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F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<sst xmlns="http://schemas.openxmlformats.org/spreadsheetml/2006/main" count="653" uniqueCount="92">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</sst>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56004043</c:v>
                </c:pt>
                <c:pt idx="1">
                  <c:v>45080123</c:v>
                </c:pt>
                <c:pt idx="2">
                  <c:v>40004529</c:v>
                </c:pt>
                <c:pt idx="3">
                  <c:v>29955487</c:v>
                </c:pt>
                <c:pt idx="4">
                  <c:v>25532866</c:v>
                </c:pt>
                <c:pt idx="5">
                  <c:v>20139303</c:v>
                </c:pt>
                <c:pt idx="6">
                  <c:v>17941411</c:v>
                </c:pt>
                <c:pt idx="7">
                  <c:v>15003808</c:v>
                </c:pt>
                <c:pt idx="8">
                  <c:v>14997460</c:v>
                </c:pt>
                <c:pt idx="9">
                  <c:v>13851172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55323709</c:v>
                </c:pt>
                <c:pt idx="1">
                  <c:v>40052781</c:v>
                </c:pt>
                <c:pt idx="2">
                  <c:v>38302516</c:v>
                </c:pt>
                <c:pt idx="3">
                  <c:v>29266151</c:v>
                </c:pt>
                <c:pt idx="4">
                  <c:v>26919463</c:v>
                </c:pt>
                <c:pt idx="5">
                  <c:v>17530794</c:v>
                </c:pt>
                <c:pt idx="6">
                  <c:v>20261920</c:v>
                </c:pt>
                <c:pt idx="7">
                  <c:v>15524719</c:v>
                </c:pt>
                <c:pt idx="8">
                  <c:v>15226884</c:v>
                </c:pt>
                <c:pt idx="9">
                  <c:v>14756749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52285380</c:v>
                </c:pt>
                <c:pt idx="1">
                  <c:v>44843538</c:v>
                </c:pt>
                <c:pt idx="2">
                  <c:v>39398959</c:v>
                </c:pt>
                <c:pt idx="3">
                  <c:v>29158049</c:v>
                </c:pt>
                <c:pt idx="4">
                  <c:v>25420760</c:v>
                </c:pt>
                <c:pt idx="5">
                  <c:v>20061799</c:v>
                </c:pt>
                <c:pt idx="6">
                  <c:v>16323459</c:v>
                </c:pt>
                <c:pt idx="7">
                  <c:v>14950588</c:v>
                </c:pt>
                <c:pt idx="8">
                  <c:v>14918116</c:v>
                </c:pt>
                <c:pt idx="9">
                  <c:v>13012290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51329609</c:v>
                </c:pt>
                <c:pt idx="1">
                  <c:v>39800595</c:v>
                </c:pt>
                <c:pt idx="2">
                  <c:v>37290035</c:v>
                </c:pt>
                <c:pt idx="3">
                  <c:v>28363817</c:v>
                </c:pt>
                <c:pt idx="4">
                  <c:v>26784008</c:v>
                </c:pt>
                <c:pt idx="5">
                  <c:v>17456003</c:v>
                </c:pt>
                <c:pt idx="6">
                  <c:v>18546957</c:v>
                </c:pt>
                <c:pt idx="7">
                  <c:v>15138786</c:v>
                </c:pt>
                <c:pt idx="8">
                  <c:v>15340444</c:v>
                </c:pt>
                <c:pt idx="9">
                  <c:v>13961196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17552480</c:v>
                </c:pt>
                <c:pt idx="1">
                  <c:v>15581589</c:v>
                </c:pt>
                <c:pt idx="2">
                  <c:v>15253813</c:v>
                </c:pt>
                <c:pt idx="3">
                  <c:v>14632378</c:v>
                </c:pt>
                <c:pt idx="4">
                  <c:v>9921153</c:v>
                </c:pt>
                <c:pt idx="5">
                  <c:v>9159928</c:v>
                </c:pt>
                <c:pt idx="6">
                  <c:v>6997195</c:v>
                </c:pt>
                <c:pt idx="7">
                  <c:v>5866709</c:v>
                </c:pt>
                <c:pt idx="8">
                  <c:v>5821480</c:v>
                </c:pt>
                <c:pt idx="9">
                  <c:v>4524844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17026321</c:v>
                </c:pt>
                <c:pt idx="1">
                  <c:v>12972088</c:v>
                </c:pt>
                <c:pt idx="2">
                  <c:v>14459584</c:v>
                </c:pt>
                <c:pt idx="3">
                  <c:v>15598987</c:v>
                </c:pt>
                <c:pt idx="4">
                  <c:v>9677014</c:v>
                </c:pt>
                <c:pt idx="5">
                  <c:v>7980893</c:v>
                </c:pt>
                <c:pt idx="6">
                  <c:v>7134171</c:v>
                </c:pt>
                <c:pt idx="7">
                  <c:v>5490861</c:v>
                </c:pt>
                <c:pt idx="8">
                  <c:v>6289289</c:v>
                </c:pt>
                <c:pt idx="9">
                  <c:v>4010249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13153984</c:v>
                </c:pt>
                <c:pt idx="1">
                  <c:v>9584259</c:v>
                </c:pt>
                <c:pt idx="2">
                  <c:v>7593907</c:v>
                </c:pt>
                <c:pt idx="3">
                  <c:v>4725997</c:v>
                </c:pt>
                <c:pt idx="4">
                  <c:v>4307685</c:v>
                </c:pt>
                <c:pt idx="5">
                  <c:v>4245362</c:v>
                </c:pt>
                <c:pt idx="6">
                  <c:v>3749162</c:v>
                </c:pt>
                <c:pt idx="7">
                  <c:v>3465797</c:v>
                </c:pt>
                <c:pt idx="8">
                  <c:v>3271616</c:v>
                </c:pt>
                <c:pt idx="9">
                  <c:v>2951913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13719834</c:v>
                </c:pt>
                <c:pt idx="1">
                  <c:v>9891387</c:v>
                </c:pt>
                <c:pt idx="2">
                  <c:v>6304360</c:v>
                </c:pt>
                <c:pt idx="3">
                  <c:v>4891151</c:v>
                </c:pt>
                <c:pt idx="4">
                  <c:v>5365160</c:v>
                </c:pt>
                <c:pt idx="5">
                  <c:v>4136340</c:v>
                </c:pt>
                <c:pt idx="6">
                  <c:v>3677789</c:v>
                </c:pt>
                <c:pt idx="7">
                  <c:v>4250781</c:v>
                </c:pt>
                <c:pt idx="8">
                  <c:v>2998948</c:v>
                </c:pt>
                <c:pt idx="9">
                  <c:v>3177826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36011009</c:v>
                </c:pt>
                <c:pt idx="1">
                  <c:v>35808340</c:v>
                </c:pt>
                <c:pt idx="2">
                  <c:v>27496443</c:v>
                </c:pt>
                <c:pt idx="3">
                  <c:v>11984542</c:v>
                </c:pt>
                <c:pt idx="4">
                  <c:v>7360207</c:v>
                </c:pt>
                <c:pt idx="5">
                  <c:v>7211989</c:v>
                </c:pt>
                <c:pt idx="6">
                  <c:v>4893495</c:v>
                </c:pt>
                <c:pt idx="7">
                  <c:v>3200142</c:v>
                </c:pt>
                <c:pt idx="8">
                  <c:v>2513899</c:v>
                </c:pt>
                <c:pt idx="9">
                  <c:v>2035151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30425186</c:v>
                </c:pt>
                <c:pt idx="1">
                  <c:v>34782379</c:v>
                </c:pt>
                <c:pt idx="2">
                  <c:v>26418540</c:v>
                </c:pt>
                <c:pt idx="3">
                  <c:v>13625880</c:v>
                </c:pt>
                <c:pt idx="4">
                  <c:v>7201156</c:v>
                </c:pt>
                <c:pt idx="5">
                  <c:v>7757007</c:v>
                </c:pt>
                <c:pt idx="6">
                  <c:v>5591619</c:v>
                </c:pt>
                <c:pt idx="7">
                  <c:v>3224057</c:v>
                </c:pt>
                <c:pt idx="8">
                  <c:v>3687172</c:v>
                </c:pt>
                <c:pt idx="9">
                  <c:v>1953888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63677</c:v>
                </c:pt>
                <c:pt idx="1">
                  <c:v>24417</c:v>
                </c:pt>
                <c:pt idx="2">
                  <c:v>13392</c:v>
                </c:pt>
                <c:pt idx="3">
                  <c:v>10270</c:v>
                </c:pt>
                <c:pt idx="4">
                  <c:v>8610</c:v>
                </c:pt>
                <c:pt idx="5">
                  <c:v>6486</c:v>
                </c:pt>
                <c:pt idx="6">
                  <c:v>5614</c:v>
                </c:pt>
                <c:pt idx="7">
                  <c:v>5354</c:v>
                </c:pt>
                <c:pt idx="8">
                  <c:v>4198</c:v>
                </c:pt>
                <c:pt idx="9">
                  <c:v>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63715</c:v>
                </c:pt>
                <c:pt idx="1">
                  <c:v>24575</c:v>
                </c:pt>
                <c:pt idx="2">
                  <c:v>16802</c:v>
                </c:pt>
                <c:pt idx="3">
                  <c:v>8688</c:v>
                </c:pt>
                <c:pt idx="4">
                  <c:v>7796</c:v>
                </c:pt>
                <c:pt idx="5">
                  <c:v>7353</c:v>
                </c:pt>
                <c:pt idx="6">
                  <c:v>3066</c:v>
                </c:pt>
                <c:pt idx="7">
                  <c:v>6325</c:v>
                </c:pt>
                <c:pt idx="8">
                  <c:v>4299</c:v>
                </c:pt>
                <c:pt idx="9">
                  <c:v>4202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2329346</c:v>
                </c:pt>
                <c:pt idx="1">
                  <c:v>1615857</c:v>
                </c:pt>
                <c:pt idx="2">
                  <c:v>770724</c:v>
                </c:pt>
                <c:pt idx="3">
                  <c:v>605570</c:v>
                </c:pt>
                <c:pt idx="4">
                  <c:v>444711</c:v>
                </c:pt>
                <c:pt idx="5">
                  <c:v>266926</c:v>
                </c:pt>
                <c:pt idx="6">
                  <c:v>235703</c:v>
                </c:pt>
                <c:pt idx="7">
                  <c:v>186775</c:v>
                </c:pt>
                <c:pt idx="8">
                  <c:v>125863</c:v>
                </c:pt>
                <c:pt idx="9">
                  <c:v>118126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2350523</c:v>
                </c:pt>
                <c:pt idx="1">
                  <c:v>1711869</c:v>
                </c:pt>
                <c:pt idx="2">
                  <c:v>765344</c:v>
                </c:pt>
                <c:pt idx="3">
                  <c:v>1009830</c:v>
                </c:pt>
                <c:pt idx="4">
                  <c:v>424897</c:v>
                </c:pt>
                <c:pt idx="5">
                  <c:v>307676</c:v>
                </c:pt>
                <c:pt idx="6">
                  <c:v>251369</c:v>
                </c:pt>
                <c:pt idx="7">
                  <c:v>187040</c:v>
                </c:pt>
                <c:pt idx="8">
                  <c:v>114316</c:v>
                </c:pt>
                <c:pt idx="9">
                  <c:v>109985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30887907</c:v>
                </c:pt>
                <c:pt idx="1">
                  <c:v>16808807</c:v>
                </c:pt>
                <c:pt idx="2">
                  <c:v>9885235</c:v>
                </c:pt>
                <c:pt idx="3">
                  <c:v>7372030</c:v>
                </c:pt>
                <c:pt idx="4">
                  <c:v>3205378</c:v>
                </c:pt>
                <c:pt idx="5">
                  <c:v>2056598</c:v>
                </c:pt>
                <c:pt idx="6">
                  <c:v>727093</c:v>
                </c:pt>
                <c:pt idx="7">
                  <c:v>520609</c:v>
                </c:pt>
                <c:pt idx="8">
                  <c:v>391433</c:v>
                </c:pt>
                <c:pt idx="9">
                  <c:v>171115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29853835</c:v>
                </c:pt>
                <c:pt idx="1">
                  <c:v>10545533</c:v>
                </c:pt>
                <c:pt idx="2">
                  <c:v>9012693</c:v>
                </c:pt>
                <c:pt idx="3">
                  <c:v>8039276</c:v>
                </c:pt>
                <c:pt idx="4">
                  <c:v>2769825</c:v>
                </c:pt>
                <c:pt idx="5">
                  <c:v>1572557</c:v>
                </c:pt>
                <c:pt idx="6">
                  <c:v>704073</c:v>
                </c:pt>
                <c:pt idx="7">
                  <c:v>776080</c:v>
                </c:pt>
                <c:pt idx="8">
                  <c:v>203517</c:v>
                </c:pt>
                <c:pt idx="9">
                  <c:v>104981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30796327</c:v>
                </c:pt>
                <c:pt idx="1">
                  <c:v>16767639</c:v>
                </c:pt>
                <c:pt idx="2">
                  <c:v>9375258</c:v>
                </c:pt>
                <c:pt idx="3">
                  <c:v>7272706</c:v>
                </c:pt>
                <c:pt idx="4">
                  <c:v>2055014</c:v>
                </c:pt>
                <c:pt idx="5">
                  <c:v>179479</c:v>
                </c:pt>
                <c:pt idx="6">
                  <c:v>89081</c:v>
                </c:pt>
                <c:pt idx="7">
                  <c:v>31504</c:v>
                </c:pt>
                <c:pt idx="8">
                  <c:v>5044</c:v>
                </c:pt>
                <c:pt idx="9">
                  <c:v>4764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29687482</c:v>
                </c:pt>
                <c:pt idx="1">
                  <c:v>10513279</c:v>
                </c:pt>
                <c:pt idx="2">
                  <c:v>8604288</c:v>
                </c:pt>
                <c:pt idx="3">
                  <c:v>7870713</c:v>
                </c:pt>
                <c:pt idx="4">
                  <c:v>1572557</c:v>
                </c:pt>
                <c:pt idx="5">
                  <c:v>50379</c:v>
                </c:pt>
                <c:pt idx="6">
                  <c:v>252605</c:v>
                </c:pt>
                <c:pt idx="7">
                  <c:v>24026</c:v>
                </c:pt>
                <c:pt idx="8">
                  <c:v>1199</c:v>
                </c:pt>
                <c:pt idx="9">
                  <c:v>27535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32278362</c:v>
                </c:pt>
                <c:pt idx="1">
                  <c:v>30328262</c:v>
                </c:pt>
                <c:pt idx="2">
                  <c:v>19864316</c:v>
                </c:pt>
                <c:pt idx="3">
                  <c:v>9781743</c:v>
                </c:pt>
                <c:pt idx="4">
                  <c:v>4627641</c:v>
                </c:pt>
                <c:pt idx="5">
                  <c:v>2352350</c:v>
                </c:pt>
                <c:pt idx="6">
                  <c:v>2163129</c:v>
                </c:pt>
                <c:pt idx="7">
                  <c:v>1834327</c:v>
                </c:pt>
                <c:pt idx="8">
                  <c:v>983240</c:v>
                </c:pt>
                <c:pt idx="9">
                  <c:v>969526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31292177</c:v>
                </c:pt>
                <c:pt idx="1">
                  <c:v>24409795</c:v>
                </c:pt>
                <c:pt idx="2">
                  <c:v>19022200</c:v>
                </c:pt>
                <c:pt idx="3">
                  <c:v>10897275</c:v>
                </c:pt>
                <c:pt idx="4">
                  <c:v>4281022</c:v>
                </c:pt>
                <c:pt idx="5">
                  <c:v>2823071</c:v>
                </c:pt>
                <c:pt idx="6">
                  <c:v>3331727</c:v>
                </c:pt>
                <c:pt idx="7">
                  <c:v>1806585</c:v>
                </c:pt>
                <c:pt idx="8">
                  <c:v>960497</c:v>
                </c:pt>
                <c:pt idx="9">
                  <c:v>1009191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8000343</c:v>
                </c:pt>
                <c:pt idx="1">
                  <c:v>7115740</c:v>
                </c:pt>
                <c:pt idx="2">
                  <c:v>3655059</c:v>
                </c:pt>
                <c:pt idx="3">
                  <c:v>3299850</c:v>
                </c:pt>
                <c:pt idx="4">
                  <c:v>2699505</c:v>
                </c:pt>
                <c:pt idx="5">
                  <c:v>1892878</c:v>
                </c:pt>
                <c:pt idx="6">
                  <c:v>1070526</c:v>
                </c:pt>
                <c:pt idx="7">
                  <c:v>1052346</c:v>
                </c:pt>
                <c:pt idx="8">
                  <c:v>784773</c:v>
                </c:pt>
                <c:pt idx="9">
                  <c:v>781470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7806047</c:v>
                </c:pt>
                <c:pt idx="1">
                  <c:v>7655888</c:v>
                </c:pt>
                <c:pt idx="2">
                  <c:v>3629457</c:v>
                </c:pt>
                <c:pt idx="3">
                  <c:v>3291781</c:v>
                </c:pt>
                <c:pt idx="4">
                  <c:v>2892324</c:v>
                </c:pt>
                <c:pt idx="5">
                  <c:v>2172910</c:v>
                </c:pt>
                <c:pt idx="6">
                  <c:v>995994</c:v>
                </c:pt>
                <c:pt idx="7">
                  <c:v>995610</c:v>
                </c:pt>
                <c:pt idx="8">
                  <c:v>702373</c:v>
                </c:pt>
                <c:pt idx="9">
                  <c:v>722239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2664158</c:v>
                </c:pt>
                <c:pt idx="1">
                  <c:v>2476311.02</c:v>
                </c:pt>
                <c:pt idx="2">
                  <c:v>2020624</c:v>
                </c:pt>
                <c:pt idx="3">
                  <c:v>872171</c:v>
                </c:pt>
                <c:pt idx="4">
                  <c:v>421440.5</c:v>
                </c:pt>
                <c:pt idx="5">
                  <c:v>312069</c:v>
                </c:pt>
                <c:pt idx="6">
                  <c:v>306230</c:v>
                </c:pt>
                <c:pt idx="7">
                  <c:v>194473</c:v>
                </c:pt>
                <c:pt idx="8">
                  <c:v>142837</c:v>
                </c:pt>
                <c:pt idx="9">
                  <c:v>118292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2280470</c:v>
                </c:pt>
                <c:pt idx="1">
                  <c:v>2557244</c:v>
                </c:pt>
                <c:pt idx="2">
                  <c:v>1951031.5</c:v>
                </c:pt>
                <c:pt idx="3">
                  <c:v>966988</c:v>
                </c:pt>
                <c:pt idx="4">
                  <c:v>402632</c:v>
                </c:pt>
                <c:pt idx="5">
                  <c:v>437128</c:v>
                </c:pt>
                <c:pt idx="6">
                  <c:v>363821</c:v>
                </c:pt>
                <c:pt idx="7">
                  <c:v>178107</c:v>
                </c:pt>
                <c:pt idx="8">
                  <c:v>154041</c:v>
                </c:pt>
                <c:pt idx="9">
                  <c:v>135755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2355907.54</c:v>
                </c:pt>
                <c:pt idx="1">
                  <c:v>1140283</c:v>
                </c:pt>
                <c:pt idx="2">
                  <c:v>804605.5</c:v>
                </c:pt>
                <c:pt idx="3">
                  <c:v>538498</c:v>
                </c:pt>
                <c:pt idx="4">
                  <c:v>298587</c:v>
                </c:pt>
                <c:pt idx="5">
                  <c:v>11316</c:v>
                </c:pt>
                <c:pt idx="6">
                  <c:v>7275</c:v>
                </c:pt>
                <c:pt idx="7">
                  <c:v>2458</c:v>
                </c:pt>
                <c:pt idx="8">
                  <c:v>867</c:v>
                </c:pt>
                <c:pt idx="9">
                  <c:v>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2432116</c:v>
                </c:pt>
                <c:pt idx="1">
                  <c:v>763388</c:v>
                </c:pt>
                <c:pt idx="2">
                  <c:v>731863.5</c:v>
                </c:pt>
                <c:pt idx="3">
                  <c:v>580248</c:v>
                </c:pt>
                <c:pt idx="4">
                  <c:v>425133</c:v>
                </c:pt>
                <c:pt idx="5">
                  <c:v>3540</c:v>
                </c:pt>
                <c:pt idx="6">
                  <c:v>18893</c:v>
                </c:pt>
                <c:pt idx="7">
                  <c:v>1883</c:v>
                </c:pt>
                <c:pt idx="8">
                  <c:v>0</c:v>
                </c:pt>
                <c:pt idx="9">
                  <c:v>7402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ALMERIA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4665419</c:v>
                </c:pt>
                <c:pt idx="1">
                  <c:v>4046464</c:v>
                </c:pt>
                <c:pt idx="2">
                  <c:v>3508304</c:v>
                </c:pt>
                <c:pt idx="3">
                  <c:v>2575406</c:v>
                </c:pt>
                <c:pt idx="4">
                  <c:v>1974567</c:v>
                </c:pt>
                <c:pt idx="5">
                  <c:v>1019791</c:v>
                </c:pt>
                <c:pt idx="6">
                  <c:v>984717</c:v>
                </c:pt>
                <c:pt idx="7">
                  <c:v>804071</c:v>
                </c:pt>
                <c:pt idx="8">
                  <c:v>451227</c:v>
                </c:pt>
                <c:pt idx="9">
                  <c:v>427912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ALMERIA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5117661</c:v>
                </c:pt>
                <c:pt idx="1">
                  <c:v>4181892</c:v>
                </c:pt>
                <c:pt idx="2">
                  <c:v>3640658</c:v>
                </c:pt>
                <c:pt idx="3">
                  <c:v>2287164</c:v>
                </c:pt>
                <c:pt idx="4">
                  <c:v>1977611</c:v>
                </c:pt>
                <c:pt idx="5">
                  <c:v>118274</c:v>
                </c:pt>
                <c:pt idx="6">
                  <c:v>947192</c:v>
                </c:pt>
                <c:pt idx="7">
                  <c:v>516635</c:v>
                </c:pt>
                <c:pt idx="8">
                  <c:v>430381</c:v>
                </c:pt>
                <c:pt idx="9">
                  <c:v>416984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1562266</c:v>
                </c:pt>
                <c:pt idx="1">
                  <c:v>1057460</c:v>
                </c:pt>
                <c:pt idx="2">
                  <c:v>336741</c:v>
                </c:pt>
                <c:pt idx="3">
                  <c:v>301906</c:v>
                </c:pt>
                <c:pt idx="4">
                  <c:v>217790</c:v>
                </c:pt>
                <c:pt idx="5">
                  <c:v>167693</c:v>
                </c:pt>
                <c:pt idx="6">
                  <c:v>166302</c:v>
                </c:pt>
                <c:pt idx="7">
                  <c:v>162986</c:v>
                </c:pt>
                <c:pt idx="8">
                  <c:v>53177</c:v>
                </c:pt>
                <c:pt idx="9">
                  <c:v>47198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VIGO</c:v>
                </c:pt>
                <c:pt idx="6">
                  <c:v>VALENCIA</c:v>
                </c:pt>
                <c:pt idx="7">
                  <c:v>BAHIA DE CADIZ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1325418</c:v>
                </c:pt>
                <c:pt idx="1">
                  <c:v>995331</c:v>
                </c:pt>
                <c:pt idx="2">
                  <c:v>256881</c:v>
                </c:pt>
                <c:pt idx="3">
                  <c:v>297528</c:v>
                </c:pt>
                <c:pt idx="4">
                  <c:v>169775</c:v>
                </c:pt>
                <c:pt idx="5">
                  <c:v>118274</c:v>
                </c:pt>
                <c:pt idx="6">
                  <c:v>136923</c:v>
                </c:pt>
                <c:pt idx="7">
                  <c:v>123477</c:v>
                </c:pt>
                <c:pt idx="8">
                  <c:v>36875</c:v>
                </c:pt>
                <c:pt idx="9">
                  <c:v>32962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1062007</c:v>
                </c:pt>
                <c:pt idx="1">
                  <c:v>553192</c:v>
                </c:pt>
                <c:pt idx="2">
                  <c:v>512568</c:v>
                </c:pt>
                <c:pt idx="3">
                  <c:v>418348</c:v>
                </c:pt>
                <c:pt idx="4">
                  <c:v>230693</c:v>
                </c:pt>
                <c:pt idx="5">
                  <c:v>206957</c:v>
                </c:pt>
                <c:pt idx="6">
                  <c:v>156422</c:v>
                </c:pt>
                <c:pt idx="7">
                  <c:v>72392</c:v>
                </c:pt>
                <c:pt idx="8">
                  <c:v>58829</c:v>
                </c:pt>
                <c:pt idx="9">
                  <c:v>51272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1022392</c:v>
                </c:pt>
                <c:pt idx="1">
                  <c:v>584040</c:v>
                </c:pt>
                <c:pt idx="2">
                  <c:v>432157</c:v>
                </c:pt>
                <c:pt idx="3">
                  <c:v>479363</c:v>
                </c:pt>
                <c:pt idx="4">
                  <c:v>224256</c:v>
                </c:pt>
                <c:pt idx="5">
                  <c:v>212201</c:v>
                </c:pt>
                <c:pt idx="6">
                  <c:v>97405</c:v>
                </c:pt>
                <c:pt idx="7">
                  <c:v>75390</c:v>
                </c:pt>
                <c:pt idx="8">
                  <c:v>62305</c:v>
                </c:pt>
                <c:pt idx="9">
                  <c:v>56945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18205</c:v>
                </c:pt>
                <c:pt idx="1">
                  <c:v>13503</c:v>
                </c:pt>
                <c:pt idx="2">
                  <c:v>9403</c:v>
                </c:pt>
                <c:pt idx="3">
                  <c:v>7802</c:v>
                </c:pt>
                <c:pt idx="4">
                  <c:v>7766</c:v>
                </c:pt>
                <c:pt idx="5">
                  <c:v>7472</c:v>
                </c:pt>
                <c:pt idx="6">
                  <c:v>5390</c:v>
                </c:pt>
                <c:pt idx="7">
                  <c:v>2779</c:v>
                </c:pt>
                <c:pt idx="8">
                  <c:v>1997</c:v>
                </c:pt>
                <c:pt idx="9">
                  <c:v>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19806</c:v>
                </c:pt>
                <c:pt idx="1">
                  <c:v>13270</c:v>
                </c:pt>
                <c:pt idx="2">
                  <c:v>10800</c:v>
                </c:pt>
                <c:pt idx="3">
                  <c:v>7952</c:v>
                </c:pt>
                <c:pt idx="4">
                  <c:v>9236</c:v>
                </c:pt>
                <c:pt idx="5">
                  <c:v>7561</c:v>
                </c:pt>
                <c:pt idx="6">
                  <c:v>5481</c:v>
                </c:pt>
                <c:pt idx="7">
                  <c:v>2605</c:v>
                </c:pt>
                <c:pt idx="8">
                  <c:v>2240</c:v>
                </c:pt>
                <c:pt idx="9">
                  <c:v>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194146775</c:v>
                </c:pt>
                <c:pt idx="1">
                  <c:v>193781415</c:v>
                </c:pt>
                <c:pt idx="2">
                  <c:v>133530640</c:v>
                </c:pt>
                <c:pt idx="3">
                  <c:v>122887065</c:v>
                </c:pt>
                <c:pt idx="4">
                  <c:v>113106066</c:v>
                </c:pt>
                <c:pt idx="5">
                  <c:v>106515320</c:v>
                </c:pt>
                <c:pt idx="6">
                  <c:v>50776967</c:v>
                </c:pt>
                <c:pt idx="7">
                  <c:v>37571742</c:v>
                </c:pt>
                <c:pt idx="8">
                  <c:v>28979664</c:v>
                </c:pt>
                <c:pt idx="9">
                  <c:v>27979644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195177426</c:v>
                </c:pt>
                <c:pt idx="1">
                  <c:v>178162640</c:v>
                </c:pt>
                <c:pt idx="2">
                  <c:v>123793280</c:v>
                </c:pt>
                <c:pt idx="3">
                  <c:v>114213347</c:v>
                </c:pt>
                <c:pt idx="4">
                  <c:v>102174584</c:v>
                </c:pt>
                <c:pt idx="5">
                  <c:v>111524948</c:v>
                </c:pt>
                <c:pt idx="6">
                  <c:v>56954356</c:v>
                </c:pt>
                <c:pt idx="7">
                  <c:v>34884664</c:v>
                </c:pt>
                <c:pt idx="8">
                  <c:v>26899767</c:v>
                </c:pt>
                <c:pt idx="9">
                  <c:v>28782033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662</c:v>
                </c:pt>
                <c:pt idx="1">
                  <c:v>576</c:v>
                </c:pt>
                <c:pt idx="2">
                  <c:v>226</c:v>
                </c:pt>
                <c:pt idx="3">
                  <c:v>186</c:v>
                </c:pt>
                <c:pt idx="4">
                  <c:v>177</c:v>
                </c:pt>
                <c:pt idx="5">
                  <c:v>170</c:v>
                </c:pt>
                <c:pt idx="6">
                  <c:v>134</c:v>
                </c:pt>
                <c:pt idx="7">
                  <c:v>84</c:v>
                </c:pt>
                <c:pt idx="8">
                  <c:v>64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606</c:v>
                </c:pt>
                <c:pt idx="1">
                  <c:v>574</c:v>
                </c:pt>
                <c:pt idx="2">
                  <c:v>271</c:v>
                </c:pt>
                <c:pt idx="3">
                  <c:v>167</c:v>
                </c:pt>
                <c:pt idx="4">
                  <c:v>198</c:v>
                </c:pt>
                <c:pt idx="5">
                  <c:v>148</c:v>
                </c:pt>
                <c:pt idx="6">
                  <c:v>122</c:v>
                </c:pt>
                <c:pt idx="7">
                  <c:v>71</c:v>
                </c:pt>
                <c:pt idx="8">
                  <c:v>59</c:v>
                </c:pt>
                <c:pt idx="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39762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2007</v>
      </c>
      <c r="E7" s="58">
        <v>2008</v>
      </c>
      <c r="F7" s="58">
        <v>2007</v>
      </c>
      <c r="G7" s="58">
        <v>2008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12512372</v>
      </c>
      <c r="E8" s="61">
        <v>12166247</v>
      </c>
      <c r="F8" s="61">
        <v>111802533</v>
      </c>
      <c r="G8" s="61">
        <v>116550322</v>
      </c>
      <c r="H8" s="61">
        <v>4747789</v>
      </c>
      <c r="I8" s="62">
        <f>((G8*100/F8)-100)</f>
        <v>4.2465844669190034</v>
      </c>
    </row>
    <row r="9" spans="1:9" x14ac:dyDescent="0.25">
      <c r="A9" s="63"/>
      <c r="B9" s="64"/>
      <c r="C9" s="60" t="s">
        <v>15</v>
      </c>
      <c r="D9" s="61">
        <v>10492253</v>
      </c>
      <c r="E9" s="61">
        <v>7542724</v>
      </c>
      <c r="F9" s="61">
        <v>85562442</v>
      </c>
      <c r="G9" s="61">
        <v>79216238</v>
      </c>
      <c r="H9" s="61">
        <v>-6346204</v>
      </c>
      <c r="I9" s="62">
        <f t="shared" ref="I9:I19" si="0">((G9*100/F9)-100)</f>
        <v>-7.4170440343439452</v>
      </c>
    </row>
    <row r="10" spans="1:9" x14ac:dyDescent="0.25">
      <c r="A10" s="63"/>
      <c r="B10" s="59" t="s">
        <v>16</v>
      </c>
      <c r="C10" s="60" t="s">
        <v>17</v>
      </c>
      <c r="D10" s="61">
        <v>5004546</v>
      </c>
      <c r="E10" s="61">
        <v>4576398</v>
      </c>
      <c r="F10" s="61">
        <v>46669264</v>
      </c>
      <c r="G10" s="61">
        <v>45010661</v>
      </c>
      <c r="H10" s="61">
        <v>-1658603</v>
      </c>
      <c r="I10" s="62">
        <f t="shared" si="0"/>
        <v>-3.5539514829288947</v>
      </c>
    </row>
    <row r="11" spans="1:9" x14ac:dyDescent="0.25">
      <c r="A11" s="63"/>
      <c r="B11" s="63"/>
      <c r="C11" s="60" t="s">
        <v>18</v>
      </c>
      <c r="D11" s="61">
        <v>11585967</v>
      </c>
      <c r="E11" s="61">
        <v>12711445</v>
      </c>
      <c r="F11" s="61">
        <v>103832632</v>
      </c>
      <c r="G11" s="61">
        <v>108849879</v>
      </c>
      <c r="H11" s="61">
        <v>5017247</v>
      </c>
      <c r="I11" s="62">
        <f t="shared" si="0"/>
        <v>4.8320522203462986</v>
      </c>
    </row>
    <row r="12" spans="1:9" x14ac:dyDescent="0.25">
      <c r="A12" s="64"/>
      <c r="B12" s="64"/>
      <c r="C12" s="60" t="s">
        <v>2</v>
      </c>
      <c r="D12" s="61">
        <v>16590513</v>
      </c>
      <c r="E12" s="61">
        <v>17287843</v>
      </c>
      <c r="F12" s="61">
        <v>150501896</v>
      </c>
      <c r="G12" s="61">
        <v>153860540</v>
      </c>
      <c r="H12" s="61">
        <v>3358644</v>
      </c>
      <c r="I12" s="62">
        <f t="shared" si="0"/>
        <v>2.2316290287798068</v>
      </c>
    </row>
    <row r="13" spans="1:9" x14ac:dyDescent="0.25">
      <c r="A13" s="65"/>
      <c r="B13" s="65"/>
      <c r="C13" s="66" t="s">
        <v>2</v>
      </c>
      <c r="D13" s="67">
        <v>39595138</v>
      </c>
      <c r="E13" s="67">
        <v>36996814</v>
      </c>
      <c r="F13" s="67">
        <v>347866871</v>
      </c>
      <c r="G13" s="67">
        <v>349627100</v>
      </c>
      <c r="H13" s="67">
        <v>1760229</v>
      </c>
      <c r="I13" s="68">
        <f t="shared" si="0"/>
        <v>0.5060065061498733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19891</v>
      </c>
      <c r="E14" s="61">
        <v>20143</v>
      </c>
      <c r="F14" s="61">
        <v>172208</v>
      </c>
      <c r="G14" s="61">
        <v>163468</v>
      </c>
      <c r="H14" s="61">
        <v>-8740</v>
      </c>
      <c r="I14" s="62">
        <f t="shared" si="0"/>
        <v>-5.0752578277432008</v>
      </c>
    </row>
    <row r="15" spans="1:9" x14ac:dyDescent="0.25">
      <c r="A15" s="63"/>
      <c r="B15" s="59" t="s">
        <v>7</v>
      </c>
      <c r="C15" s="60" t="s">
        <v>8</v>
      </c>
      <c r="D15" s="61">
        <v>635410</v>
      </c>
      <c r="E15" s="61">
        <v>558364</v>
      </c>
      <c r="F15" s="61">
        <v>5785425</v>
      </c>
      <c r="G15" s="61">
        <v>5326807</v>
      </c>
      <c r="H15" s="61">
        <v>-458618</v>
      </c>
      <c r="I15" s="62">
        <f t="shared" si="0"/>
        <v>-7.9271272205585603</v>
      </c>
    </row>
    <row r="16" spans="1:9" x14ac:dyDescent="0.25">
      <c r="A16" s="63"/>
      <c r="B16" s="64"/>
      <c r="C16" s="60" t="s">
        <v>9</v>
      </c>
      <c r="D16" s="61">
        <v>276352</v>
      </c>
      <c r="E16" s="61">
        <v>226190</v>
      </c>
      <c r="F16" s="61">
        <v>2392793</v>
      </c>
      <c r="G16" s="61">
        <v>2074749</v>
      </c>
      <c r="H16" s="61">
        <v>-318044</v>
      </c>
      <c r="I16" s="62">
        <f t="shared" si="0"/>
        <v>-13.291747342958629</v>
      </c>
    </row>
    <row r="17" spans="1:9" x14ac:dyDescent="0.25">
      <c r="A17" s="64"/>
      <c r="B17" s="69" t="s">
        <v>10</v>
      </c>
      <c r="C17" s="60" t="s">
        <v>11</v>
      </c>
      <c r="D17" s="61">
        <v>217569</v>
      </c>
      <c r="E17" s="61">
        <v>337449</v>
      </c>
      <c r="F17" s="61">
        <v>2716711</v>
      </c>
      <c r="G17" s="61">
        <v>2412752</v>
      </c>
      <c r="H17" s="61">
        <v>-303959</v>
      </c>
      <c r="I17" s="62">
        <f t="shared" si="0"/>
        <v>-11.188492261414623</v>
      </c>
    </row>
    <row r="18" spans="1:9" x14ac:dyDescent="0.25">
      <c r="A18" s="70"/>
      <c r="B18" s="70"/>
      <c r="C18" s="66" t="s">
        <v>2</v>
      </c>
      <c r="D18" s="67">
        <v>1149222</v>
      </c>
      <c r="E18" s="67">
        <v>1142146</v>
      </c>
      <c r="F18" s="67">
        <v>11067137</v>
      </c>
      <c r="G18" s="67">
        <v>9977776</v>
      </c>
      <c r="H18" s="67">
        <v>-1089361</v>
      </c>
      <c r="I18" s="68">
        <f t="shared" si="0"/>
        <v>-9.8432051577566995</v>
      </c>
    </row>
    <row r="19" spans="1:9" x14ac:dyDescent="0.25">
      <c r="A19" s="71"/>
      <c r="B19" s="71"/>
      <c r="C19" s="72" t="s">
        <v>1</v>
      </c>
      <c r="D19" s="73">
        <f>+D13+D18</f>
        <v>40744360</v>
      </c>
      <c r="E19" s="73">
        <f t="shared" ref="E19:G19" si="1">+E13+E18</f>
        <v>38138960</v>
      </c>
      <c r="F19" s="73">
        <f t="shared" si="1"/>
        <v>358934008</v>
      </c>
      <c r="G19" s="73">
        <f t="shared" si="1"/>
        <v>359604876</v>
      </c>
      <c r="H19" s="73">
        <f t="shared" ref="H19" si="2">G19-F19</f>
        <v>670868</v>
      </c>
      <c r="I19" s="74">
        <f t="shared" si="0"/>
        <v>0.18690566651460472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7479972</v>
      </c>
      <c r="E21" s="61">
        <v>8628283</v>
      </c>
      <c r="F21" s="61">
        <v>65741458</v>
      </c>
      <c r="G21" s="61">
        <v>72544261</v>
      </c>
      <c r="H21" s="61">
        <v>6802803</v>
      </c>
      <c r="I21" s="62">
        <f t="shared" ref="I21:I31" si="3">((G21*100/F21)-100)</f>
        <v>10.347812791130977</v>
      </c>
    </row>
    <row r="22" spans="1:9" x14ac:dyDescent="0.25">
      <c r="A22" s="63"/>
      <c r="B22" s="64"/>
      <c r="C22" s="60" t="s">
        <v>22</v>
      </c>
      <c r="D22" s="61">
        <v>6580918</v>
      </c>
      <c r="E22" s="61">
        <v>8074611</v>
      </c>
      <c r="F22" s="61">
        <v>58619493</v>
      </c>
      <c r="G22" s="61">
        <v>66586633</v>
      </c>
      <c r="H22" s="61">
        <v>7967140</v>
      </c>
      <c r="I22" s="62">
        <f t="shared" si="3"/>
        <v>13.591280975425704</v>
      </c>
    </row>
    <row r="23" spans="1:9" x14ac:dyDescent="0.25">
      <c r="A23" s="63"/>
      <c r="B23" s="69" t="s">
        <v>23</v>
      </c>
      <c r="C23" s="60" t="s">
        <v>24</v>
      </c>
      <c r="D23" s="61">
        <v>3565048</v>
      </c>
      <c r="E23" s="61">
        <v>3303635</v>
      </c>
      <c r="F23" s="61">
        <v>34005870</v>
      </c>
      <c r="G23" s="61">
        <v>33393561</v>
      </c>
      <c r="H23" s="61">
        <v>-612309</v>
      </c>
      <c r="I23" s="62">
        <f t="shared" si="3"/>
        <v>-1.800597955588259</v>
      </c>
    </row>
    <row r="24" spans="1:9" x14ac:dyDescent="0.25">
      <c r="A24" s="63"/>
      <c r="B24" s="59" t="s">
        <v>25</v>
      </c>
      <c r="C24" s="60" t="s">
        <v>26</v>
      </c>
      <c r="D24" s="61">
        <v>1105355</v>
      </c>
      <c r="E24" s="61">
        <v>1182044</v>
      </c>
      <c r="F24" s="61">
        <v>9867927</v>
      </c>
      <c r="G24" s="61">
        <v>9956148.5199999996</v>
      </c>
      <c r="H24" s="61">
        <v>88221.519999999553</v>
      </c>
      <c r="I24" s="62">
        <f t="shared" si="3"/>
        <v>0.89402282769218289</v>
      </c>
    </row>
    <row r="25" spans="1:9" x14ac:dyDescent="0.25">
      <c r="A25" s="63"/>
      <c r="B25" s="63"/>
      <c r="C25" s="60" t="s">
        <v>21</v>
      </c>
      <c r="D25" s="61">
        <v>548106.5</v>
      </c>
      <c r="E25" s="61">
        <v>632187</v>
      </c>
      <c r="F25" s="61">
        <v>4966511.5</v>
      </c>
      <c r="G25" s="61">
        <v>5162281.04</v>
      </c>
      <c r="H25" s="61">
        <v>195769.54000000004</v>
      </c>
      <c r="I25" s="62">
        <f t="shared" si="3"/>
        <v>3.9417917385271295</v>
      </c>
    </row>
    <row r="26" spans="1:9" x14ac:dyDescent="0.25">
      <c r="A26" s="63"/>
      <c r="B26" s="59" t="s">
        <v>27</v>
      </c>
      <c r="C26" s="60" t="s">
        <v>28</v>
      </c>
      <c r="D26" s="61">
        <v>2647297</v>
      </c>
      <c r="E26" s="61">
        <v>2522348</v>
      </c>
      <c r="F26" s="61">
        <v>20805945</v>
      </c>
      <c r="G26" s="61">
        <v>21667941</v>
      </c>
      <c r="H26" s="61">
        <v>861996</v>
      </c>
      <c r="I26" s="62">
        <f t="shared" si="3"/>
        <v>4.1430273895273615</v>
      </c>
    </row>
    <row r="27" spans="1:9" x14ac:dyDescent="0.25">
      <c r="A27" s="63"/>
      <c r="B27" s="64"/>
      <c r="C27" s="60" t="s">
        <v>29</v>
      </c>
      <c r="D27" s="61">
        <v>579569</v>
      </c>
      <c r="E27" s="61">
        <v>684101</v>
      </c>
      <c r="F27" s="61">
        <v>3597974</v>
      </c>
      <c r="G27" s="61">
        <v>4237748</v>
      </c>
      <c r="H27" s="61">
        <v>639774</v>
      </c>
      <c r="I27" s="62">
        <f t="shared" si="3"/>
        <v>17.781507037015828</v>
      </c>
    </row>
    <row r="28" spans="1:9" x14ac:dyDescent="0.25">
      <c r="A28" s="63"/>
      <c r="B28" s="69" t="s">
        <v>30</v>
      </c>
      <c r="C28" s="60" t="s">
        <v>31</v>
      </c>
      <c r="D28" s="61">
        <v>420075</v>
      </c>
      <c r="E28" s="61">
        <v>341171</v>
      </c>
      <c r="F28" s="61">
        <v>3367034</v>
      </c>
      <c r="G28" s="61">
        <v>3438119</v>
      </c>
      <c r="H28" s="61">
        <v>71085</v>
      </c>
      <c r="I28" s="62">
        <f t="shared" si="3"/>
        <v>2.1112052922542546</v>
      </c>
    </row>
    <row r="29" spans="1:9" x14ac:dyDescent="0.25">
      <c r="A29" s="63"/>
      <c r="B29" s="59" t="s">
        <v>32</v>
      </c>
      <c r="C29" s="60" t="s">
        <v>33</v>
      </c>
      <c r="D29" s="61">
        <v>11608</v>
      </c>
      <c r="E29" s="61">
        <v>10354</v>
      </c>
      <c r="F29" s="61">
        <v>99353</v>
      </c>
      <c r="G29" s="61">
        <v>94182</v>
      </c>
      <c r="H29" s="61">
        <v>-5171</v>
      </c>
      <c r="I29" s="62">
        <f t="shared" si="3"/>
        <v>-5.2046742423479913</v>
      </c>
    </row>
    <row r="30" spans="1:9" x14ac:dyDescent="0.25">
      <c r="A30" s="63"/>
      <c r="B30" s="63"/>
      <c r="C30" s="60" t="s">
        <v>34</v>
      </c>
      <c r="D30" s="61">
        <v>144071353</v>
      </c>
      <c r="E30" s="61">
        <v>140727225</v>
      </c>
      <c r="F30" s="61">
        <v>1183849524</v>
      </c>
      <c r="G30" s="61">
        <v>1222314688</v>
      </c>
      <c r="H30" s="61">
        <v>38465164</v>
      </c>
      <c r="I30" s="62">
        <f t="shared" si="3"/>
        <v>3.2491598991427253</v>
      </c>
    </row>
    <row r="31" spans="1:9" x14ac:dyDescent="0.25">
      <c r="A31" s="76"/>
      <c r="B31" s="77"/>
      <c r="C31" s="60" t="s">
        <v>35</v>
      </c>
      <c r="D31" s="61">
        <v>392</v>
      </c>
      <c r="E31" s="61">
        <v>388</v>
      </c>
      <c r="F31" s="61">
        <v>2461</v>
      </c>
      <c r="G31" s="61">
        <v>2541</v>
      </c>
      <c r="H31" s="61">
        <v>80</v>
      </c>
      <c r="I31" s="62">
        <f t="shared" si="3"/>
        <v>3.2507110930516063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1096170</v>
      </c>
      <c r="C7" s="37">
        <v>993819</v>
      </c>
      <c r="D7" s="37">
        <v>10679815</v>
      </c>
      <c r="E7" s="37">
        <v>9930373</v>
      </c>
      <c r="F7" s="10">
        <f>((E7*100)/D7)-100</f>
        <v>-7.0173687465560022</v>
      </c>
      <c r="G7" s="1"/>
      <c r="H7" s="1"/>
      <c r="I7" s="1"/>
    </row>
    <row r="8" spans="1:12" x14ac:dyDescent="0.25">
      <c r="A8" s="11" t="s">
        <v>42</v>
      </c>
      <c r="B8" s="38">
        <v>351759</v>
      </c>
      <c r="C8" s="38">
        <v>199666</v>
      </c>
      <c r="D8" s="38">
        <v>2959780</v>
      </c>
      <c r="E8" s="38">
        <v>2236620</v>
      </c>
      <c r="F8" s="13">
        <f t="shared" ref="F8:F35" si="0">((E8*100)/D8)-100</f>
        <v>-24.432897039644843</v>
      </c>
      <c r="G8" s="1"/>
      <c r="H8" s="1"/>
      <c r="I8" s="1"/>
    </row>
    <row r="9" spans="1:12" x14ac:dyDescent="0.25">
      <c r="A9" s="8" t="s">
        <v>43</v>
      </c>
      <c r="B9" s="37">
        <v>475997</v>
      </c>
      <c r="C9" s="37">
        <v>289511</v>
      </c>
      <c r="D9" s="37">
        <v>4820734</v>
      </c>
      <c r="E9" s="37">
        <v>4169849</v>
      </c>
      <c r="F9" s="10">
        <f t="shared" si="0"/>
        <v>-13.501782093764149</v>
      </c>
      <c r="G9" s="1"/>
      <c r="H9" s="1"/>
      <c r="I9" s="1"/>
    </row>
    <row r="10" spans="1:12" x14ac:dyDescent="0.25">
      <c r="A10" s="11" t="s">
        <v>44</v>
      </c>
      <c r="B10" s="38">
        <v>648779</v>
      </c>
      <c r="C10" s="38">
        <v>423574</v>
      </c>
      <c r="D10" s="38">
        <v>4280673</v>
      </c>
      <c r="E10" s="38">
        <v>3856448</v>
      </c>
      <c r="F10" s="13">
        <f t="shared" si="0"/>
        <v>-9.9102407495270057</v>
      </c>
      <c r="G10" s="1"/>
      <c r="H10" s="1"/>
      <c r="I10" s="1"/>
    </row>
    <row r="11" spans="1:12" x14ac:dyDescent="0.25">
      <c r="A11" s="8" t="s">
        <v>45</v>
      </c>
      <c r="B11" s="37">
        <v>6254141</v>
      </c>
      <c r="C11" s="37">
        <v>5909528</v>
      </c>
      <c r="D11" s="37">
        <v>55323709</v>
      </c>
      <c r="E11" s="37">
        <v>56004043</v>
      </c>
      <c r="F11" s="10">
        <f t="shared" si="0"/>
        <v>1.2297331691915332</v>
      </c>
      <c r="G11" s="1"/>
      <c r="H11" s="1"/>
      <c r="I11" s="1"/>
    </row>
    <row r="12" spans="1:12" x14ac:dyDescent="0.25">
      <c r="A12" s="11" t="s">
        <v>46</v>
      </c>
      <c r="B12" s="38">
        <v>675128</v>
      </c>
      <c r="C12" s="38">
        <v>471114</v>
      </c>
      <c r="D12" s="38">
        <v>5663676</v>
      </c>
      <c r="E12" s="38">
        <v>3856376</v>
      </c>
      <c r="F12" s="13">
        <f t="shared" si="0"/>
        <v>-31.91037057910799</v>
      </c>
      <c r="G12" s="1"/>
      <c r="H12" s="1"/>
      <c r="I12" s="1"/>
    </row>
    <row r="13" spans="1:12" x14ac:dyDescent="0.25">
      <c r="A13" s="8" t="s">
        <v>47</v>
      </c>
      <c r="B13" s="37">
        <v>1227102</v>
      </c>
      <c r="C13" s="37">
        <v>1127309</v>
      </c>
      <c r="D13" s="37">
        <v>11471656</v>
      </c>
      <c r="E13" s="37">
        <v>10714126</v>
      </c>
      <c r="F13" s="10">
        <f t="shared" si="0"/>
        <v>-6.6034929917703238</v>
      </c>
      <c r="G13" s="1"/>
      <c r="H13" s="1"/>
      <c r="I13" s="1"/>
    </row>
    <row r="14" spans="1:12" x14ac:dyDescent="0.25">
      <c r="A14" s="11" t="s">
        <v>48</v>
      </c>
      <c r="B14" s="38">
        <v>4274115</v>
      </c>
      <c r="C14" s="38">
        <v>3862909</v>
      </c>
      <c r="D14" s="38">
        <v>38302516</v>
      </c>
      <c r="E14" s="38">
        <v>40004529</v>
      </c>
      <c r="F14" s="13">
        <f t="shared" si="0"/>
        <v>4.4436062633587881</v>
      </c>
      <c r="G14" s="1"/>
      <c r="H14" s="1"/>
      <c r="I14" s="1"/>
    </row>
    <row r="15" spans="1:12" x14ac:dyDescent="0.25">
      <c r="A15" s="8" t="s">
        <v>49</v>
      </c>
      <c r="B15" s="37">
        <v>3215406</v>
      </c>
      <c r="C15" s="37">
        <v>3645248</v>
      </c>
      <c r="D15" s="37">
        <v>29266151</v>
      </c>
      <c r="E15" s="37">
        <v>29955487</v>
      </c>
      <c r="F15" s="10">
        <f t="shared" si="0"/>
        <v>2.3554036880353664</v>
      </c>
      <c r="G15" s="1"/>
      <c r="H15" s="1"/>
      <c r="I15" s="1"/>
    </row>
    <row r="16" spans="1:12" x14ac:dyDescent="0.25">
      <c r="A16" s="11" t="s">
        <v>50</v>
      </c>
      <c r="B16" s="38">
        <v>2094276</v>
      </c>
      <c r="C16" s="38">
        <v>1837568</v>
      </c>
      <c r="D16" s="38">
        <v>17530794</v>
      </c>
      <c r="E16" s="38">
        <v>20139303</v>
      </c>
      <c r="F16" s="13">
        <f t="shared" si="0"/>
        <v>14.879582750216557</v>
      </c>
      <c r="G16" s="1"/>
      <c r="H16" s="1"/>
      <c r="I16" s="1"/>
    </row>
    <row r="17" spans="1:9" x14ac:dyDescent="0.25">
      <c r="A17" s="8" t="s">
        <v>51</v>
      </c>
      <c r="B17" s="37">
        <v>1268093</v>
      </c>
      <c r="C17" s="37">
        <v>1116142</v>
      </c>
      <c r="D17" s="37">
        <v>9905167</v>
      </c>
      <c r="E17" s="37">
        <v>10516772</v>
      </c>
      <c r="F17" s="10">
        <f t="shared" si="0"/>
        <v>6.1746056376434666</v>
      </c>
      <c r="G17" s="1"/>
      <c r="H17" s="1"/>
      <c r="I17" s="1"/>
    </row>
    <row r="18" spans="1:9" x14ac:dyDescent="0.25">
      <c r="A18" s="11" t="s">
        <v>52</v>
      </c>
      <c r="B18" s="38">
        <v>194237</v>
      </c>
      <c r="C18" s="38">
        <v>191834</v>
      </c>
      <c r="D18" s="38">
        <v>2001982</v>
      </c>
      <c r="E18" s="38">
        <v>2070739</v>
      </c>
      <c r="F18" s="13">
        <f t="shared" si="0"/>
        <v>3.4344464635546217</v>
      </c>
      <c r="G18" s="1"/>
      <c r="H18" s="1"/>
      <c r="I18" s="1"/>
    </row>
    <row r="19" spans="1:9" x14ac:dyDescent="0.25">
      <c r="A19" s="8" t="s">
        <v>53</v>
      </c>
      <c r="B19" s="37">
        <v>904537</v>
      </c>
      <c r="C19" s="37">
        <v>1021814</v>
      </c>
      <c r="D19" s="37">
        <v>7963891</v>
      </c>
      <c r="E19" s="37">
        <v>9939597</v>
      </c>
      <c r="F19" s="10">
        <f t="shared" si="0"/>
        <v>24.808300364733768</v>
      </c>
      <c r="G19" s="1"/>
      <c r="H19" s="1"/>
      <c r="I19" s="1"/>
    </row>
    <row r="20" spans="1:9" x14ac:dyDescent="0.25">
      <c r="A20" s="11" t="s">
        <v>54</v>
      </c>
      <c r="B20" s="38">
        <v>2101343</v>
      </c>
      <c r="C20" s="38">
        <v>1298395</v>
      </c>
      <c r="D20" s="38">
        <v>15524719</v>
      </c>
      <c r="E20" s="38">
        <v>15003808</v>
      </c>
      <c r="F20" s="13">
        <f t="shared" si="0"/>
        <v>-3.3553650793937067</v>
      </c>
      <c r="G20" s="1"/>
      <c r="H20" s="1"/>
      <c r="I20" s="1"/>
    </row>
    <row r="21" spans="1:9" x14ac:dyDescent="0.25">
      <c r="A21" s="8" t="s">
        <v>55</v>
      </c>
      <c r="B21" s="37">
        <v>1847683</v>
      </c>
      <c r="C21" s="37">
        <v>1450993</v>
      </c>
      <c r="D21" s="37">
        <v>15226884</v>
      </c>
      <c r="E21" s="37">
        <v>14997460</v>
      </c>
      <c r="F21" s="10">
        <f t="shared" si="0"/>
        <v>-1.5067035382945022</v>
      </c>
      <c r="G21" s="1"/>
      <c r="H21" s="1"/>
      <c r="I21" s="1"/>
    </row>
    <row r="22" spans="1:9" x14ac:dyDescent="0.25">
      <c r="A22" s="11" t="s">
        <v>56</v>
      </c>
      <c r="B22" s="38">
        <v>2166817</v>
      </c>
      <c r="C22" s="38">
        <v>2070114</v>
      </c>
      <c r="D22" s="38">
        <v>20261920</v>
      </c>
      <c r="E22" s="38">
        <v>17941411</v>
      </c>
      <c r="F22" s="13">
        <f t="shared" si="0"/>
        <v>-11.452562244841559</v>
      </c>
      <c r="G22" s="1"/>
      <c r="H22" s="1"/>
      <c r="I22" s="1"/>
    </row>
    <row r="23" spans="1:9" x14ac:dyDescent="0.25">
      <c r="A23" s="8" t="s">
        <v>57</v>
      </c>
      <c r="B23" s="37">
        <v>756495</v>
      </c>
      <c r="C23" s="37">
        <v>494873</v>
      </c>
      <c r="D23" s="37">
        <v>5052200</v>
      </c>
      <c r="E23" s="37">
        <v>3799292</v>
      </c>
      <c r="F23" s="10">
        <f t="shared" si="0"/>
        <v>-24.799255769763661</v>
      </c>
      <c r="G23" s="1"/>
      <c r="H23" s="1"/>
      <c r="I23" s="1"/>
    </row>
    <row r="24" spans="1:9" x14ac:dyDescent="0.25">
      <c r="A24" s="11" t="s">
        <v>58</v>
      </c>
      <c r="B24" s="38">
        <v>192009</v>
      </c>
      <c r="C24" s="38">
        <v>139143</v>
      </c>
      <c r="D24" s="38">
        <v>1420057</v>
      </c>
      <c r="E24" s="38">
        <v>1286751</v>
      </c>
      <c r="F24" s="13">
        <f t="shared" si="0"/>
        <v>-9.3873696619220226</v>
      </c>
      <c r="G24" s="1"/>
      <c r="H24" s="1"/>
      <c r="I24" s="1"/>
    </row>
    <row r="25" spans="1:9" x14ac:dyDescent="0.25">
      <c r="A25" s="8" t="s">
        <v>59</v>
      </c>
      <c r="B25" s="37">
        <v>73238</v>
      </c>
      <c r="C25" s="37">
        <v>67742</v>
      </c>
      <c r="D25" s="37">
        <v>630090</v>
      </c>
      <c r="E25" s="37">
        <v>568933</v>
      </c>
      <c r="F25" s="10">
        <f t="shared" si="0"/>
        <v>-9.7060737354981086</v>
      </c>
      <c r="G25" s="1"/>
      <c r="H25" s="1"/>
      <c r="I25" s="1"/>
    </row>
    <row r="26" spans="1:9" x14ac:dyDescent="0.25">
      <c r="A26" s="11" t="s">
        <v>60</v>
      </c>
      <c r="B26" s="38">
        <v>204071</v>
      </c>
      <c r="C26" s="38">
        <v>196651</v>
      </c>
      <c r="D26" s="38">
        <v>2099092</v>
      </c>
      <c r="E26" s="38">
        <v>1861661</v>
      </c>
      <c r="F26" s="13">
        <f t="shared" si="0"/>
        <v>-11.311128811886277</v>
      </c>
      <c r="G26" s="1"/>
      <c r="H26" s="1"/>
      <c r="I26" s="1"/>
    </row>
    <row r="27" spans="1:9" x14ac:dyDescent="0.25">
      <c r="A27" s="8" t="s">
        <v>61</v>
      </c>
      <c r="B27" s="37">
        <v>393948</v>
      </c>
      <c r="C27" s="37">
        <v>445069</v>
      </c>
      <c r="D27" s="37">
        <v>3712613</v>
      </c>
      <c r="E27" s="37">
        <v>3805221</v>
      </c>
      <c r="F27" s="10">
        <f t="shared" si="0"/>
        <v>2.4944156581900643</v>
      </c>
      <c r="G27" s="1"/>
      <c r="H27" s="1"/>
      <c r="I27" s="1"/>
    </row>
    <row r="28" spans="1:9" x14ac:dyDescent="0.25">
      <c r="A28" s="11" t="s">
        <v>62</v>
      </c>
      <c r="B28" s="38">
        <v>1797077</v>
      </c>
      <c r="C28" s="38">
        <v>1443781</v>
      </c>
      <c r="D28" s="38">
        <v>14756749</v>
      </c>
      <c r="E28" s="38">
        <v>13851172</v>
      </c>
      <c r="F28" s="13">
        <f t="shared" si="0"/>
        <v>-6.1366971817437559</v>
      </c>
      <c r="G28" s="1"/>
      <c r="H28" s="1"/>
      <c r="I28" s="1"/>
    </row>
    <row r="29" spans="1:9" x14ac:dyDescent="0.25">
      <c r="A29" s="8" t="s">
        <v>63</v>
      </c>
      <c r="B29" s="37">
        <v>452820</v>
      </c>
      <c r="C29" s="37">
        <v>457561</v>
      </c>
      <c r="D29" s="37">
        <v>4598938</v>
      </c>
      <c r="E29" s="37">
        <v>4267345</v>
      </c>
      <c r="F29" s="10">
        <f t="shared" si="0"/>
        <v>-7.2102080958690919</v>
      </c>
      <c r="G29" s="1"/>
      <c r="H29" s="1"/>
      <c r="I29" s="1"/>
    </row>
    <row r="30" spans="1:9" x14ac:dyDescent="0.25">
      <c r="A30" s="11" t="s">
        <v>64</v>
      </c>
      <c r="B30" s="38">
        <v>347824</v>
      </c>
      <c r="C30" s="38">
        <v>340471</v>
      </c>
      <c r="D30" s="38">
        <v>3501509</v>
      </c>
      <c r="E30" s="38">
        <v>3435308</v>
      </c>
      <c r="F30" s="13">
        <f t="shared" si="0"/>
        <v>-1.8906420060608156</v>
      </c>
      <c r="G30" s="1"/>
      <c r="H30" s="1"/>
      <c r="I30" s="1"/>
    </row>
    <row r="31" spans="1:9" x14ac:dyDescent="0.25">
      <c r="A31" s="8" t="s">
        <v>65</v>
      </c>
      <c r="B31" s="37">
        <v>2810682</v>
      </c>
      <c r="C31" s="37">
        <v>2408502</v>
      </c>
      <c r="D31" s="37">
        <v>26919463</v>
      </c>
      <c r="E31" s="37">
        <v>25532866</v>
      </c>
      <c r="F31" s="10">
        <f t="shared" si="0"/>
        <v>-5.1509088424237888</v>
      </c>
      <c r="G31" s="1"/>
      <c r="H31" s="1"/>
      <c r="I31" s="1"/>
    </row>
    <row r="32" spans="1:9" x14ac:dyDescent="0.25">
      <c r="A32" s="11" t="s">
        <v>66</v>
      </c>
      <c r="B32" s="38">
        <v>4355280</v>
      </c>
      <c r="C32" s="38">
        <v>5707263</v>
      </c>
      <c r="D32" s="38">
        <v>40052781</v>
      </c>
      <c r="E32" s="38">
        <v>45080123</v>
      </c>
      <c r="F32" s="13">
        <f t="shared" si="0"/>
        <v>12.551792595874929</v>
      </c>
      <c r="G32" s="1"/>
      <c r="H32" s="1"/>
      <c r="I32" s="1"/>
    </row>
    <row r="33" spans="1:9" x14ac:dyDescent="0.25">
      <c r="A33" s="8" t="s">
        <v>67</v>
      </c>
      <c r="B33" s="37">
        <v>462052</v>
      </c>
      <c r="C33" s="37">
        <v>442639</v>
      </c>
      <c r="D33" s="37">
        <v>4147845</v>
      </c>
      <c r="E33" s="37">
        <v>3931577</v>
      </c>
      <c r="F33" s="10">
        <f t="shared" si="0"/>
        <v>-5.2139846112861079</v>
      </c>
      <c r="G33" s="1"/>
      <c r="H33" s="1"/>
      <c r="I33" s="1"/>
    </row>
    <row r="34" spans="1:9" x14ac:dyDescent="0.25">
      <c r="A34" s="11" t="s">
        <v>68</v>
      </c>
      <c r="B34" s="38">
        <v>103281</v>
      </c>
      <c r="C34" s="38">
        <v>85727</v>
      </c>
      <c r="D34" s="38">
        <v>858604</v>
      </c>
      <c r="E34" s="38">
        <v>847686</v>
      </c>
      <c r="F34" s="13">
        <f t="shared" si="0"/>
        <v>-1.271599014213777</v>
      </c>
      <c r="G34" s="1"/>
      <c r="H34" s="1"/>
      <c r="I34" s="1"/>
    </row>
    <row r="35" spans="1:9" x14ac:dyDescent="0.25">
      <c r="A35" s="14" t="s">
        <v>69</v>
      </c>
      <c r="B35" s="15">
        <f>SUM(B7:B34)</f>
        <v>40744360</v>
      </c>
      <c r="C35" s="15">
        <f t="shared" ref="C35:E35" si="1">SUM(C7:C34)</f>
        <v>38138960</v>
      </c>
      <c r="D35" s="15">
        <f t="shared" si="1"/>
        <v>358934008</v>
      </c>
      <c r="E35" s="15">
        <f t="shared" si="1"/>
        <v>359604876</v>
      </c>
      <c r="F35" s="16">
        <f t="shared" si="0"/>
        <v>0.18690566651460472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9930373</v>
      </c>
      <c r="C38" s="41">
        <f>D7</f>
        <v>10679815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56004043</v>
      </c>
      <c r="G38" s="42">
        <f>LOOKUP(E38,$A$38:$A$65,$C$38:$C$65)</f>
        <v>55323709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2236620</v>
      </c>
      <c r="C39" s="41">
        <f t="shared" ref="C39:C65" si="5">D8</f>
        <v>2959780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45080123</v>
      </c>
      <c r="G39" s="42">
        <f t="shared" ref="G39:G65" si="8">LOOKUP(E39,$A$38:$A$65,$C$38:$C$65)</f>
        <v>40052781</v>
      </c>
    </row>
    <row r="40" spans="1:9" x14ac:dyDescent="0.25">
      <c r="A40" s="42" t="str">
        <f t="shared" si="3"/>
        <v>ALMERIA</v>
      </c>
      <c r="B40" s="41">
        <f t="shared" si="4"/>
        <v>4169849</v>
      </c>
      <c r="C40" s="41">
        <f t="shared" si="5"/>
        <v>4820734</v>
      </c>
      <c r="D40" s="41">
        <f t="shared" si="6"/>
        <v>16</v>
      </c>
      <c r="E40" s="42" t="str">
        <f t="shared" si="2"/>
        <v>BARCELONA</v>
      </c>
      <c r="F40" s="42">
        <f t="shared" si="7"/>
        <v>40004529</v>
      </c>
      <c r="G40" s="42">
        <f t="shared" si="8"/>
        <v>38302516</v>
      </c>
    </row>
    <row r="41" spans="1:9" x14ac:dyDescent="0.25">
      <c r="A41" s="42" t="str">
        <f t="shared" si="3"/>
        <v>AVILES</v>
      </c>
      <c r="B41" s="41">
        <f t="shared" si="4"/>
        <v>3856448</v>
      </c>
      <c r="C41" s="41">
        <f t="shared" si="5"/>
        <v>4280673</v>
      </c>
      <c r="D41" s="41">
        <f t="shared" si="6"/>
        <v>18</v>
      </c>
      <c r="E41" s="42" t="str">
        <f t="shared" si="2"/>
        <v>BILBAO</v>
      </c>
      <c r="F41" s="42">
        <f t="shared" si="7"/>
        <v>29955487</v>
      </c>
      <c r="G41" s="42">
        <f t="shared" si="8"/>
        <v>29266151</v>
      </c>
    </row>
    <row r="42" spans="1:9" x14ac:dyDescent="0.25">
      <c r="A42" s="42" t="str">
        <f t="shared" si="3"/>
        <v>BAHIA DE ALGECIRAS</v>
      </c>
      <c r="B42" s="41">
        <f t="shared" si="4"/>
        <v>56004043</v>
      </c>
      <c r="C42" s="41">
        <f t="shared" si="5"/>
        <v>55323709</v>
      </c>
      <c r="D42" s="41">
        <f t="shared" si="6"/>
        <v>1</v>
      </c>
      <c r="E42" s="42" t="str">
        <f t="shared" si="2"/>
        <v>TARRAGONA</v>
      </c>
      <c r="F42" s="42">
        <f t="shared" si="7"/>
        <v>25532866</v>
      </c>
      <c r="G42" s="42">
        <f t="shared" si="8"/>
        <v>26919463</v>
      </c>
    </row>
    <row r="43" spans="1:9" x14ac:dyDescent="0.25">
      <c r="A43" s="42" t="str">
        <f t="shared" si="3"/>
        <v>BAHIA DE CADIZ</v>
      </c>
      <c r="B43" s="41">
        <f t="shared" si="4"/>
        <v>3856376</v>
      </c>
      <c r="C43" s="41">
        <f t="shared" si="5"/>
        <v>5663676</v>
      </c>
      <c r="D43" s="41">
        <f t="shared" si="6"/>
        <v>19</v>
      </c>
      <c r="E43" s="42" t="str">
        <f t="shared" si="2"/>
        <v>CARTAGENA</v>
      </c>
      <c r="F43" s="42">
        <f t="shared" si="7"/>
        <v>20139303</v>
      </c>
      <c r="G43" s="42">
        <f t="shared" si="8"/>
        <v>17530794</v>
      </c>
    </row>
    <row r="44" spans="1:9" x14ac:dyDescent="0.25">
      <c r="A44" s="42" t="str">
        <f t="shared" si="3"/>
        <v>BALEARES</v>
      </c>
      <c r="B44" s="41">
        <f t="shared" si="4"/>
        <v>10714126</v>
      </c>
      <c r="C44" s="41">
        <f t="shared" si="5"/>
        <v>11471656</v>
      </c>
      <c r="D44" s="41">
        <f t="shared" si="6"/>
        <v>11</v>
      </c>
      <c r="E44" s="42" t="str">
        <f t="shared" si="2"/>
        <v>LAS PALMAS</v>
      </c>
      <c r="F44" s="42">
        <f t="shared" si="7"/>
        <v>17941411</v>
      </c>
      <c r="G44" s="42">
        <f t="shared" si="8"/>
        <v>20261920</v>
      </c>
    </row>
    <row r="45" spans="1:9" x14ac:dyDescent="0.25">
      <c r="A45" s="42" t="str">
        <f t="shared" si="3"/>
        <v>BARCELONA</v>
      </c>
      <c r="B45" s="41">
        <f t="shared" si="4"/>
        <v>40004529</v>
      </c>
      <c r="C45" s="41">
        <f t="shared" si="5"/>
        <v>38302516</v>
      </c>
      <c r="D45" s="41">
        <f t="shared" si="6"/>
        <v>3</v>
      </c>
      <c r="E45" s="42" t="str">
        <f t="shared" si="2"/>
        <v>GIJON</v>
      </c>
      <c r="F45" s="42">
        <f t="shared" si="7"/>
        <v>15003808</v>
      </c>
      <c r="G45" s="42">
        <f t="shared" si="8"/>
        <v>15524719</v>
      </c>
    </row>
    <row r="46" spans="1:9" x14ac:dyDescent="0.25">
      <c r="A46" s="42" t="str">
        <f t="shared" si="3"/>
        <v>BILBAO</v>
      </c>
      <c r="B46" s="41">
        <f t="shared" si="4"/>
        <v>29955487</v>
      </c>
      <c r="C46" s="41">
        <f t="shared" si="5"/>
        <v>29266151</v>
      </c>
      <c r="D46" s="41">
        <f t="shared" si="6"/>
        <v>4</v>
      </c>
      <c r="E46" s="42" t="str">
        <f t="shared" si="2"/>
        <v>HUELVA</v>
      </c>
      <c r="F46" s="42">
        <f t="shared" si="7"/>
        <v>14997460</v>
      </c>
      <c r="G46" s="42">
        <f t="shared" si="8"/>
        <v>15226884</v>
      </c>
    </row>
    <row r="47" spans="1:9" x14ac:dyDescent="0.25">
      <c r="A47" s="42" t="str">
        <f t="shared" si="3"/>
        <v>CARTAGENA</v>
      </c>
      <c r="B47" s="41">
        <f t="shared" si="4"/>
        <v>20139303</v>
      </c>
      <c r="C47" s="41">
        <f t="shared" si="5"/>
        <v>17530794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13851172</v>
      </c>
      <c r="G47" s="42">
        <f t="shared" si="8"/>
        <v>14756749</v>
      </c>
    </row>
    <row r="48" spans="1:9" x14ac:dyDescent="0.25">
      <c r="A48" s="42" t="str">
        <f t="shared" si="3"/>
        <v>CASTELLON</v>
      </c>
      <c r="B48" s="41">
        <f t="shared" si="4"/>
        <v>10516772</v>
      </c>
      <c r="C48" s="41">
        <f t="shared" si="5"/>
        <v>9905167</v>
      </c>
      <c r="D48" s="41">
        <f t="shared" si="6"/>
        <v>12</v>
      </c>
      <c r="E48" s="42" t="str">
        <f t="shared" si="2"/>
        <v>BALEARES</v>
      </c>
      <c r="F48" s="42">
        <f t="shared" si="7"/>
        <v>10714126</v>
      </c>
      <c r="G48" s="42">
        <f t="shared" si="8"/>
        <v>11471656</v>
      </c>
    </row>
    <row r="49" spans="1:7" x14ac:dyDescent="0.25">
      <c r="A49" s="42" t="str">
        <f t="shared" si="3"/>
        <v>CEUTA</v>
      </c>
      <c r="B49" s="41">
        <f t="shared" si="4"/>
        <v>2070739</v>
      </c>
      <c r="C49" s="41">
        <f t="shared" si="5"/>
        <v>2001982</v>
      </c>
      <c r="D49" s="41">
        <f t="shared" si="6"/>
        <v>24</v>
      </c>
      <c r="E49" s="42" t="str">
        <f t="shared" si="2"/>
        <v>CASTELLON</v>
      </c>
      <c r="F49" s="42">
        <f t="shared" si="7"/>
        <v>10516772</v>
      </c>
      <c r="G49" s="42">
        <f t="shared" si="8"/>
        <v>9905167</v>
      </c>
    </row>
    <row r="50" spans="1:7" x14ac:dyDescent="0.25">
      <c r="A50" s="42" t="str">
        <f t="shared" si="3"/>
        <v>FERROL-SAN CIBRAO</v>
      </c>
      <c r="B50" s="41">
        <f t="shared" si="4"/>
        <v>9939597</v>
      </c>
      <c r="C50" s="41">
        <f t="shared" si="5"/>
        <v>7963891</v>
      </c>
      <c r="D50" s="41">
        <f t="shared" si="6"/>
        <v>13</v>
      </c>
      <c r="E50" s="42" t="str">
        <f t="shared" si="2"/>
        <v>FERROL-SAN CIBRAO</v>
      </c>
      <c r="F50" s="42">
        <f t="shared" si="7"/>
        <v>9939597</v>
      </c>
      <c r="G50" s="42">
        <f t="shared" si="8"/>
        <v>7963891</v>
      </c>
    </row>
    <row r="51" spans="1:7" x14ac:dyDescent="0.25">
      <c r="A51" s="42" t="str">
        <f t="shared" si="3"/>
        <v>GIJON</v>
      </c>
      <c r="B51" s="41">
        <f t="shared" si="4"/>
        <v>15003808</v>
      </c>
      <c r="C51" s="41">
        <f t="shared" si="5"/>
        <v>15524719</v>
      </c>
      <c r="D51" s="41">
        <f t="shared" si="6"/>
        <v>8</v>
      </c>
      <c r="E51" s="42" t="str">
        <f t="shared" si="2"/>
        <v>A CORUÑA</v>
      </c>
      <c r="F51" s="42">
        <f t="shared" si="7"/>
        <v>9930373</v>
      </c>
      <c r="G51" s="42">
        <f t="shared" si="8"/>
        <v>10679815</v>
      </c>
    </row>
    <row r="52" spans="1:7" x14ac:dyDescent="0.25">
      <c r="A52" s="42" t="str">
        <f t="shared" si="3"/>
        <v>HUELVA</v>
      </c>
      <c r="B52" s="41">
        <f t="shared" si="4"/>
        <v>14997460</v>
      </c>
      <c r="C52" s="41">
        <f t="shared" si="5"/>
        <v>15226884</v>
      </c>
      <c r="D52" s="41">
        <f t="shared" si="6"/>
        <v>9</v>
      </c>
      <c r="E52" s="42" t="str">
        <f t="shared" si="2"/>
        <v>SANTANDER</v>
      </c>
      <c r="F52" s="42">
        <f t="shared" si="7"/>
        <v>4267345</v>
      </c>
      <c r="G52" s="42">
        <f t="shared" si="8"/>
        <v>4598938</v>
      </c>
    </row>
    <row r="53" spans="1:7" x14ac:dyDescent="0.25">
      <c r="A53" s="42" t="str">
        <f t="shared" si="3"/>
        <v>LAS PALMAS</v>
      </c>
      <c r="B53" s="41">
        <f t="shared" si="4"/>
        <v>17941411</v>
      </c>
      <c r="C53" s="41">
        <f t="shared" si="5"/>
        <v>20261920</v>
      </c>
      <c r="D53" s="41">
        <f t="shared" si="6"/>
        <v>7</v>
      </c>
      <c r="E53" s="42" t="str">
        <f t="shared" si="2"/>
        <v>ALMERIA</v>
      </c>
      <c r="F53" s="42">
        <f t="shared" si="7"/>
        <v>4169849</v>
      </c>
      <c r="G53" s="42">
        <f t="shared" si="8"/>
        <v>4820734</v>
      </c>
    </row>
    <row r="54" spans="1:7" x14ac:dyDescent="0.25">
      <c r="A54" s="42" t="str">
        <f t="shared" si="3"/>
        <v>MALAGA</v>
      </c>
      <c r="B54" s="41">
        <f t="shared" si="4"/>
        <v>3799292</v>
      </c>
      <c r="C54" s="41">
        <f t="shared" si="5"/>
        <v>5052200</v>
      </c>
      <c r="D54" s="41">
        <f t="shared" si="6"/>
        <v>21</v>
      </c>
      <c r="E54" s="42" t="str">
        <f t="shared" si="2"/>
        <v>VIGO</v>
      </c>
      <c r="F54" s="42">
        <f t="shared" si="7"/>
        <v>3931577</v>
      </c>
      <c r="G54" s="42">
        <f t="shared" si="8"/>
        <v>4147845</v>
      </c>
    </row>
    <row r="55" spans="1:7" x14ac:dyDescent="0.25">
      <c r="A55" s="42" t="str">
        <f t="shared" si="3"/>
        <v>MARIN Y RIA DE PONTEVEDRA</v>
      </c>
      <c r="B55" s="41">
        <f t="shared" si="4"/>
        <v>1286751</v>
      </c>
      <c r="C55" s="41">
        <f t="shared" si="5"/>
        <v>1420057</v>
      </c>
      <c r="D55" s="41">
        <f t="shared" si="6"/>
        <v>26</v>
      </c>
      <c r="E55" s="42" t="str">
        <f t="shared" si="2"/>
        <v>AVILES</v>
      </c>
      <c r="F55" s="42">
        <f t="shared" si="7"/>
        <v>3856448</v>
      </c>
      <c r="G55" s="42">
        <f t="shared" si="8"/>
        <v>4280673</v>
      </c>
    </row>
    <row r="56" spans="1:7" x14ac:dyDescent="0.25">
      <c r="A56" s="42" t="str">
        <f t="shared" si="3"/>
        <v>MELILLA</v>
      </c>
      <c r="B56" s="41">
        <f t="shared" si="4"/>
        <v>568933</v>
      </c>
      <c r="C56" s="41">
        <f t="shared" si="5"/>
        <v>630090</v>
      </c>
      <c r="D56" s="41">
        <f t="shared" si="6"/>
        <v>28</v>
      </c>
      <c r="E56" s="42" t="str">
        <f t="shared" si="2"/>
        <v>BAHIA DE CADIZ</v>
      </c>
      <c r="F56" s="42">
        <f t="shared" si="7"/>
        <v>3856376</v>
      </c>
      <c r="G56" s="42">
        <f t="shared" si="8"/>
        <v>5663676</v>
      </c>
    </row>
    <row r="57" spans="1:7" x14ac:dyDescent="0.25">
      <c r="A57" s="42" t="str">
        <f t="shared" si="3"/>
        <v>MOTRIL</v>
      </c>
      <c r="B57" s="41">
        <f t="shared" si="4"/>
        <v>1861661</v>
      </c>
      <c r="C57" s="41">
        <f t="shared" si="5"/>
        <v>2099092</v>
      </c>
      <c r="D57" s="41">
        <f t="shared" si="6"/>
        <v>25</v>
      </c>
      <c r="E57" s="42" t="str">
        <f t="shared" si="2"/>
        <v>PASAIA</v>
      </c>
      <c r="F57" s="42">
        <f t="shared" si="7"/>
        <v>3805221</v>
      </c>
      <c r="G57" s="42">
        <f t="shared" si="8"/>
        <v>3712613</v>
      </c>
    </row>
    <row r="58" spans="1:7" x14ac:dyDescent="0.25">
      <c r="A58" s="42" t="str">
        <f t="shared" si="3"/>
        <v>PASAIA</v>
      </c>
      <c r="B58" s="41">
        <f t="shared" si="4"/>
        <v>3805221</v>
      </c>
      <c r="C58" s="41">
        <f t="shared" si="5"/>
        <v>3712613</v>
      </c>
      <c r="D58" s="41">
        <f t="shared" si="6"/>
        <v>20</v>
      </c>
      <c r="E58" s="42" t="str">
        <f t="shared" si="2"/>
        <v>MALAGA</v>
      </c>
      <c r="F58" s="42">
        <f t="shared" si="7"/>
        <v>3799292</v>
      </c>
      <c r="G58" s="42">
        <f t="shared" si="8"/>
        <v>5052200</v>
      </c>
    </row>
    <row r="59" spans="1:7" x14ac:dyDescent="0.25">
      <c r="A59" s="42" t="str">
        <f t="shared" si="3"/>
        <v>SANTA CRUZ DE TENERIFE</v>
      </c>
      <c r="B59" s="41">
        <f t="shared" si="4"/>
        <v>13851172</v>
      </c>
      <c r="C59" s="41">
        <f t="shared" si="5"/>
        <v>14756749</v>
      </c>
      <c r="D59" s="41">
        <f t="shared" si="6"/>
        <v>10</v>
      </c>
      <c r="E59" s="42" t="str">
        <f t="shared" si="2"/>
        <v>SEVILLA</v>
      </c>
      <c r="F59" s="42">
        <f t="shared" si="7"/>
        <v>3435308</v>
      </c>
      <c r="G59" s="42">
        <f t="shared" si="8"/>
        <v>3501509</v>
      </c>
    </row>
    <row r="60" spans="1:7" x14ac:dyDescent="0.25">
      <c r="A60" s="42" t="str">
        <f t="shared" si="3"/>
        <v>SANTANDER</v>
      </c>
      <c r="B60" s="41">
        <f t="shared" si="4"/>
        <v>4267345</v>
      </c>
      <c r="C60" s="41">
        <f t="shared" si="5"/>
        <v>4598938</v>
      </c>
      <c r="D60" s="41">
        <f t="shared" si="6"/>
        <v>15</v>
      </c>
      <c r="E60" s="42" t="str">
        <f t="shared" si="2"/>
        <v>ALICANTE</v>
      </c>
      <c r="F60" s="42">
        <f t="shared" si="7"/>
        <v>2236620</v>
      </c>
      <c r="G60" s="42">
        <f t="shared" si="8"/>
        <v>2959780</v>
      </c>
    </row>
    <row r="61" spans="1:7" x14ac:dyDescent="0.25">
      <c r="A61" s="42" t="str">
        <f t="shared" si="3"/>
        <v>SEVILLA</v>
      </c>
      <c r="B61" s="41">
        <f t="shared" si="4"/>
        <v>3435308</v>
      </c>
      <c r="C61" s="41">
        <f t="shared" si="5"/>
        <v>3501509</v>
      </c>
      <c r="D61" s="41">
        <f t="shared" si="6"/>
        <v>22</v>
      </c>
      <c r="E61" s="42" t="str">
        <f t="shared" si="2"/>
        <v>CEUTA</v>
      </c>
      <c r="F61" s="42">
        <f t="shared" si="7"/>
        <v>2070739</v>
      </c>
      <c r="G61" s="42">
        <f t="shared" si="8"/>
        <v>2001982</v>
      </c>
    </row>
    <row r="62" spans="1:7" x14ac:dyDescent="0.25">
      <c r="A62" s="42" t="str">
        <f t="shared" si="3"/>
        <v>TARRAGONA</v>
      </c>
      <c r="B62" s="41">
        <f t="shared" si="4"/>
        <v>25532866</v>
      </c>
      <c r="C62" s="41">
        <f t="shared" si="5"/>
        <v>26919463</v>
      </c>
      <c r="D62" s="41">
        <f t="shared" si="6"/>
        <v>5</v>
      </c>
      <c r="E62" s="42" t="str">
        <f t="shared" si="2"/>
        <v>MOTRIL</v>
      </c>
      <c r="F62" s="42">
        <f t="shared" si="7"/>
        <v>1861661</v>
      </c>
      <c r="G62" s="42">
        <f t="shared" si="8"/>
        <v>2099092</v>
      </c>
    </row>
    <row r="63" spans="1:7" x14ac:dyDescent="0.25">
      <c r="A63" s="42" t="str">
        <f t="shared" si="3"/>
        <v>VALENCIA</v>
      </c>
      <c r="B63" s="41">
        <f t="shared" si="4"/>
        <v>45080123</v>
      </c>
      <c r="C63" s="41">
        <f t="shared" si="5"/>
        <v>40052781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1286751</v>
      </c>
      <c r="G63" s="42">
        <f t="shared" si="8"/>
        <v>1420057</v>
      </c>
    </row>
    <row r="64" spans="1:7" x14ac:dyDescent="0.25">
      <c r="A64" s="42" t="str">
        <f t="shared" si="3"/>
        <v>VIGO</v>
      </c>
      <c r="B64" s="41">
        <f t="shared" si="4"/>
        <v>3931577</v>
      </c>
      <c r="C64" s="41">
        <f t="shared" si="5"/>
        <v>4147845</v>
      </c>
      <c r="D64" s="41">
        <f t="shared" si="6"/>
        <v>17</v>
      </c>
      <c r="E64" s="42" t="str">
        <f t="shared" si="2"/>
        <v>VILAGARCIA</v>
      </c>
      <c r="F64" s="42">
        <f t="shared" si="7"/>
        <v>847686</v>
      </c>
      <c r="G64" s="42">
        <f t="shared" si="8"/>
        <v>858604</v>
      </c>
    </row>
    <row r="65" spans="1:7" x14ac:dyDescent="0.25">
      <c r="A65" s="42" t="str">
        <f t="shared" si="3"/>
        <v>VILAGARCIA</v>
      </c>
      <c r="B65" s="41">
        <f t="shared" si="4"/>
        <v>847686</v>
      </c>
      <c r="C65" s="41">
        <f t="shared" si="5"/>
        <v>858604</v>
      </c>
      <c r="D65" s="41">
        <f t="shared" si="6"/>
        <v>27</v>
      </c>
      <c r="E65" s="42" t="str">
        <f t="shared" si="2"/>
        <v>MELILLA</v>
      </c>
      <c r="F65" s="42">
        <f t="shared" si="7"/>
        <v>568933</v>
      </c>
      <c r="G65" s="42">
        <f t="shared" si="8"/>
        <v>630090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1058749</v>
      </c>
      <c r="C7" s="37">
        <v>967398</v>
      </c>
      <c r="D7" s="37">
        <v>10354718</v>
      </c>
      <c r="E7" s="37">
        <v>9659985</v>
      </c>
      <c r="F7" s="10">
        <f>((E7*100)/D7)-100</f>
        <v>-6.7093377144602044</v>
      </c>
      <c r="G7" s="1"/>
      <c r="H7" s="1"/>
      <c r="I7" s="1"/>
    </row>
    <row r="8" spans="1:12" x14ac:dyDescent="0.25">
      <c r="A8" s="11" t="s">
        <v>42</v>
      </c>
      <c r="B8" s="38">
        <v>347418</v>
      </c>
      <c r="C8" s="38">
        <v>197865</v>
      </c>
      <c r="D8" s="38">
        <v>2916159</v>
      </c>
      <c r="E8" s="38">
        <v>2209737</v>
      </c>
      <c r="F8" s="13">
        <f t="shared" ref="F8:F35" si="0">((E8*100)/D8)-100</f>
        <v>-24.224399286870167</v>
      </c>
      <c r="G8" s="1"/>
      <c r="H8" s="1"/>
      <c r="I8" s="1"/>
    </row>
    <row r="9" spans="1:12" x14ac:dyDescent="0.25">
      <c r="A9" s="8" t="s">
        <v>43</v>
      </c>
      <c r="B9" s="37">
        <v>461262</v>
      </c>
      <c r="C9" s="37">
        <v>274632</v>
      </c>
      <c r="D9" s="37">
        <v>4703293</v>
      </c>
      <c r="E9" s="37">
        <v>3976814</v>
      </c>
      <c r="F9" s="10">
        <f t="shared" si="0"/>
        <v>-15.446177816266172</v>
      </c>
      <c r="G9" s="1"/>
      <c r="H9" s="1"/>
      <c r="I9" s="1"/>
    </row>
    <row r="10" spans="1:12" x14ac:dyDescent="0.25">
      <c r="A10" s="11" t="s">
        <v>44</v>
      </c>
      <c r="B10" s="38">
        <v>644024</v>
      </c>
      <c r="C10" s="38">
        <v>416570</v>
      </c>
      <c r="D10" s="38">
        <v>4233909</v>
      </c>
      <c r="E10" s="38">
        <v>3806604</v>
      </c>
      <c r="F10" s="13">
        <f t="shared" si="0"/>
        <v>-10.092446483852157</v>
      </c>
      <c r="G10" s="1"/>
      <c r="H10" s="1"/>
      <c r="I10" s="1"/>
    </row>
    <row r="11" spans="1:12" x14ac:dyDescent="0.25">
      <c r="A11" s="8" t="s">
        <v>45</v>
      </c>
      <c r="B11" s="37">
        <v>5836180</v>
      </c>
      <c r="C11" s="37">
        <v>5452983</v>
      </c>
      <c r="D11" s="37">
        <v>51329609</v>
      </c>
      <c r="E11" s="37">
        <v>52285380</v>
      </c>
      <c r="F11" s="10">
        <f t="shared" si="0"/>
        <v>1.8620266521025002</v>
      </c>
      <c r="G11" s="1"/>
      <c r="H11" s="1"/>
      <c r="I11" s="1"/>
    </row>
    <row r="12" spans="1:12" x14ac:dyDescent="0.25">
      <c r="A12" s="11" t="s">
        <v>46</v>
      </c>
      <c r="B12" s="38">
        <v>664252</v>
      </c>
      <c r="C12" s="38">
        <v>463444</v>
      </c>
      <c r="D12" s="38">
        <v>5585175</v>
      </c>
      <c r="E12" s="38">
        <v>3785563</v>
      </c>
      <c r="F12" s="13">
        <f t="shared" si="0"/>
        <v>-32.221228520144848</v>
      </c>
      <c r="G12" s="1"/>
      <c r="H12" s="1"/>
      <c r="I12" s="1"/>
    </row>
    <row r="13" spans="1:12" x14ac:dyDescent="0.25">
      <c r="A13" s="8" t="s">
        <v>47</v>
      </c>
      <c r="B13" s="37">
        <v>1195326</v>
      </c>
      <c r="C13" s="37">
        <v>1094246</v>
      </c>
      <c r="D13" s="37">
        <v>11282467</v>
      </c>
      <c r="E13" s="37">
        <v>10525552</v>
      </c>
      <c r="F13" s="10">
        <f t="shared" si="0"/>
        <v>-6.7087721151765862</v>
      </c>
      <c r="G13" s="1"/>
      <c r="H13" s="1"/>
      <c r="I13" s="1"/>
    </row>
    <row r="14" spans="1:12" x14ac:dyDescent="0.25">
      <c r="A14" s="11" t="s">
        <v>48</v>
      </c>
      <c r="B14" s="38">
        <v>4163230</v>
      </c>
      <c r="C14" s="38">
        <v>3862909</v>
      </c>
      <c r="D14" s="38">
        <v>37290035</v>
      </c>
      <c r="E14" s="38">
        <v>39398959</v>
      </c>
      <c r="F14" s="13">
        <f t="shared" si="0"/>
        <v>5.6554626457175488</v>
      </c>
      <c r="G14" s="1"/>
      <c r="H14" s="1"/>
      <c r="I14" s="1"/>
    </row>
    <row r="15" spans="1:12" x14ac:dyDescent="0.25">
      <c r="A15" s="8" t="s">
        <v>49</v>
      </c>
      <c r="B15" s="37">
        <v>3197640</v>
      </c>
      <c r="C15" s="37">
        <v>3483592</v>
      </c>
      <c r="D15" s="37">
        <v>28363817</v>
      </c>
      <c r="E15" s="37">
        <v>29158049</v>
      </c>
      <c r="F15" s="10">
        <f t="shared" si="0"/>
        <v>2.8001590900124569</v>
      </c>
      <c r="G15" s="1"/>
      <c r="H15" s="1"/>
      <c r="I15" s="1"/>
    </row>
    <row r="16" spans="1:12" x14ac:dyDescent="0.25">
      <c r="A16" s="11" t="s">
        <v>50</v>
      </c>
      <c r="B16" s="38">
        <v>2083640</v>
      </c>
      <c r="C16" s="38">
        <v>1827484</v>
      </c>
      <c r="D16" s="38">
        <v>17456003</v>
      </c>
      <c r="E16" s="38">
        <v>20061799</v>
      </c>
      <c r="F16" s="13">
        <f t="shared" si="0"/>
        <v>14.927793034865999</v>
      </c>
      <c r="G16" s="1"/>
      <c r="H16" s="1"/>
      <c r="I16" s="1"/>
    </row>
    <row r="17" spans="1:9" x14ac:dyDescent="0.25">
      <c r="A17" s="8" t="s">
        <v>51</v>
      </c>
      <c r="B17" s="37">
        <v>1263745</v>
      </c>
      <c r="C17" s="37">
        <v>1111588</v>
      </c>
      <c r="D17" s="37">
        <v>9858817</v>
      </c>
      <c r="E17" s="37">
        <v>10470066</v>
      </c>
      <c r="F17" s="10">
        <f t="shared" si="0"/>
        <v>6.2000237959584865</v>
      </c>
      <c r="G17" s="1"/>
      <c r="H17" s="1"/>
      <c r="I17" s="1"/>
    </row>
    <row r="18" spans="1:9" x14ac:dyDescent="0.25">
      <c r="A18" s="11" t="s">
        <v>52</v>
      </c>
      <c r="B18" s="38">
        <v>141049</v>
      </c>
      <c r="C18" s="38">
        <v>142924</v>
      </c>
      <c r="D18" s="38">
        <v>1574370</v>
      </c>
      <c r="E18" s="38">
        <v>1624640</v>
      </c>
      <c r="F18" s="13">
        <f t="shared" si="0"/>
        <v>3.1930232410424537</v>
      </c>
      <c r="G18" s="1"/>
      <c r="H18" s="1"/>
      <c r="I18" s="1"/>
    </row>
    <row r="19" spans="1:9" x14ac:dyDescent="0.25">
      <c r="A19" s="8" t="s">
        <v>53</v>
      </c>
      <c r="B19" s="37">
        <v>903024</v>
      </c>
      <c r="C19" s="37">
        <v>1020332</v>
      </c>
      <c r="D19" s="37">
        <v>7947427</v>
      </c>
      <c r="E19" s="37">
        <v>9918464</v>
      </c>
      <c r="F19" s="10">
        <f t="shared" si="0"/>
        <v>24.800945010253002</v>
      </c>
      <c r="G19" s="1"/>
      <c r="H19" s="1"/>
      <c r="I19" s="1"/>
    </row>
    <row r="20" spans="1:9" x14ac:dyDescent="0.25">
      <c r="A20" s="11" t="s">
        <v>54</v>
      </c>
      <c r="B20" s="38">
        <v>2080336</v>
      </c>
      <c r="C20" s="38">
        <v>1290085</v>
      </c>
      <c r="D20" s="38">
        <v>15340444</v>
      </c>
      <c r="E20" s="38">
        <v>14918116</v>
      </c>
      <c r="F20" s="13">
        <f t="shared" si="0"/>
        <v>-2.7530363527939556</v>
      </c>
      <c r="G20" s="1"/>
      <c r="H20" s="1"/>
      <c r="I20" s="1"/>
    </row>
    <row r="21" spans="1:9" x14ac:dyDescent="0.25">
      <c r="A21" s="8" t="s">
        <v>55</v>
      </c>
      <c r="B21" s="37">
        <v>1836141</v>
      </c>
      <c r="C21" s="37">
        <v>1443726</v>
      </c>
      <c r="D21" s="37">
        <v>15138786</v>
      </c>
      <c r="E21" s="37">
        <v>14950588</v>
      </c>
      <c r="F21" s="10">
        <f t="shared" si="0"/>
        <v>-1.2431512011597192</v>
      </c>
      <c r="G21" s="1"/>
      <c r="H21" s="1"/>
      <c r="I21" s="1"/>
    </row>
    <row r="22" spans="1:9" x14ac:dyDescent="0.25">
      <c r="A22" s="11" t="s">
        <v>56</v>
      </c>
      <c r="B22" s="38">
        <v>1990780</v>
      </c>
      <c r="C22" s="38">
        <v>1904602</v>
      </c>
      <c r="D22" s="38">
        <v>18546957</v>
      </c>
      <c r="E22" s="38">
        <v>16323459</v>
      </c>
      <c r="F22" s="13">
        <f t="shared" si="0"/>
        <v>-11.988478756919534</v>
      </c>
      <c r="G22" s="1"/>
      <c r="H22" s="1"/>
      <c r="I22" s="1"/>
    </row>
    <row r="23" spans="1:9" x14ac:dyDescent="0.25">
      <c r="A23" s="8" t="s">
        <v>57</v>
      </c>
      <c r="B23" s="37">
        <v>744992</v>
      </c>
      <c r="C23" s="37">
        <v>484006</v>
      </c>
      <c r="D23" s="37">
        <v>4989285</v>
      </c>
      <c r="E23" s="37">
        <v>3738934</v>
      </c>
      <c r="F23" s="10">
        <f t="shared" si="0"/>
        <v>-25.06072513396208</v>
      </c>
      <c r="G23" s="1"/>
      <c r="H23" s="1"/>
      <c r="I23" s="1"/>
    </row>
    <row r="24" spans="1:9" x14ac:dyDescent="0.25">
      <c r="A24" s="11" t="s">
        <v>58</v>
      </c>
      <c r="B24" s="38">
        <v>188339</v>
      </c>
      <c r="C24" s="38">
        <v>137687</v>
      </c>
      <c r="D24" s="38">
        <v>1375817</v>
      </c>
      <c r="E24" s="38">
        <v>1255114</v>
      </c>
      <c r="F24" s="13">
        <f t="shared" si="0"/>
        <v>-8.7731871317188279</v>
      </c>
      <c r="G24" s="1"/>
      <c r="H24" s="1"/>
      <c r="I24" s="1"/>
    </row>
    <row r="25" spans="1:9" x14ac:dyDescent="0.25">
      <c r="A25" s="8" t="s">
        <v>59</v>
      </c>
      <c r="B25" s="37">
        <v>67927</v>
      </c>
      <c r="C25" s="37">
        <v>67654</v>
      </c>
      <c r="D25" s="37">
        <v>608758</v>
      </c>
      <c r="E25" s="37">
        <v>568015</v>
      </c>
      <c r="F25" s="10">
        <f t="shared" si="0"/>
        <v>-6.6928073224499656</v>
      </c>
      <c r="G25" s="1"/>
      <c r="H25" s="1"/>
      <c r="I25" s="1"/>
    </row>
    <row r="26" spans="1:9" x14ac:dyDescent="0.25">
      <c r="A26" s="11" t="s">
        <v>60</v>
      </c>
      <c r="B26" s="38">
        <v>202614</v>
      </c>
      <c r="C26" s="38">
        <v>193408</v>
      </c>
      <c r="D26" s="38">
        <v>2084121</v>
      </c>
      <c r="E26" s="38">
        <v>1846216</v>
      </c>
      <c r="F26" s="13">
        <f t="shared" si="0"/>
        <v>-11.415124169853868</v>
      </c>
      <c r="G26" s="1"/>
      <c r="H26" s="1"/>
      <c r="I26" s="1"/>
    </row>
    <row r="27" spans="1:9" x14ac:dyDescent="0.25">
      <c r="A27" s="8" t="s">
        <v>61</v>
      </c>
      <c r="B27" s="37">
        <v>389959</v>
      </c>
      <c r="C27" s="37">
        <v>442418</v>
      </c>
      <c r="D27" s="37">
        <v>3672083</v>
      </c>
      <c r="E27" s="37">
        <v>3766772</v>
      </c>
      <c r="F27" s="10">
        <f t="shared" si="0"/>
        <v>2.5786181848286134</v>
      </c>
      <c r="G27" s="1"/>
      <c r="H27" s="1"/>
      <c r="I27" s="1"/>
    </row>
    <row r="28" spans="1:9" x14ac:dyDescent="0.25">
      <c r="A28" s="11" t="s">
        <v>62</v>
      </c>
      <c r="B28" s="38">
        <v>1697336</v>
      </c>
      <c r="C28" s="38">
        <v>1354746</v>
      </c>
      <c r="D28" s="38">
        <v>13961196</v>
      </c>
      <c r="E28" s="38">
        <v>13012290</v>
      </c>
      <c r="F28" s="13">
        <f t="shared" si="0"/>
        <v>-6.7967386175224505</v>
      </c>
      <c r="G28" s="1"/>
      <c r="H28" s="1"/>
      <c r="I28" s="1"/>
    </row>
    <row r="29" spans="1:9" x14ac:dyDescent="0.25">
      <c r="A29" s="8" t="s">
        <v>63</v>
      </c>
      <c r="B29" s="37">
        <v>446601</v>
      </c>
      <c r="C29" s="37">
        <v>451865</v>
      </c>
      <c r="D29" s="37">
        <v>4538906</v>
      </c>
      <c r="E29" s="37">
        <v>4222450</v>
      </c>
      <c r="F29" s="10">
        <f t="shared" si="0"/>
        <v>-6.9720765312169988</v>
      </c>
      <c r="G29" s="1"/>
      <c r="H29" s="1"/>
      <c r="I29" s="1"/>
    </row>
    <row r="30" spans="1:9" x14ac:dyDescent="0.25">
      <c r="A30" s="11" t="s">
        <v>64</v>
      </c>
      <c r="B30" s="38">
        <v>347824</v>
      </c>
      <c r="C30" s="38">
        <v>340471</v>
      </c>
      <c r="D30" s="38">
        <v>3501509</v>
      </c>
      <c r="E30" s="38">
        <v>3435308</v>
      </c>
      <c r="F30" s="13">
        <f t="shared" si="0"/>
        <v>-1.8906420060608156</v>
      </c>
      <c r="G30" s="1"/>
      <c r="H30" s="1"/>
      <c r="I30" s="1"/>
    </row>
    <row r="31" spans="1:9" x14ac:dyDescent="0.25">
      <c r="A31" s="8" t="s">
        <v>65</v>
      </c>
      <c r="B31" s="37">
        <v>2801236</v>
      </c>
      <c r="C31" s="37">
        <v>2404475</v>
      </c>
      <c r="D31" s="37">
        <v>26784008</v>
      </c>
      <c r="E31" s="37">
        <v>25420760</v>
      </c>
      <c r="F31" s="10">
        <f t="shared" si="0"/>
        <v>-5.0897834259906176</v>
      </c>
      <c r="G31" s="1"/>
      <c r="H31" s="1"/>
      <c r="I31" s="1"/>
    </row>
    <row r="32" spans="1:9" x14ac:dyDescent="0.25">
      <c r="A32" s="11" t="s">
        <v>66</v>
      </c>
      <c r="B32" s="38">
        <v>4327069</v>
      </c>
      <c r="C32" s="38">
        <v>5680112</v>
      </c>
      <c r="D32" s="38">
        <v>39800595</v>
      </c>
      <c r="E32" s="38">
        <v>44843538</v>
      </c>
      <c r="F32" s="13">
        <f t="shared" si="0"/>
        <v>12.670521634161503</v>
      </c>
      <c r="G32" s="1"/>
      <c r="H32" s="1"/>
      <c r="I32" s="1"/>
    </row>
    <row r="33" spans="1:9" x14ac:dyDescent="0.25">
      <c r="A33" s="8" t="s">
        <v>67</v>
      </c>
      <c r="B33" s="37">
        <v>412149</v>
      </c>
      <c r="C33" s="37">
        <v>401369</v>
      </c>
      <c r="D33" s="37">
        <v>3775997</v>
      </c>
      <c r="E33" s="37">
        <v>3600380</v>
      </c>
      <c r="F33" s="10">
        <f t="shared" si="0"/>
        <v>-4.6508776357608355</v>
      </c>
      <c r="G33" s="1"/>
      <c r="H33" s="1"/>
      <c r="I33" s="1"/>
    </row>
    <row r="34" spans="1:9" x14ac:dyDescent="0.25">
      <c r="A34" s="11" t="s">
        <v>68</v>
      </c>
      <c r="B34" s="38">
        <v>102296</v>
      </c>
      <c r="C34" s="38">
        <v>84223</v>
      </c>
      <c r="D34" s="38">
        <v>852610</v>
      </c>
      <c r="E34" s="38">
        <v>843548</v>
      </c>
      <c r="F34" s="13">
        <f t="shared" si="0"/>
        <v>-1.0628540598867033</v>
      </c>
      <c r="G34" s="1"/>
      <c r="H34" s="1"/>
      <c r="I34" s="1"/>
    </row>
    <row r="35" spans="1:9" x14ac:dyDescent="0.25">
      <c r="A35" s="14" t="s">
        <v>69</v>
      </c>
      <c r="B35" s="15">
        <f>SUM(B7:B34)</f>
        <v>39595138</v>
      </c>
      <c r="C35" s="15">
        <f t="shared" ref="C35:E35" si="1">SUM(C7:C34)</f>
        <v>36996814</v>
      </c>
      <c r="D35" s="15">
        <f t="shared" si="1"/>
        <v>347866871</v>
      </c>
      <c r="E35" s="15">
        <f t="shared" si="1"/>
        <v>349627100</v>
      </c>
      <c r="F35" s="16">
        <f t="shared" si="0"/>
        <v>0.5060065061498733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9659985</v>
      </c>
      <c r="C38" s="41">
        <f>D7</f>
        <v>10354718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52285380</v>
      </c>
      <c r="G38" s="42">
        <f>LOOKUP(E38,$A$38:$A$65,$C$38:$C$65)</f>
        <v>51329609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2209737</v>
      </c>
      <c r="C39" s="41">
        <f t="shared" ref="C39:C65" si="5">D8</f>
        <v>2916159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44843538</v>
      </c>
      <c r="G39" s="42">
        <f t="shared" ref="G39:G65" si="8">LOOKUP(E39,$A$38:$A$65,$C$38:$C$65)</f>
        <v>39800595</v>
      </c>
    </row>
    <row r="40" spans="1:9" x14ac:dyDescent="0.25">
      <c r="A40" s="42" t="str">
        <f t="shared" si="3"/>
        <v>ALMERIA</v>
      </c>
      <c r="B40" s="41">
        <f t="shared" si="4"/>
        <v>3976814</v>
      </c>
      <c r="C40" s="41">
        <f t="shared" si="5"/>
        <v>4703293</v>
      </c>
      <c r="D40" s="41">
        <f t="shared" si="6"/>
        <v>16</v>
      </c>
      <c r="E40" s="42" t="str">
        <f t="shared" si="2"/>
        <v>BARCELONA</v>
      </c>
      <c r="F40" s="42">
        <f t="shared" si="7"/>
        <v>39398959</v>
      </c>
      <c r="G40" s="42">
        <f t="shared" si="8"/>
        <v>37290035</v>
      </c>
    </row>
    <row r="41" spans="1:9" x14ac:dyDescent="0.25">
      <c r="A41" s="42" t="str">
        <f t="shared" si="3"/>
        <v>AVILES</v>
      </c>
      <c r="B41" s="41">
        <f t="shared" si="4"/>
        <v>3806604</v>
      </c>
      <c r="C41" s="41">
        <f t="shared" si="5"/>
        <v>4233909</v>
      </c>
      <c r="D41" s="41">
        <f t="shared" si="6"/>
        <v>17</v>
      </c>
      <c r="E41" s="42" t="str">
        <f t="shared" si="2"/>
        <v>BILBAO</v>
      </c>
      <c r="F41" s="42">
        <f t="shared" si="7"/>
        <v>29158049</v>
      </c>
      <c r="G41" s="42">
        <f t="shared" si="8"/>
        <v>28363817</v>
      </c>
    </row>
    <row r="42" spans="1:9" x14ac:dyDescent="0.25">
      <c r="A42" s="42" t="str">
        <f t="shared" si="3"/>
        <v>BAHIA DE ALGECIRAS</v>
      </c>
      <c r="B42" s="41">
        <f t="shared" si="4"/>
        <v>52285380</v>
      </c>
      <c r="C42" s="41">
        <f t="shared" si="5"/>
        <v>51329609</v>
      </c>
      <c r="D42" s="41">
        <f t="shared" si="6"/>
        <v>1</v>
      </c>
      <c r="E42" s="42" t="str">
        <f t="shared" si="2"/>
        <v>TARRAGONA</v>
      </c>
      <c r="F42" s="42">
        <f t="shared" si="7"/>
        <v>25420760</v>
      </c>
      <c r="G42" s="42">
        <f t="shared" si="8"/>
        <v>26784008</v>
      </c>
    </row>
    <row r="43" spans="1:9" x14ac:dyDescent="0.25">
      <c r="A43" s="42" t="str">
        <f t="shared" si="3"/>
        <v>BAHIA DE CADIZ</v>
      </c>
      <c r="B43" s="41">
        <f t="shared" si="4"/>
        <v>3785563</v>
      </c>
      <c r="C43" s="41">
        <f t="shared" si="5"/>
        <v>5585175</v>
      </c>
      <c r="D43" s="41">
        <f t="shared" si="6"/>
        <v>18</v>
      </c>
      <c r="E43" s="42" t="str">
        <f t="shared" si="2"/>
        <v>CARTAGENA</v>
      </c>
      <c r="F43" s="42">
        <f t="shared" si="7"/>
        <v>20061799</v>
      </c>
      <c r="G43" s="42">
        <f t="shared" si="8"/>
        <v>17456003</v>
      </c>
    </row>
    <row r="44" spans="1:9" x14ac:dyDescent="0.25">
      <c r="A44" s="42" t="str">
        <f t="shared" si="3"/>
        <v>BALEARES</v>
      </c>
      <c r="B44" s="41">
        <f t="shared" si="4"/>
        <v>10525552</v>
      </c>
      <c r="C44" s="41">
        <f t="shared" si="5"/>
        <v>11282467</v>
      </c>
      <c r="D44" s="41">
        <f t="shared" si="6"/>
        <v>11</v>
      </c>
      <c r="E44" s="42" t="str">
        <f t="shared" si="2"/>
        <v>LAS PALMAS</v>
      </c>
      <c r="F44" s="42">
        <f t="shared" si="7"/>
        <v>16323459</v>
      </c>
      <c r="G44" s="42">
        <f t="shared" si="8"/>
        <v>18546957</v>
      </c>
    </row>
    <row r="45" spans="1:9" x14ac:dyDescent="0.25">
      <c r="A45" s="42" t="str">
        <f t="shared" si="3"/>
        <v>BARCELONA</v>
      </c>
      <c r="B45" s="41">
        <f t="shared" si="4"/>
        <v>39398959</v>
      </c>
      <c r="C45" s="41">
        <f t="shared" si="5"/>
        <v>37290035</v>
      </c>
      <c r="D45" s="41">
        <f t="shared" si="6"/>
        <v>3</v>
      </c>
      <c r="E45" s="42" t="str">
        <f t="shared" si="2"/>
        <v>HUELVA</v>
      </c>
      <c r="F45" s="42">
        <f t="shared" si="7"/>
        <v>14950588</v>
      </c>
      <c r="G45" s="42">
        <f t="shared" si="8"/>
        <v>15138786</v>
      </c>
    </row>
    <row r="46" spans="1:9" x14ac:dyDescent="0.25">
      <c r="A46" s="42" t="str">
        <f t="shared" si="3"/>
        <v>BILBAO</v>
      </c>
      <c r="B46" s="41">
        <f t="shared" si="4"/>
        <v>29158049</v>
      </c>
      <c r="C46" s="41">
        <f t="shared" si="5"/>
        <v>28363817</v>
      </c>
      <c r="D46" s="41">
        <f t="shared" si="6"/>
        <v>4</v>
      </c>
      <c r="E46" s="42" t="str">
        <f t="shared" si="2"/>
        <v>GIJON</v>
      </c>
      <c r="F46" s="42">
        <f t="shared" si="7"/>
        <v>14918116</v>
      </c>
      <c r="G46" s="42">
        <f t="shared" si="8"/>
        <v>15340444</v>
      </c>
    </row>
    <row r="47" spans="1:9" x14ac:dyDescent="0.25">
      <c r="A47" s="42" t="str">
        <f t="shared" si="3"/>
        <v>CARTAGENA</v>
      </c>
      <c r="B47" s="41">
        <f t="shared" si="4"/>
        <v>20061799</v>
      </c>
      <c r="C47" s="41">
        <f t="shared" si="5"/>
        <v>17456003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13012290</v>
      </c>
      <c r="G47" s="42">
        <f t="shared" si="8"/>
        <v>13961196</v>
      </c>
    </row>
    <row r="48" spans="1:9" x14ac:dyDescent="0.25">
      <c r="A48" s="42" t="str">
        <f t="shared" si="3"/>
        <v>CASTELLON</v>
      </c>
      <c r="B48" s="41">
        <f t="shared" si="4"/>
        <v>10470066</v>
      </c>
      <c r="C48" s="41">
        <f t="shared" si="5"/>
        <v>9858817</v>
      </c>
      <c r="D48" s="41">
        <f t="shared" si="6"/>
        <v>12</v>
      </c>
      <c r="E48" s="42" t="str">
        <f t="shared" si="2"/>
        <v>BALEARES</v>
      </c>
      <c r="F48" s="42">
        <f t="shared" si="7"/>
        <v>10525552</v>
      </c>
      <c r="G48" s="42">
        <f t="shared" si="8"/>
        <v>11282467</v>
      </c>
    </row>
    <row r="49" spans="1:7" x14ac:dyDescent="0.25">
      <c r="A49" s="42" t="str">
        <f t="shared" si="3"/>
        <v>CEUTA</v>
      </c>
      <c r="B49" s="41">
        <f t="shared" si="4"/>
        <v>1624640</v>
      </c>
      <c r="C49" s="41">
        <f t="shared" si="5"/>
        <v>1574370</v>
      </c>
      <c r="D49" s="41">
        <f t="shared" si="6"/>
        <v>25</v>
      </c>
      <c r="E49" s="42" t="str">
        <f t="shared" si="2"/>
        <v>CASTELLON</v>
      </c>
      <c r="F49" s="42">
        <f t="shared" si="7"/>
        <v>10470066</v>
      </c>
      <c r="G49" s="42">
        <f t="shared" si="8"/>
        <v>9858817</v>
      </c>
    </row>
    <row r="50" spans="1:7" x14ac:dyDescent="0.25">
      <c r="A50" s="42" t="str">
        <f t="shared" si="3"/>
        <v>FERROL-SAN CIBRAO</v>
      </c>
      <c r="B50" s="41">
        <f t="shared" si="4"/>
        <v>9918464</v>
      </c>
      <c r="C50" s="41">
        <f t="shared" si="5"/>
        <v>7947427</v>
      </c>
      <c r="D50" s="41">
        <f t="shared" si="6"/>
        <v>13</v>
      </c>
      <c r="E50" s="42" t="str">
        <f t="shared" si="2"/>
        <v>FERROL-SAN CIBRAO</v>
      </c>
      <c r="F50" s="42">
        <f t="shared" si="7"/>
        <v>9918464</v>
      </c>
      <c r="G50" s="42">
        <f t="shared" si="8"/>
        <v>7947427</v>
      </c>
    </row>
    <row r="51" spans="1:7" x14ac:dyDescent="0.25">
      <c r="A51" s="42" t="str">
        <f t="shared" si="3"/>
        <v>GIJON</v>
      </c>
      <c r="B51" s="41">
        <f t="shared" si="4"/>
        <v>14918116</v>
      </c>
      <c r="C51" s="41">
        <f t="shared" si="5"/>
        <v>15340444</v>
      </c>
      <c r="D51" s="41">
        <f t="shared" si="6"/>
        <v>9</v>
      </c>
      <c r="E51" s="42" t="str">
        <f t="shared" si="2"/>
        <v>A CORUÑA</v>
      </c>
      <c r="F51" s="42">
        <f t="shared" si="7"/>
        <v>9659985</v>
      </c>
      <c r="G51" s="42">
        <f t="shared" si="8"/>
        <v>10354718</v>
      </c>
    </row>
    <row r="52" spans="1:7" x14ac:dyDescent="0.25">
      <c r="A52" s="42" t="str">
        <f t="shared" si="3"/>
        <v>HUELVA</v>
      </c>
      <c r="B52" s="41">
        <f t="shared" si="4"/>
        <v>14950588</v>
      </c>
      <c r="C52" s="41">
        <f t="shared" si="5"/>
        <v>15138786</v>
      </c>
      <c r="D52" s="41">
        <f t="shared" si="6"/>
        <v>8</v>
      </c>
      <c r="E52" s="42" t="str">
        <f t="shared" si="2"/>
        <v>SANTANDER</v>
      </c>
      <c r="F52" s="42">
        <f t="shared" si="7"/>
        <v>4222450</v>
      </c>
      <c r="G52" s="42">
        <f t="shared" si="8"/>
        <v>4538906</v>
      </c>
    </row>
    <row r="53" spans="1:7" x14ac:dyDescent="0.25">
      <c r="A53" s="42" t="str">
        <f t="shared" si="3"/>
        <v>LAS PALMAS</v>
      </c>
      <c r="B53" s="41">
        <f t="shared" si="4"/>
        <v>16323459</v>
      </c>
      <c r="C53" s="41">
        <f t="shared" si="5"/>
        <v>18546957</v>
      </c>
      <c r="D53" s="41">
        <f t="shared" si="6"/>
        <v>7</v>
      </c>
      <c r="E53" s="42" t="str">
        <f t="shared" si="2"/>
        <v>ALMERIA</v>
      </c>
      <c r="F53" s="42">
        <f t="shared" si="7"/>
        <v>3976814</v>
      </c>
      <c r="G53" s="42">
        <f t="shared" si="8"/>
        <v>4703293</v>
      </c>
    </row>
    <row r="54" spans="1:7" x14ac:dyDescent="0.25">
      <c r="A54" s="42" t="str">
        <f t="shared" si="3"/>
        <v>MALAGA</v>
      </c>
      <c r="B54" s="41">
        <f t="shared" si="4"/>
        <v>3738934</v>
      </c>
      <c r="C54" s="41">
        <f t="shared" si="5"/>
        <v>4989285</v>
      </c>
      <c r="D54" s="41">
        <f t="shared" si="6"/>
        <v>20</v>
      </c>
      <c r="E54" s="42" t="str">
        <f t="shared" si="2"/>
        <v>AVILES</v>
      </c>
      <c r="F54" s="42">
        <f t="shared" si="7"/>
        <v>3806604</v>
      </c>
      <c r="G54" s="42">
        <f t="shared" si="8"/>
        <v>4233909</v>
      </c>
    </row>
    <row r="55" spans="1:7" x14ac:dyDescent="0.25">
      <c r="A55" s="42" t="str">
        <f t="shared" si="3"/>
        <v>MARIN Y RIA DE PONTEVEDRA</v>
      </c>
      <c r="B55" s="41">
        <f t="shared" si="4"/>
        <v>1255114</v>
      </c>
      <c r="C55" s="41">
        <f t="shared" si="5"/>
        <v>1375817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3785563</v>
      </c>
      <c r="G55" s="42">
        <f t="shared" si="8"/>
        <v>5585175</v>
      </c>
    </row>
    <row r="56" spans="1:7" x14ac:dyDescent="0.25">
      <c r="A56" s="42" t="str">
        <f t="shared" si="3"/>
        <v>MELILLA</v>
      </c>
      <c r="B56" s="41">
        <f t="shared" si="4"/>
        <v>568015</v>
      </c>
      <c r="C56" s="41">
        <f t="shared" si="5"/>
        <v>608758</v>
      </c>
      <c r="D56" s="41">
        <f t="shared" si="6"/>
        <v>28</v>
      </c>
      <c r="E56" s="42" t="str">
        <f t="shared" si="2"/>
        <v>PASAIA</v>
      </c>
      <c r="F56" s="42">
        <f t="shared" si="9"/>
        <v>3766772</v>
      </c>
      <c r="G56" s="42">
        <f t="shared" si="8"/>
        <v>3672083</v>
      </c>
    </row>
    <row r="57" spans="1:7" x14ac:dyDescent="0.25">
      <c r="A57" s="42" t="str">
        <f t="shared" si="3"/>
        <v>MOTRIL</v>
      </c>
      <c r="B57" s="41">
        <f t="shared" si="4"/>
        <v>1846216</v>
      </c>
      <c r="C57" s="41">
        <f t="shared" si="5"/>
        <v>2084121</v>
      </c>
      <c r="D57" s="41">
        <f t="shared" si="6"/>
        <v>24</v>
      </c>
      <c r="E57" s="42" t="str">
        <f t="shared" si="2"/>
        <v>MALAGA</v>
      </c>
      <c r="F57" s="42">
        <f t="shared" si="9"/>
        <v>3738934</v>
      </c>
      <c r="G57" s="42">
        <f t="shared" si="8"/>
        <v>4989285</v>
      </c>
    </row>
    <row r="58" spans="1:7" x14ac:dyDescent="0.25">
      <c r="A58" s="42" t="str">
        <f t="shared" si="3"/>
        <v>PASAIA</v>
      </c>
      <c r="B58" s="41">
        <f t="shared" si="4"/>
        <v>3766772</v>
      </c>
      <c r="C58" s="41">
        <f t="shared" si="5"/>
        <v>3672083</v>
      </c>
      <c r="D58" s="41">
        <f t="shared" si="6"/>
        <v>19</v>
      </c>
      <c r="E58" s="42" t="str">
        <f t="shared" si="2"/>
        <v>VIGO</v>
      </c>
      <c r="F58" s="42">
        <f t="shared" si="9"/>
        <v>3600380</v>
      </c>
      <c r="G58" s="42">
        <f t="shared" si="8"/>
        <v>3775997</v>
      </c>
    </row>
    <row r="59" spans="1:7" x14ac:dyDescent="0.25">
      <c r="A59" s="42" t="str">
        <f t="shared" si="3"/>
        <v>SANTA CRUZ DE TENERIFE</v>
      </c>
      <c r="B59" s="41">
        <f t="shared" si="4"/>
        <v>13012290</v>
      </c>
      <c r="C59" s="41">
        <f t="shared" si="5"/>
        <v>13961196</v>
      </c>
      <c r="D59" s="41">
        <f t="shared" si="6"/>
        <v>10</v>
      </c>
      <c r="E59" s="42" t="str">
        <f t="shared" si="2"/>
        <v>SEVILLA</v>
      </c>
      <c r="F59" s="42">
        <f t="shared" si="9"/>
        <v>3435308</v>
      </c>
      <c r="G59" s="42">
        <f t="shared" si="8"/>
        <v>3501509</v>
      </c>
    </row>
    <row r="60" spans="1:7" x14ac:dyDescent="0.25">
      <c r="A60" s="42" t="str">
        <f t="shared" si="3"/>
        <v>SANTANDER</v>
      </c>
      <c r="B60" s="41">
        <f t="shared" si="4"/>
        <v>4222450</v>
      </c>
      <c r="C60" s="41">
        <f t="shared" si="5"/>
        <v>4538906</v>
      </c>
      <c r="D60" s="41">
        <f t="shared" si="6"/>
        <v>15</v>
      </c>
      <c r="E60" s="42" t="str">
        <f t="shared" si="2"/>
        <v>ALICANTE</v>
      </c>
      <c r="F60" s="42">
        <f t="shared" si="9"/>
        <v>2209737</v>
      </c>
      <c r="G60" s="42">
        <f t="shared" si="8"/>
        <v>2916159</v>
      </c>
    </row>
    <row r="61" spans="1:7" x14ac:dyDescent="0.25">
      <c r="A61" s="42" t="str">
        <f t="shared" si="3"/>
        <v>SEVILLA</v>
      </c>
      <c r="B61" s="41">
        <f t="shared" si="4"/>
        <v>3435308</v>
      </c>
      <c r="C61" s="41">
        <f t="shared" si="5"/>
        <v>3501509</v>
      </c>
      <c r="D61" s="41">
        <f t="shared" si="6"/>
        <v>22</v>
      </c>
      <c r="E61" s="42" t="str">
        <f t="shared" si="2"/>
        <v>MOTRIL</v>
      </c>
      <c r="F61" s="42">
        <f t="shared" si="9"/>
        <v>1846216</v>
      </c>
      <c r="G61" s="42">
        <f t="shared" si="8"/>
        <v>2084121</v>
      </c>
    </row>
    <row r="62" spans="1:7" x14ac:dyDescent="0.25">
      <c r="A62" s="42" t="str">
        <f t="shared" si="3"/>
        <v>TARRAGONA</v>
      </c>
      <c r="B62" s="41">
        <f t="shared" si="4"/>
        <v>25420760</v>
      </c>
      <c r="C62" s="41">
        <f t="shared" si="5"/>
        <v>26784008</v>
      </c>
      <c r="D62" s="41">
        <f t="shared" si="6"/>
        <v>5</v>
      </c>
      <c r="E62" s="42" t="str">
        <f t="shared" si="2"/>
        <v>CEUTA</v>
      </c>
      <c r="F62" s="42">
        <f t="shared" si="9"/>
        <v>1624640</v>
      </c>
      <c r="G62" s="42">
        <f t="shared" si="8"/>
        <v>1574370</v>
      </c>
    </row>
    <row r="63" spans="1:7" x14ac:dyDescent="0.25">
      <c r="A63" s="42" t="str">
        <f t="shared" si="3"/>
        <v>VALENCIA</v>
      </c>
      <c r="B63" s="41">
        <f t="shared" si="4"/>
        <v>44843538</v>
      </c>
      <c r="C63" s="41">
        <f t="shared" si="5"/>
        <v>39800595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1255114</v>
      </c>
      <c r="G63" s="42">
        <f t="shared" si="8"/>
        <v>1375817</v>
      </c>
    </row>
    <row r="64" spans="1:7" x14ac:dyDescent="0.25">
      <c r="A64" s="42" t="str">
        <f t="shared" si="3"/>
        <v>VIGO</v>
      </c>
      <c r="B64" s="41">
        <f t="shared" si="4"/>
        <v>3600380</v>
      </c>
      <c r="C64" s="41">
        <f t="shared" si="5"/>
        <v>3775997</v>
      </c>
      <c r="D64" s="41">
        <f t="shared" si="6"/>
        <v>21</v>
      </c>
      <c r="E64" s="42" t="str">
        <f t="shared" si="2"/>
        <v>VILAGARCIA</v>
      </c>
      <c r="F64" s="42">
        <f t="shared" si="9"/>
        <v>843548</v>
      </c>
      <c r="G64" s="42">
        <f t="shared" si="8"/>
        <v>852610</v>
      </c>
    </row>
    <row r="65" spans="1:7" x14ac:dyDescent="0.25">
      <c r="A65" s="42" t="str">
        <f t="shared" si="3"/>
        <v>VILAGARCIA</v>
      </c>
      <c r="B65" s="41">
        <f t="shared" si="4"/>
        <v>843548</v>
      </c>
      <c r="C65" s="41">
        <f t="shared" si="5"/>
        <v>852610</v>
      </c>
      <c r="D65" s="41">
        <f t="shared" si="6"/>
        <v>27</v>
      </c>
      <c r="E65" s="42" t="str">
        <f t="shared" si="2"/>
        <v>MELILLA</v>
      </c>
      <c r="F65" s="42">
        <f t="shared" si="9"/>
        <v>568015</v>
      </c>
      <c r="G65" s="42">
        <f t="shared" si="8"/>
        <v>608758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539923</v>
      </c>
      <c r="C7" s="37">
        <v>505742</v>
      </c>
      <c r="D7" s="37">
        <v>6289289</v>
      </c>
      <c r="E7" s="37">
        <v>5821480</v>
      </c>
      <c r="F7" s="10">
        <f>((E7*100)/D7)-100</f>
        <v>-7.4381857790284442</v>
      </c>
      <c r="G7" s="1"/>
      <c r="H7" s="1"/>
      <c r="I7" s="1"/>
    </row>
    <row r="8" spans="1:12" x14ac:dyDescent="0.25">
      <c r="A8" s="11" t="s">
        <v>42</v>
      </c>
      <c r="B8" s="38">
        <v>17150</v>
      </c>
      <c r="C8" s="38">
        <v>3000</v>
      </c>
      <c r="D8" s="38">
        <v>144886</v>
      </c>
      <c r="E8" s="38">
        <v>81566</v>
      </c>
      <c r="F8" s="13">
        <f t="shared" ref="F8:F35" si="0">((E8*100)/D8)-100</f>
        <v>-43.703325373051918</v>
      </c>
      <c r="G8" s="1"/>
      <c r="H8" s="1"/>
      <c r="I8" s="1"/>
    </row>
    <row r="9" spans="1:12" x14ac:dyDescent="0.25">
      <c r="A9" s="8" t="s">
        <v>43</v>
      </c>
      <c r="B9" s="37">
        <v>4700</v>
      </c>
      <c r="C9" s="37">
        <v>0</v>
      </c>
      <c r="D9" s="37">
        <v>7846</v>
      </c>
      <c r="E9" s="37">
        <v>1700</v>
      </c>
      <c r="F9" s="10">
        <f t="shared" si="0"/>
        <v>-78.332908488401728</v>
      </c>
      <c r="G9" s="1"/>
      <c r="H9" s="1"/>
      <c r="I9" s="1"/>
    </row>
    <row r="10" spans="1:12" x14ac:dyDescent="0.25">
      <c r="A10" s="11" t="s">
        <v>44</v>
      </c>
      <c r="B10" s="38">
        <v>59923</v>
      </c>
      <c r="C10" s="38">
        <v>50905</v>
      </c>
      <c r="D10" s="38">
        <v>480740</v>
      </c>
      <c r="E10" s="38">
        <v>425096</v>
      </c>
      <c r="F10" s="13">
        <f t="shared" si="0"/>
        <v>-11.57465573906893</v>
      </c>
      <c r="G10" s="1"/>
      <c r="H10" s="1"/>
      <c r="I10" s="1"/>
    </row>
    <row r="11" spans="1:12" x14ac:dyDescent="0.25">
      <c r="A11" s="8" t="s">
        <v>45</v>
      </c>
      <c r="B11" s="37">
        <v>1898214</v>
      </c>
      <c r="C11" s="37">
        <v>1748456</v>
      </c>
      <c r="D11" s="37">
        <v>14459584</v>
      </c>
      <c r="E11" s="37">
        <v>15253813</v>
      </c>
      <c r="F11" s="10">
        <f t="shared" si="0"/>
        <v>5.4927513820591258</v>
      </c>
      <c r="G11" s="1"/>
      <c r="H11" s="1"/>
      <c r="I11" s="1"/>
    </row>
    <row r="12" spans="1:12" x14ac:dyDescent="0.25">
      <c r="A12" s="11" t="s">
        <v>46</v>
      </c>
      <c r="B12" s="38">
        <v>0</v>
      </c>
      <c r="C12" s="38">
        <v>10711</v>
      </c>
      <c r="D12" s="38">
        <v>53616</v>
      </c>
      <c r="E12" s="38">
        <v>107470</v>
      </c>
      <c r="F12" s="13">
        <f t="shared" si="0"/>
        <v>100.44389734407639</v>
      </c>
      <c r="G12" s="1"/>
      <c r="H12" s="1"/>
      <c r="I12" s="1"/>
    </row>
    <row r="13" spans="1:12" x14ac:dyDescent="0.25">
      <c r="A13" s="8" t="s">
        <v>47</v>
      </c>
      <c r="B13" s="37">
        <v>229240</v>
      </c>
      <c r="C13" s="37">
        <v>247042</v>
      </c>
      <c r="D13" s="37">
        <v>1745234</v>
      </c>
      <c r="E13" s="37">
        <v>1661904</v>
      </c>
      <c r="F13" s="10">
        <f t="shared" si="0"/>
        <v>-4.7747178888332513</v>
      </c>
      <c r="G13" s="1"/>
      <c r="H13" s="1"/>
      <c r="I13" s="1"/>
    </row>
    <row r="14" spans="1:12" x14ac:dyDescent="0.25">
      <c r="A14" s="11" t="s">
        <v>48</v>
      </c>
      <c r="B14" s="38">
        <v>919215</v>
      </c>
      <c r="C14" s="38">
        <v>742820</v>
      </c>
      <c r="D14" s="38">
        <v>7980893</v>
      </c>
      <c r="E14" s="38">
        <v>9159928</v>
      </c>
      <c r="F14" s="13">
        <f t="shared" si="0"/>
        <v>14.773221492883067</v>
      </c>
      <c r="G14" s="1"/>
      <c r="H14" s="1"/>
      <c r="I14" s="1"/>
    </row>
    <row r="15" spans="1:12" x14ac:dyDescent="0.25">
      <c r="A15" s="8" t="s">
        <v>49</v>
      </c>
      <c r="B15" s="37">
        <v>1901317</v>
      </c>
      <c r="C15" s="37">
        <v>2126513</v>
      </c>
      <c r="D15" s="37">
        <v>17026321</v>
      </c>
      <c r="E15" s="37">
        <v>17552480</v>
      </c>
      <c r="F15" s="10">
        <f t="shared" si="0"/>
        <v>3.0902682969503559</v>
      </c>
      <c r="G15" s="1"/>
      <c r="H15" s="1"/>
      <c r="I15" s="1"/>
    </row>
    <row r="16" spans="1:12" x14ac:dyDescent="0.25">
      <c r="A16" s="11" t="s">
        <v>50</v>
      </c>
      <c r="B16" s="38">
        <v>1449272</v>
      </c>
      <c r="C16" s="38">
        <v>1554136</v>
      </c>
      <c r="D16" s="38">
        <v>12972088</v>
      </c>
      <c r="E16" s="38">
        <v>15581589</v>
      </c>
      <c r="F16" s="13">
        <f t="shared" si="0"/>
        <v>20.116275806947968</v>
      </c>
      <c r="G16" s="1"/>
      <c r="H16" s="1"/>
      <c r="I16" s="1"/>
    </row>
    <row r="17" spans="1:9" x14ac:dyDescent="0.25">
      <c r="A17" s="8" t="s">
        <v>51</v>
      </c>
      <c r="B17" s="37">
        <v>833881</v>
      </c>
      <c r="C17" s="37">
        <v>654693</v>
      </c>
      <c r="D17" s="37">
        <v>5490861</v>
      </c>
      <c r="E17" s="37">
        <v>5866709</v>
      </c>
      <c r="F17" s="10">
        <f t="shared" si="0"/>
        <v>6.8449738574697108</v>
      </c>
      <c r="G17" s="1"/>
      <c r="H17" s="1"/>
      <c r="I17" s="1"/>
    </row>
    <row r="18" spans="1:9" x14ac:dyDescent="0.25">
      <c r="A18" s="11" t="s">
        <v>52</v>
      </c>
      <c r="B18" s="38">
        <v>61178</v>
      </c>
      <c r="C18" s="38">
        <v>56472</v>
      </c>
      <c r="D18" s="38">
        <v>802613</v>
      </c>
      <c r="E18" s="38">
        <v>776085</v>
      </c>
      <c r="F18" s="13">
        <f t="shared" si="0"/>
        <v>-3.3052043762062198</v>
      </c>
      <c r="G18" s="1"/>
      <c r="H18" s="1"/>
      <c r="I18" s="1"/>
    </row>
    <row r="19" spans="1:9" x14ac:dyDescent="0.25">
      <c r="A19" s="8" t="s">
        <v>53</v>
      </c>
      <c r="B19" s="37">
        <v>106268</v>
      </c>
      <c r="C19" s="37">
        <v>204275</v>
      </c>
      <c r="D19" s="37">
        <v>1024345</v>
      </c>
      <c r="E19" s="37">
        <v>1698706</v>
      </c>
      <c r="F19" s="10">
        <f t="shared" si="0"/>
        <v>65.833386212652954</v>
      </c>
      <c r="G19" s="1"/>
      <c r="H19" s="1"/>
      <c r="I19" s="1"/>
    </row>
    <row r="20" spans="1:9" x14ac:dyDescent="0.25">
      <c r="A20" s="11" t="s">
        <v>54</v>
      </c>
      <c r="B20" s="38">
        <v>115375</v>
      </c>
      <c r="C20" s="38">
        <v>102513</v>
      </c>
      <c r="D20" s="38">
        <v>1058949</v>
      </c>
      <c r="E20" s="38">
        <v>1100275</v>
      </c>
      <c r="F20" s="13">
        <f t="shared" si="0"/>
        <v>3.9025486590950038</v>
      </c>
      <c r="G20" s="1"/>
      <c r="H20" s="1"/>
      <c r="I20" s="1"/>
    </row>
    <row r="21" spans="1:9" x14ac:dyDescent="0.25">
      <c r="A21" s="8" t="s">
        <v>55</v>
      </c>
      <c r="B21" s="37">
        <v>952460</v>
      </c>
      <c r="C21" s="37">
        <v>913418</v>
      </c>
      <c r="D21" s="37">
        <v>9677014</v>
      </c>
      <c r="E21" s="37">
        <v>9921153</v>
      </c>
      <c r="F21" s="10">
        <f t="shared" si="0"/>
        <v>2.5228753415051415</v>
      </c>
      <c r="G21" s="1"/>
      <c r="H21" s="1"/>
      <c r="I21" s="1"/>
    </row>
    <row r="22" spans="1:9" x14ac:dyDescent="0.25">
      <c r="A22" s="11" t="s">
        <v>56</v>
      </c>
      <c r="B22" s="38">
        <v>268367</v>
      </c>
      <c r="C22" s="38">
        <v>341089</v>
      </c>
      <c r="D22" s="38">
        <v>3633165</v>
      </c>
      <c r="E22" s="38">
        <v>3433677</v>
      </c>
      <c r="F22" s="13">
        <f t="shared" si="0"/>
        <v>-5.4907498007935231</v>
      </c>
      <c r="G22" s="1"/>
      <c r="H22" s="1"/>
      <c r="I22" s="1"/>
    </row>
    <row r="23" spans="1:9" x14ac:dyDescent="0.25">
      <c r="A23" s="8" t="s">
        <v>57</v>
      </c>
      <c r="B23" s="37">
        <v>9254</v>
      </c>
      <c r="C23" s="37">
        <v>6561</v>
      </c>
      <c r="D23" s="37">
        <v>82600</v>
      </c>
      <c r="E23" s="37">
        <v>104052</v>
      </c>
      <c r="F23" s="10">
        <f t="shared" si="0"/>
        <v>25.970944309927361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6014</v>
      </c>
      <c r="C25" s="37">
        <v>5941</v>
      </c>
      <c r="D25" s="37">
        <v>49468</v>
      </c>
      <c r="E25" s="37">
        <v>54289</v>
      </c>
      <c r="F25" s="10">
        <f t="shared" si="0"/>
        <v>9.7456941861405397</v>
      </c>
      <c r="G25" s="1"/>
      <c r="H25" s="1"/>
      <c r="I25" s="1"/>
    </row>
    <row r="26" spans="1:9" x14ac:dyDescent="0.25">
      <c r="A26" s="11" t="s">
        <v>60</v>
      </c>
      <c r="B26" s="38">
        <v>134580</v>
      </c>
      <c r="C26" s="38">
        <v>93576</v>
      </c>
      <c r="D26" s="38">
        <v>1155029</v>
      </c>
      <c r="E26" s="38">
        <v>1074745</v>
      </c>
      <c r="F26" s="13">
        <f t="shared" si="0"/>
        <v>-6.950821148213592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977055</v>
      </c>
      <c r="C28" s="38">
        <v>772864</v>
      </c>
      <c r="D28" s="38">
        <v>7134171</v>
      </c>
      <c r="E28" s="38">
        <v>6997195</v>
      </c>
      <c r="F28" s="13">
        <f t="shared" si="0"/>
        <v>-1.9199988337818041</v>
      </c>
      <c r="G28" s="1"/>
      <c r="H28" s="1"/>
      <c r="I28" s="1"/>
    </row>
    <row r="29" spans="1:9" x14ac:dyDescent="0.25">
      <c r="A29" s="8" t="s">
        <v>63</v>
      </c>
      <c r="B29" s="37">
        <v>39926</v>
      </c>
      <c r="C29" s="37">
        <v>31962</v>
      </c>
      <c r="D29" s="37">
        <v>337748</v>
      </c>
      <c r="E29" s="37">
        <v>249593</v>
      </c>
      <c r="F29" s="10">
        <f t="shared" si="0"/>
        <v>-26.100820730248586</v>
      </c>
      <c r="G29" s="1"/>
      <c r="H29" s="1"/>
      <c r="I29" s="1"/>
    </row>
    <row r="30" spans="1:9" x14ac:dyDescent="0.25">
      <c r="A30" s="11" t="s">
        <v>64</v>
      </c>
      <c r="B30" s="38">
        <v>10616</v>
      </c>
      <c r="C30" s="38">
        <v>23060</v>
      </c>
      <c r="D30" s="38">
        <v>230891</v>
      </c>
      <c r="E30" s="38">
        <v>189988</v>
      </c>
      <c r="F30" s="13">
        <f t="shared" si="0"/>
        <v>-17.715285567648806</v>
      </c>
      <c r="G30" s="1"/>
      <c r="H30" s="1"/>
      <c r="I30" s="1"/>
    </row>
    <row r="31" spans="1:9" x14ac:dyDescent="0.25">
      <c r="A31" s="8" t="s">
        <v>65</v>
      </c>
      <c r="B31" s="37">
        <v>1523853</v>
      </c>
      <c r="C31" s="37">
        <v>1490402</v>
      </c>
      <c r="D31" s="37">
        <v>15598987</v>
      </c>
      <c r="E31" s="37">
        <v>14632378</v>
      </c>
      <c r="F31" s="10">
        <f t="shared" si="0"/>
        <v>-6.1966139211475735</v>
      </c>
      <c r="G31" s="1"/>
      <c r="H31" s="1"/>
      <c r="I31" s="1"/>
    </row>
    <row r="32" spans="1:9" x14ac:dyDescent="0.25">
      <c r="A32" s="11" t="s">
        <v>66</v>
      </c>
      <c r="B32" s="38">
        <v>433134</v>
      </c>
      <c r="C32" s="38">
        <v>470263</v>
      </c>
      <c r="D32" s="38">
        <v>4010249</v>
      </c>
      <c r="E32" s="38">
        <v>4524844</v>
      </c>
      <c r="F32" s="13">
        <f t="shared" si="0"/>
        <v>12.831996217691227</v>
      </c>
      <c r="G32" s="1"/>
      <c r="H32" s="1"/>
      <c r="I32" s="1"/>
    </row>
    <row r="33" spans="1:9" x14ac:dyDescent="0.25">
      <c r="A33" s="8" t="s">
        <v>67</v>
      </c>
      <c r="B33" s="37">
        <v>4974</v>
      </c>
      <c r="C33" s="37">
        <v>0</v>
      </c>
      <c r="D33" s="37">
        <v>61891</v>
      </c>
      <c r="E33" s="37">
        <v>41073</v>
      </c>
      <c r="F33" s="10">
        <f t="shared" si="0"/>
        <v>-33.636554587904541</v>
      </c>
      <c r="G33" s="1"/>
      <c r="H33" s="1"/>
      <c r="I33" s="1"/>
    </row>
    <row r="34" spans="1:9" x14ac:dyDescent="0.25">
      <c r="A34" s="11" t="s">
        <v>68</v>
      </c>
      <c r="B34" s="38">
        <v>16483</v>
      </c>
      <c r="C34" s="38">
        <v>9833</v>
      </c>
      <c r="D34" s="38">
        <v>294045</v>
      </c>
      <c r="E34" s="38">
        <v>238534</v>
      </c>
      <c r="F34" s="13">
        <f t="shared" si="0"/>
        <v>-18.878402965532487</v>
      </c>
      <c r="G34" s="1"/>
      <c r="H34" s="1"/>
      <c r="I34" s="1"/>
    </row>
    <row r="35" spans="1:9" x14ac:dyDescent="0.25">
      <c r="A35" s="14" t="s">
        <v>69</v>
      </c>
      <c r="B35" s="15">
        <f>SUM(B7:B34)</f>
        <v>12512372</v>
      </c>
      <c r="C35" s="15">
        <f t="shared" ref="C35:E35" si="1">SUM(C7:C34)</f>
        <v>12166247</v>
      </c>
      <c r="D35" s="15">
        <f t="shared" si="1"/>
        <v>111802533</v>
      </c>
      <c r="E35" s="15">
        <f t="shared" si="1"/>
        <v>116550322</v>
      </c>
      <c r="F35" s="16">
        <f t="shared" si="0"/>
        <v>4.2465844669190034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5821480</v>
      </c>
      <c r="C38" s="41">
        <f>D7</f>
        <v>6289289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17552480</v>
      </c>
      <c r="G38" s="42">
        <f>LOOKUP(E38,$A$38:$A$65,$C$38:$C$65)</f>
        <v>17026321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81566</v>
      </c>
      <c r="C39" s="41">
        <f t="shared" ref="C39:C65" si="5">D8</f>
        <v>144886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15581589</v>
      </c>
      <c r="G39" s="42">
        <f t="shared" ref="G39:G65" si="8">LOOKUP(E39,$A$38:$A$65,$C$38:$C$65)</f>
        <v>12972088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7846</v>
      </c>
      <c r="D40" s="41">
        <f t="shared" si="6"/>
        <v>26</v>
      </c>
      <c r="E40" s="42" t="str">
        <f t="shared" si="2"/>
        <v>BAHIA DE ALGECIRAS</v>
      </c>
      <c r="F40" s="42">
        <f t="shared" si="7"/>
        <v>15253813</v>
      </c>
      <c r="G40" s="42">
        <f t="shared" si="8"/>
        <v>14459584</v>
      </c>
    </row>
    <row r="41" spans="1:9" x14ac:dyDescent="0.25">
      <c r="A41" s="42" t="str">
        <f t="shared" si="3"/>
        <v>AVILES</v>
      </c>
      <c r="B41" s="41">
        <f t="shared" si="4"/>
        <v>425096</v>
      </c>
      <c r="C41" s="41">
        <f t="shared" si="5"/>
        <v>480740</v>
      </c>
      <c r="D41" s="41">
        <f t="shared" si="6"/>
        <v>17</v>
      </c>
      <c r="E41" s="42" t="str">
        <f t="shared" si="2"/>
        <v>TARRAGONA</v>
      </c>
      <c r="F41" s="42">
        <f t="shared" si="7"/>
        <v>14632378</v>
      </c>
      <c r="G41" s="42">
        <f t="shared" si="8"/>
        <v>15598987</v>
      </c>
    </row>
    <row r="42" spans="1:9" x14ac:dyDescent="0.25">
      <c r="A42" s="42" t="str">
        <f t="shared" si="3"/>
        <v>BAHIA DE ALGECIRAS</v>
      </c>
      <c r="B42" s="41">
        <f t="shared" si="4"/>
        <v>15253813</v>
      </c>
      <c r="C42" s="41">
        <f t="shared" si="5"/>
        <v>14459584</v>
      </c>
      <c r="D42" s="41">
        <f t="shared" si="6"/>
        <v>3</v>
      </c>
      <c r="E42" s="42" t="str">
        <f t="shared" si="2"/>
        <v>HUELVA</v>
      </c>
      <c r="F42" s="42">
        <f t="shared" si="7"/>
        <v>9921153</v>
      </c>
      <c r="G42" s="42">
        <f t="shared" si="8"/>
        <v>9677014</v>
      </c>
    </row>
    <row r="43" spans="1:9" x14ac:dyDescent="0.25">
      <c r="A43" s="42" t="str">
        <f t="shared" si="3"/>
        <v>BAHIA DE CADIZ</v>
      </c>
      <c r="B43" s="41">
        <f t="shared" si="4"/>
        <v>107470</v>
      </c>
      <c r="C43" s="41">
        <f t="shared" si="5"/>
        <v>53616</v>
      </c>
      <c r="D43" s="41">
        <f t="shared" si="6"/>
        <v>21</v>
      </c>
      <c r="E43" s="42" t="str">
        <f t="shared" si="2"/>
        <v>BARCELONA</v>
      </c>
      <c r="F43" s="42">
        <f t="shared" si="7"/>
        <v>9159928</v>
      </c>
      <c r="G43" s="42">
        <f t="shared" si="8"/>
        <v>7980893</v>
      </c>
    </row>
    <row r="44" spans="1:9" x14ac:dyDescent="0.25">
      <c r="A44" s="42" t="str">
        <f t="shared" si="3"/>
        <v>BALEARES</v>
      </c>
      <c r="B44" s="41">
        <f t="shared" si="4"/>
        <v>1661904</v>
      </c>
      <c r="C44" s="41">
        <f t="shared" si="5"/>
        <v>1745234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6997195</v>
      </c>
      <c r="G44" s="42">
        <f t="shared" si="8"/>
        <v>7134171</v>
      </c>
    </row>
    <row r="45" spans="1:9" x14ac:dyDescent="0.25">
      <c r="A45" s="42" t="str">
        <f t="shared" si="3"/>
        <v>BARCELONA</v>
      </c>
      <c r="B45" s="41">
        <f t="shared" si="4"/>
        <v>9159928</v>
      </c>
      <c r="C45" s="41">
        <f t="shared" si="5"/>
        <v>7980893</v>
      </c>
      <c r="D45" s="41">
        <f t="shared" si="6"/>
        <v>6</v>
      </c>
      <c r="E45" s="42" t="str">
        <f t="shared" si="2"/>
        <v>CASTELLON</v>
      </c>
      <c r="F45" s="42">
        <f t="shared" si="7"/>
        <v>5866709</v>
      </c>
      <c r="G45" s="42">
        <f t="shared" si="8"/>
        <v>5490861</v>
      </c>
    </row>
    <row r="46" spans="1:9" x14ac:dyDescent="0.25">
      <c r="A46" s="42" t="str">
        <f t="shared" si="3"/>
        <v>BILBAO</v>
      </c>
      <c r="B46" s="41">
        <f t="shared" si="4"/>
        <v>17552480</v>
      </c>
      <c r="C46" s="41">
        <f t="shared" si="5"/>
        <v>17026321</v>
      </c>
      <c r="D46" s="41">
        <f t="shared" si="6"/>
        <v>1</v>
      </c>
      <c r="E46" s="42" t="str">
        <f t="shared" si="2"/>
        <v>A CORUÑA</v>
      </c>
      <c r="F46" s="42">
        <f t="shared" si="7"/>
        <v>5821480</v>
      </c>
      <c r="G46" s="42">
        <f t="shared" si="8"/>
        <v>6289289</v>
      </c>
    </row>
    <row r="47" spans="1:9" x14ac:dyDescent="0.25">
      <c r="A47" s="42" t="str">
        <f t="shared" si="3"/>
        <v>CARTAGENA</v>
      </c>
      <c r="B47" s="41">
        <f t="shared" si="4"/>
        <v>15581589</v>
      </c>
      <c r="C47" s="41">
        <f t="shared" si="5"/>
        <v>12972088</v>
      </c>
      <c r="D47" s="41">
        <f t="shared" si="6"/>
        <v>2</v>
      </c>
      <c r="E47" s="42" t="str">
        <f t="shared" si="2"/>
        <v>VALENCIA</v>
      </c>
      <c r="F47" s="42">
        <f t="shared" si="7"/>
        <v>4524844</v>
      </c>
      <c r="G47" s="42">
        <f t="shared" si="8"/>
        <v>4010249</v>
      </c>
    </row>
    <row r="48" spans="1:9" x14ac:dyDescent="0.25">
      <c r="A48" s="42" t="str">
        <f t="shared" si="3"/>
        <v>CASTELLON</v>
      </c>
      <c r="B48" s="41">
        <f t="shared" si="4"/>
        <v>5866709</v>
      </c>
      <c r="C48" s="41">
        <f t="shared" si="5"/>
        <v>5490861</v>
      </c>
      <c r="D48" s="41">
        <f t="shared" si="6"/>
        <v>8</v>
      </c>
      <c r="E48" s="42" t="str">
        <f t="shared" si="2"/>
        <v>LAS PALMAS</v>
      </c>
      <c r="F48" s="42">
        <f t="shared" si="7"/>
        <v>3433677</v>
      </c>
      <c r="G48" s="42">
        <f t="shared" si="8"/>
        <v>3633165</v>
      </c>
    </row>
    <row r="49" spans="1:7" x14ac:dyDescent="0.25">
      <c r="A49" s="42" t="str">
        <f t="shared" si="3"/>
        <v>CEUTA</v>
      </c>
      <c r="B49" s="41">
        <f t="shared" si="4"/>
        <v>776085</v>
      </c>
      <c r="C49" s="41">
        <f t="shared" si="5"/>
        <v>802613</v>
      </c>
      <c r="D49" s="41">
        <f t="shared" si="6"/>
        <v>16</v>
      </c>
      <c r="E49" s="42" t="str">
        <f t="shared" si="2"/>
        <v>FERROL-SAN CIBRAO</v>
      </c>
      <c r="F49" s="42">
        <f t="shared" si="7"/>
        <v>1698706</v>
      </c>
      <c r="G49" s="42">
        <f t="shared" si="8"/>
        <v>1024345</v>
      </c>
    </row>
    <row r="50" spans="1:7" x14ac:dyDescent="0.25">
      <c r="A50" s="42" t="str">
        <f t="shared" si="3"/>
        <v>FERROL-SAN CIBRAO</v>
      </c>
      <c r="B50" s="41">
        <f t="shared" si="4"/>
        <v>1698706</v>
      </c>
      <c r="C50" s="41">
        <f t="shared" si="5"/>
        <v>1024345</v>
      </c>
      <c r="D50" s="41">
        <f t="shared" si="6"/>
        <v>12</v>
      </c>
      <c r="E50" s="42" t="str">
        <f t="shared" si="2"/>
        <v>BALEARES</v>
      </c>
      <c r="F50" s="42">
        <f t="shared" si="7"/>
        <v>1661904</v>
      </c>
      <c r="G50" s="42">
        <f t="shared" si="8"/>
        <v>1745234</v>
      </c>
    </row>
    <row r="51" spans="1:7" x14ac:dyDescent="0.25">
      <c r="A51" s="42" t="str">
        <f t="shared" si="3"/>
        <v>GIJON</v>
      </c>
      <c r="B51" s="41">
        <f t="shared" si="4"/>
        <v>1100275</v>
      </c>
      <c r="C51" s="41">
        <f t="shared" si="5"/>
        <v>1058949</v>
      </c>
      <c r="D51" s="41">
        <f t="shared" si="6"/>
        <v>14</v>
      </c>
      <c r="E51" s="42" t="str">
        <f t="shared" si="2"/>
        <v>GIJON</v>
      </c>
      <c r="F51" s="42">
        <f t="shared" si="7"/>
        <v>1100275</v>
      </c>
      <c r="G51" s="42">
        <f t="shared" si="8"/>
        <v>1058949</v>
      </c>
    </row>
    <row r="52" spans="1:7" x14ac:dyDescent="0.25">
      <c r="A52" s="42" t="str">
        <f t="shared" si="3"/>
        <v>HUELVA</v>
      </c>
      <c r="B52" s="41">
        <f t="shared" si="4"/>
        <v>9921153</v>
      </c>
      <c r="C52" s="41">
        <f t="shared" si="5"/>
        <v>9677014</v>
      </c>
      <c r="D52" s="41">
        <f t="shared" si="6"/>
        <v>5</v>
      </c>
      <c r="E52" s="42" t="str">
        <f t="shared" si="2"/>
        <v>MOTRIL</v>
      </c>
      <c r="F52" s="42">
        <f t="shared" si="7"/>
        <v>1074745</v>
      </c>
      <c r="G52" s="42">
        <f t="shared" si="8"/>
        <v>1155029</v>
      </c>
    </row>
    <row r="53" spans="1:7" x14ac:dyDescent="0.25">
      <c r="A53" s="42" t="str">
        <f t="shared" si="3"/>
        <v>LAS PALMAS</v>
      </c>
      <c r="B53" s="41">
        <f t="shared" si="4"/>
        <v>3433677</v>
      </c>
      <c r="C53" s="41">
        <f t="shared" si="5"/>
        <v>3633165</v>
      </c>
      <c r="D53" s="41">
        <f t="shared" si="6"/>
        <v>11</v>
      </c>
      <c r="E53" s="42" t="str">
        <f t="shared" si="2"/>
        <v>CEUTA</v>
      </c>
      <c r="F53" s="42">
        <f t="shared" si="7"/>
        <v>776085</v>
      </c>
      <c r="G53" s="42">
        <f t="shared" si="8"/>
        <v>802613</v>
      </c>
    </row>
    <row r="54" spans="1:7" x14ac:dyDescent="0.25">
      <c r="A54" s="42" t="str">
        <f t="shared" si="3"/>
        <v>MALAGA</v>
      </c>
      <c r="B54" s="41">
        <f t="shared" si="4"/>
        <v>104052</v>
      </c>
      <c r="C54" s="41">
        <f t="shared" si="5"/>
        <v>82600</v>
      </c>
      <c r="D54" s="41">
        <f t="shared" si="6"/>
        <v>22</v>
      </c>
      <c r="E54" s="42" t="str">
        <f t="shared" si="2"/>
        <v>AVILES</v>
      </c>
      <c r="F54" s="42">
        <f t="shared" si="7"/>
        <v>425096</v>
      </c>
      <c r="G54" s="42">
        <f t="shared" si="8"/>
        <v>480740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249593</v>
      </c>
      <c r="G55" s="42">
        <f t="shared" si="8"/>
        <v>337748</v>
      </c>
    </row>
    <row r="56" spans="1:7" x14ac:dyDescent="0.25">
      <c r="A56" s="42" t="str">
        <f t="shared" si="3"/>
        <v>MELILLA</v>
      </c>
      <c r="B56" s="41">
        <f t="shared" si="4"/>
        <v>54289</v>
      </c>
      <c r="C56" s="41">
        <f t="shared" si="5"/>
        <v>49468</v>
      </c>
      <c r="D56" s="41">
        <f t="shared" si="6"/>
        <v>24</v>
      </c>
      <c r="E56" s="42" t="str">
        <f t="shared" si="2"/>
        <v>VILAGARCIA</v>
      </c>
      <c r="F56" s="42">
        <f t="shared" si="9"/>
        <v>238534</v>
      </c>
      <c r="G56" s="42">
        <f t="shared" si="8"/>
        <v>294045</v>
      </c>
    </row>
    <row r="57" spans="1:7" x14ac:dyDescent="0.25">
      <c r="A57" s="42" t="str">
        <f t="shared" si="3"/>
        <v>MOTRIL</v>
      </c>
      <c r="B57" s="41">
        <f t="shared" si="4"/>
        <v>1074745</v>
      </c>
      <c r="C57" s="41">
        <f t="shared" si="5"/>
        <v>1155029</v>
      </c>
      <c r="D57" s="41">
        <f t="shared" si="6"/>
        <v>15</v>
      </c>
      <c r="E57" s="42" t="str">
        <f t="shared" si="2"/>
        <v>SEVILLA</v>
      </c>
      <c r="F57" s="42">
        <f t="shared" si="9"/>
        <v>189988</v>
      </c>
      <c r="G57" s="42">
        <f t="shared" si="8"/>
        <v>230891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107470</v>
      </c>
      <c r="G58" s="42">
        <f t="shared" si="8"/>
        <v>53616</v>
      </c>
    </row>
    <row r="59" spans="1:7" x14ac:dyDescent="0.25">
      <c r="A59" s="42" t="str">
        <f t="shared" si="3"/>
        <v>SANTA CRUZ DE TENERIFE</v>
      </c>
      <c r="B59" s="41">
        <f t="shared" si="4"/>
        <v>6997195</v>
      </c>
      <c r="C59" s="41">
        <f t="shared" si="5"/>
        <v>7134171</v>
      </c>
      <c r="D59" s="41">
        <f t="shared" si="6"/>
        <v>7</v>
      </c>
      <c r="E59" s="42" t="str">
        <f t="shared" si="2"/>
        <v>MALAGA</v>
      </c>
      <c r="F59" s="42">
        <f t="shared" si="9"/>
        <v>104052</v>
      </c>
      <c r="G59" s="42">
        <f t="shared" si="8"/>
        <v>82600</v>
      </c>
    </row>
    <row r="60" spans="1:7" x14ac:dyDescent="0.25">
      <c r="A60" s="42" t="str">
        <f t="shared" si="3"/>
        <v>SANTANDER</v>
      </c>
      <c r="B60" s="41">
        <f t="shared" si="4"/>
        <v>249593</v>
      </c>
      <c r="C60" s="41">
        <f t="shared" si="5"/>
        <v>337748</v>
      </c>
      <c r="D60" s="41">
        <f t="shared" si="6"/>
        <v>18</v>
      </c>
      <c r="E60" s="42" t="str">
        <f t="shared" si="2"/>
        <v>ALICANTE</v>
      </c>
      <c r="F60" s="42">
        <f t="shared" si="9"/>
        <v>81566</v>
      </c>
      <c r="G60" s="42">
        <f t="shared" si="8"/>
        <v>144886</v>
      </c>
    </row>
    <row r="61" spans="1:7" x14ac:dyDescent="0.25">
      <c r="A61" s="42" t="str">
        <f t="shared" si="3"/>
        <v>SEVILLA</v>
      </c>
      <c r="B61" s="41">
        <f t="shared" si="4"/>
        <v>189988</v>
      </c>
      <c r="C61" s="41">
        <f t="shared" si="5"/>
        <v>230891</v>
      </c>
      <c r="D61" s="41">
        <f t="shared" si="6"/>
        <v>20</v>
      </c>
      <c r="E61" s="42" t="str">
        <f t="shared" si="2"/>
        <v>MELILLA</v>
      </c>
      <c r="F61" s="42">
        <f t="shared" si="9"/>
        <v>54289</v>
      </c>
      <c r="G61" s="42">
        <f t="shared" si="8"/>
        <v>49468</v>
      </c>
    </row>
    <row r="62" spans="1:7" x14ac:dyDescent="0.25">
      <c r="A62" s="42" t="str">
        <f t="shared" si="3"/>
        <v>TARRAGONA</v>
      </c>
      <c r="B62" s="41">
        <f t="shared" si="4"/>
        <v>14632378</v>
      </c>
      <c r="C62" s="41">
        <f t="shared" si="5"/>
        <v>15598987</v>
      </c>
      <c r="D62" s="41">
        <f t="shared" si="6"/>
        <v>4</v>
      </c>
      <c r="E62" s="42" t="str">
        <f t="shared" si="2"/>
        <v>VIGO</v>
      </c>
      <c r="F62" s="42">
        <f t="shared" si="9"/>
        <v>41073</v>
      </c>
      <c r="G62" s="42">
        <f t="shared" si="8"/>
        <v>61891</v>
      </c>
    </row>
    <row r="63" spans="1:7" x14ac:dyDescent="0.25">
      <c r="A63" s="42" t="str">
        <f t="shared" si="3"/>
        <v>VALENCIA</v>
      </c>
      <c r="B63" s="41">
        <f t="shared" si="4"/>
        <v>4524844</v>
      </c>
      <c r="C63" s="41">
        <f t="shared" si="5"/>
        <v>4010249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7846</v>
      </c>
    </row>
    <row r="64" spans="1:7" x14ac:dyDescent="0.25">
      <c r="A64" s="42" t="str">
        <f t="shared" si="3"/>
        <v>VIGO</v>
      </c>
      <c r="B64" s="41">
        <f t="shared" si="4"/>
        <v>41073</v>
      </c>
      <c r="C64" s="41">
        <f t="shared" si="5"/>
        <v>61891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238534</v>
      </c>
      <c r="C65" s="41">
        <f t="shared" si="5"/>
        <v>294045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373577</v>
      </c>
      <c r="C7" s="19">
        <v>311544</v>
      </c>
      <c r="D7" s="19">
        <v>3059496</v>
      </c>
      <c r="E7" s="19">
        <v>2597543</v>
      </c>
      <c r="F7" s="10">
        <f>((E7*100)/D7)-100</f>
        <v>-15.098990160470876</v>
      </c>
      <c r="G7" s="1"/>
      <c r="H7" s="1"/>
      <c r="I7" s="1"/>
    </row>
    <row r="8" spans="1:12" x14ac:dyDescent="0.25">
      <c r="A8" s="11" t="s">
        <v>42</v>
      </c>
      <c r="B8" s="20">
        <v>198948</v>
      </c>
      <c r="C8" s="20">
        <v>73422</v>
      </c>
      <c r="D8" s="20">
        <v>1339216</v>
      </c>
      <c r="E8" s="20">
        <v>912124</v>
      </c>
      <c r="F8" s="13">
        <f t="shared" ref="F8:F35" si="0">((E8*100)/D8)-100</f>
        <v>-31.891196043058031</v>
      </c>
      <c r="G8" s="1"/>
      <c r="H8" s="1"/>
      <c r="I8" s="1"/>
    </row>
    <row r="9" spans="1:12" x14ac:dyDescent="0.25">
      <c r="A9" s="8" t="s">
        <v>43</v>
      </c>
      <c r="B9" s="19">
        <v>418012</v>
      </c>
      <c r="C9" s="19">
        <v>206165</v>
      </c>
      <c r="D9" s="19">
        <v>4250781</v>
      </c>
      <c r="E9" s="19">
        <v>3465797</v>
      </c>
      <c r="F9" s="10">
        <f t="shared" si="0"/>
        <v>-18.466818215287972</v>
      </c>
      <c r="G9" s="1"/>
      <c r="H9" s="1"/>
      <c r="I9" s="1"/>
    </row>
    <row r="10" spans="1:12" x14ac:dyDescent="0.25">
      <c r="A10" s="11" t="s">
        <v>44</v>
      </c>
      <c r="B10" s="20">
        <v>417587</v>
      </c>
      <c r="C10" s="20">
        <v>275140</v>
      </c>
      <c r="D10" s="20">
        <v>2546819</v>
      </c>
      <c r="E10" s="20">
        <v>2419980</v>
      </c>
      <c r="F10" s="13">
        <f t="shared" si="0"/>
        <v>-4.9802911003883708</v>
      </c>
      <c r="G10" s="1"/>
      <c r="H10" s="1"/>
      <c r="I10" s="1"/>
    </row>
    <row r="11" spans="1:12" x14ac:dyDescent="0.25">
      <c r="A11" s="8" t="s">
        <v>45</v>
      </c>
      <c r="B11" s="19">
        <v>61407</v>
      </c>
      <c r="C11" s="19">
        <v>51489</v>
      </c>
      <c r="D11" s="19">
        <v>2087646</v>
      </c>
      <c r="E11" s="19">
        <v>1223227</v>
      </c>
      <c r="F11" s="10">
        <f t="shared" si="0"/>
        <v>-41.406397444777518</v>
      </c>
      <c r="G11" s="1"/>
      <c r="H11" s="1"/>
      <c r="I11" s="1"/>
    </row>
    <row r="12" spans="1:12" x14ac:dyDescent="0.25">
      <c r="A12" s="11" t="s">
        <v>46</v>
      </c>
      <c r="B12" s="20">
        <v>417543</v>
      </c>
      <c r="C12" s="20">
        <v>249811</v>
      </c>
      <c r="D12" s="20">
        <v>3577671</v>
      </c>
      <c r="E12" s="20">
        <v>1642942</v>
      </c>
      <c r="F12" s="13">
        <f t="shared" si="0"/>
        <v>-54.077890337037701</v>
      </c>
      <c r="G12" s="1"/>
      <c r="H12" s="1"/>
      <c r="I12" s="1"/>
    </row>
    <row r="13" spans="1:12" x14ac:dyDescent="0.25">
      <c r="A13" s="8" t="s">
        <v>47</v>
      </c>
      <c r="B13" s="19">
        <v>171604</v>
      </c>
      <c r="C13" s="19">
        <v>161163</v>
      </c>
      <c r="D13" s="19">
        <v>1780226</v>
      </c>
      <c r="E13" s="19">
        <v>1651659</v>
      </c>
      <c r="F13" s="10">
        <f t="shared" si="0"/>
        <v>-7.2219482245512694</v>
      </c>
      <c r="G13" s="1"/>
      <c r="H13" s="1"/>
      <c r="I13" s="1"/>
    </row>
    <row r="14" spans="1:12" x14ac:dyDescent="0.25">
      <c r="A14" s="11" t="s">
        <v>48</v>
      </c>
      <c r="B14" s="20">
        <v>399578</v>
      </c>
      <c r="C14" s="20">
        <v>361836</v>
      </c>
      <c r="D14" s="20">
        <v>2890602</v>
      </c>
      <c r="E14" s="20">
        <v>2742588</v>
      </c>
      <c r="F14" s="13">
        <f t="shared" si="0"/>
        <v>-5.1205250670967501</v>
      </c>
      <c r="G14" s="1"/>
      <c r="H14" s="1"/>
      <c r="I14" s="1"/>
    </row>
    <row r="15" spans="1:12" x14ac:dyDescent="0.25">
      <c r="A15" s="8" t="s">
        <v>49</v>
      </c>
      <c r="B15" s="19">
        <v>481222</v>
      </c>
      <c r="C15" s="19">
        <v>504759</v>
      </c>
      <c r="D15" s="19">
        <v>4136340</v>
      </c>
      <c r="E15" s="19">
        <v>4245362</v>
      </c>
      <c r="F15" s="10">
        <f t="shared" si="0"/>
        <v>2.6357117645067802</v>
      </c>
      <c r="G15" s="1"/>
      <c r="H15" s="1"/>
      <c r="I15" s="1"/>
    </row>
    <row r="16" spans="1:12" x14ac:dyDescent="0.25">
      <c r="A16" s="11" t="s">
        <v>50</v>
      </c>
      <c r="B16" s="20">
        <v>541142</v>
      </c>
      <c r="C16" s="20">
        <v>208610</v>
      </c>
      <c r="D16" s="20">
        <v>3677789</v>
      </c>
      <c r="E16" s="20">
        <v>3749162</v>
      </c>
      <c r="F16" s="13">
        <f t="shared" si="0"/>
        <v>1.940649667504033</v>
      </c>
      <c r="G16" s="1"/>
      <c r="H16" s="1"/>
      <c r="I16" s="1"/>
    </row>
    <row r="17" spans="1:9" x14ac:dyDescent="0.25">
      <c r="A17" s="8" t="s">
        <v>51</v>
      </c>
      <c r="B17" s="19">
        <v>269990</v>
      </c>
      <c r="C17" s="19">
        <v>325044</v>
      </c>
      <c r="D17" s="19">
        <v>2998948</v>
      </c>
      <c r="E17" s="19">
        <v>3271616</v>
      </c>
      <c r="F17" s="10">
        <f t="shared" si="0"/>
        <v>9.0921216373208154</v>
      </c>
      <c r="G17" s="1"/>
      <c r="H17" s="1"/>
      <c r="I17" s="1"/>
    </row>
    <row r="18" spans="1:9" x14ac:dyDescent="0.25">
      <c r="A18" s="11" t="s">
        <v>52</v>
      </c>
      <c r="B18" s="20">
        <v>2592</v>
      </c>
      <c r="C18" s="20">
        <v>4294</v>
      </c>
      <c r="D18" s="20">
        <v>58828</v>
      </c>
      <c r="E18" s="20">
        <v>46444</v>
      </c>
      <c r="F18" s="13">
        <f t="shared" si="0"/>
        <v>-21.051200108791733</v>
      </c>
      <c r="G18" s="1"/>
      <c r="H18" s="1"/>
      <c r="I18" s="1"/>
    </row>
    <row r="19" spans="1:9" x14ac:dyDescent="0.25">
      <c r="A19" s="8" t="s">
        <v>53</v>
      </c>
      <c r="B19" s="19">
        <v>730467</v>
      </c>
      <c r="C19" s="19">
        <v>760800</v>
      </c>
      <c r="D19" s="19">
        <v>6304360</v>
      </c>
      <c r="E19" s="19">
        <v>7593907</v>
      </c>
      <c r="F19" s="10">
        <f t="shared" si="0"/>
        <v>20.454843949266859</v>
      </c>
      <c r="G19" s="1"/>
      <c r="H19" s="1"/>
      <c r="I19" s="1"/>
    </row>
    <row r="20" spans="1:9" x14ac:dyDescent="0.25">
      <c r="A20" s="11" t="s">
        <v>54</v>
      </c>
      <c r="B20" s="20">
        <v>1916125</v>
      </c>
      <c r="C20" s="20">
        <v>1113117</v>
      </c>
      <c r="D20" s="20">
        <v>13719834</v>
      </c>
      <c r="E20" s="20">
        <v>13153984</v>
      </c>
      <c r="F20" s="13">
        <f t="shared" si="0"/>
        <v>-4.124321037703524</v>
      </c>
      <c r="G20" s="1"/>
      <c r="H20" s="1"/>
      <c r="I20" s="1"/>
    </row>
    <row r="21" spans="1:9" x14ac:dyDescent="0.25">
      <c r="A21" s="8" t="s">
        <v>55</v>
      </c>
      <c r="B21" s="19">
        <v>755166</v>
      </c>
      <c r="C21" s="19">
        <v>498291</v>
      </c>
      <c r="D21" s="19">
        <v>4891151</v>
      </c>
      <c r="E21" s="19">
        <v>4725997</v>
      </c>
      <c r="F21" s="10">
        <f t="shared" si="0"/>
        <v>-3.3765876375519781</v>
      </c>
      <c r="G21" s="1"/>
      <c r="H21" s="1"/>
      <c r="I21" s="1"/>
    </row>
    <row r="22" spans="1:9" x14ac:dyDescent="0.25">
      <c r="A22" s="11" t="s">
        <v>56</v>
      </c>
      <c r="B22" s="20">
        <v>104729</v>
      </c>
      <c r="C22" s="20">
        <v>92624</v>
      </c>
      <c r="D22" s="20">
        <v>1287912</v>
      </c>
      <c r="E22" s="20">
        <v>905240</v>
      </c>
      <c r="F22" s="13">
        <f t="shared" si="0"/>
        <v>-29.7125890588798</v>
      </c>
      <c r="G22" s="1"/>
      <c r="H22" s="1"/>
      <c r="I22" s="1"/>
    </row>
    <row r="23" spans="1:9" x14ac:dyDescent="0.25">
      <c r="A23" s="8" t="s">
        <v>57</v>
      </c>
      <c r="B23" s="19">
        <v>236073</v>
      </c>
      <c r="C23" s="19">
        <v>100132</v>
      </c>
      <c r="D23" s="19">
        <v>1219513</v>
      </c>
      <c r="E23" s="19">
        <v>1120983</v>
      </c>
      <c r="F23" s="10">
        <f t="shared" si="0"/>
        <v>-8.079454667559915</v>
      </c>
      <c r="G23" s="1"/>
      <c r="H23" s="1"/>
      <c r="I23" s="1"/>
    </row>
    <row r="24" spans="1:9" x14ac:dyDescent="0.25">
      <c r="A24" s="11" t="s">
        <v>58</v>
      </c>
      <c r="B24" s="20">
        <v>128158</v>
      </c>
      <c r="C24" s="20">
        <v>77259</v>
      </c>
      <c r="D24" s="20">
        <v>655090</v>
      </c>
      <c r="E24" s="20">
        <v>667236</v>
      </c>
      <c r="F24" s="13">
        <f t="shared" si="0"/>
        <v>1.8540963837030091</v>
      </c>
      <c r="G24" s="1"/>
      <c r="H24" s="1"/>
      <c r="I24" s="1"/>
    </row>
    <row r="25" spans="1:9" x14ac:dyDescent="0.25">
      <c r="A25" s="8" t="s">
        <v>59</v>
      </c>
      <c r="B25" s="19">
        <v>4801</v>
      </c>
      <c r="C25" s="19">
        <v>3158</v>
      </c>
      <c r="D25" s="19">
        <v>41609</v>
      </c>
      <c r="E25" s="19">
        <v>28212</v>
      </c>
      <c r="F25" s="10">
        <f t="shared" si="0"/>
        <v>-32.197361147828602</v>
      </c>
      <c r="G25" s="1"/>
      <c r="H25" s="1"/>
      <c r="I25" s="1"/>
    </row>
    <row r="26" spans="1:9" x14ac:dyDescent="0.25">
      <c r="A26" s="11" t="s">
        <v>60</v>
      </c>
      <c r="B26" s="20">
        <v>53641</v>
      </c>
      <c r="C26" s="20">
        <v>82359</v>
      </c>
      <c r="D26" s="20">
        <v>770845</v>
      </c>
      <c r="E26" s="20">
        <v>616496</v>
      </c>
      <c r="F26" s="13">
        <f t="shared" si="0"/>
        <v>-20.023350997930848</v>
      </c>
      <c r="G26" s="1"/>
      <c r="H26" s="1"/>
      <c r="I26" s="1"/>
    </row>
    <row r="27" spans="1:9" x14ac:dyDescent="0.25">
      <c r="A27" s="8" t="s">
        <v>61</v>
      </c>
      <c r="B27" s="19">
        <v>236683</v>
      </c>
      <c r="C27" s="19">
        <v>251271</v>
      </c>
      <c r="D27" s="19">
        <v>2023225</v>
      </c>
      <c r="E27" s="19">
        <v>2000428</v>
      </c>
      <c r="F27" s="10">
        <f t="shared" si="0"/>
        <v>-1.1267654363701496</v>
      </c>
      <c r="G27" s="1"/>
      <c r="H27" s="1"/>
      <c r="I27" s="1"/>
    </row>
    <row r="28" spans="1:9" x14ac:dyDescent="0.25">
      <c r="A28" s="11" t="s">
        <v>62</v>
      </c>
      <c r="B28" s="20">
        <v>145943</v>
      </c>
      <c r="C28" s="20">
        <v>75521</v>
      </c>
      <c r="D28" s="20">
        <v>1235406</v>
      </c>
      <c r="E28" s="20">
        <v>1121600</v>
      </c>
      <c r="F28" s="13">
        <f t="shared" si="0"/>
        <v>-9.2120323197394214</v>
      </c>
      <c r="G28" s="1"/>
      <c r="H28" s="1"/>
      <c r="I28" s="1"/>
    </row>
    <row r="29" spans="1:9" x14ac:dyDescent="0.25">
      <c r="A29" s="8" t="s">
        <v>63</v>
      </c>
      <c r="B29" s="19">
        <v>285125</v>
      </c>
      <c r="C29" s="19">
        <v>326274</v>
      </c>
      <c r="D29" s="19">
        <v>3177826</v>
      </c>
      <c r="E29" s="19">
        <v>2951913</v>
      </c>
      <c r="F29" s="10">
        <f t="shared" si="0"/>
        <v>-7.1090424711736944</v>
      </c>
      <c r="G29" s="1"/>
      <c r="H29" s="1"/>
      <c r="I29" s="1"/>
    </row>
    <row r="30" spans="1:9" x14ac:dyDescent="0.25">
      <c r="A30" s="11" t="s">
        <v>64</v>
      </c>
      <c r="B30" s="20">
        <v>194646</v>
      </c>
      <c r="C30" s="20">
        <v>153513</v>
      </c>
      <c r="D30" s="20">
        <v>1678392</v>
      </c>
      <c r="E30" s="20">
        <v>1727863</v>
      </c>
      <c r="F30" s="13">
        <f t="shared" si="0"/>
        <v>2.9475235820952435</v>
      </c>
      <c r="G30" s="1"/>
      <c r="H30" s="1"/>
      <c r="I30" s="1"/>
    </row>
    <row r="31" spans="1:9" x14ac:dyDescent="0.25">
      <c r="A31" s="8" t="s">
        <v>65</v>
      </c>
      <c r="B31" s="19">
        <v>1116044</v>
      </c>
      <c r="C31" s="19">
        <v>794429</v>
      </c>
      <c r="D31" s="19">
        <v>9891387</v>
      </c>
      <c r="E31" s="19">
        <v>9584259</v>
      </c>
      <c r="F31" s="10">
        <f t="shared" si="0"/>
        <v>-3.1050043841172084</v>
      </c>
      <c r="G31" s="1"/>
      <c r="H31" s="1"/>
      <c r="I31" s="1"/>
    </row>
    <row r="32" spans="1:9" x14ac:dyDescent="0.25">
      <c r="A32" s="11" t="s">
        <v>66</v>
      </c>
      <c r="B32" s="20">
        <v>702594</v>
      </c>
      <c r="C32" s="20">
        <v>403162</v>
      </c>
      <c r="D32" s="20">
        <v>5365160</v>
      </c>
      <c r="E32" s="20">
        <v>4307685</v>
      </c>
      <c r="F32" s="13">
        <f t="shared" si="0"/>
        <v>-19.710036606550403</v>
      </c>
      <c r="G32" s="1"/>
      <c r="H32" s="1"/>
      <c r="I32" s="1"/>
    </row>
    <row r="33" spans="1:9" x14ac:dyDescent="0.25">
      <c r="A33" s="8" t="s">
        <v>67</v>
      </c>
      <c r="B33" s="19">
        <v>59735</v>
      </c>
      <c r="C33" s="19">
        <v>42923</v>
      </c>
      <c r="D33" s="19">
        <v>490049</v>
      </c>
      <c r="E33" s="19">
        <v>359165</v>
      </c>
      <c r="F33" s="10">
        <f t="shared" si="0"/>
        <v>-26.70834957320595</v>
      </c>
      <c r="G33" s="1"/>
      <c r="H33" s="1"/>
      <c r="I33" s="1"/>
    </row>
    <row r="34" spans="1:9" x14ac:dyDescent="0.25">
      <c r="A34" s="11" t="s">
        <v>68</v>
      </c>
      <c r="B34" s="20">
        <v>69121</v>
      </c>
      <c r="C34" s="20">
        <v>34614</v>
      </c>
      <c r="D34" s="20">
        <v>406321</v>
      </c>
      <c r="E34" s="20">
        <v>382826</v>
      </c>
      <c r="F34" s="13">
        <f t="shared" si="0"/>
        <v>-5.7823740343226149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10492253</v>
      </c>
      <c r="C35" s="15">
        <f t="shared" ref="C35:E35" si="1">SUM(C7:C34)</f>
        <v>7542724</v>
      </c>
      <c r="D35" s="15">
        <f t="shared" si="1"/>
        <v>85562442</v>
      </c>
      <c r="E35" s="15">
        <f t="shared" si="1"/>
        <v>79216238</v>
      </c>
      <c r="F35" s="16">
        <f t="shared" si="0"/>
        <v>-7.4170440343439452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2597543</v>
      </c>
      <c r="C38" s="41">
        <f>D7</f>
        <v>3059496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13153984</v>
      </c>
      <c r="G38" s="42">
        <f>LOOKUP(E38,$A$38:$A$65,$C$38:$C$65)</f>
        <v>13719834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912124</v>
      </c>
      <c r="C39" s="41">
        <f t="shared" ref="C39:C65" si="5">D8</f>
        <v>1339216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9584259</v>
      </c>
      <c r="G39" s="42">
        <f t="shared" ref="G39:G65" si="8">LOOKUP(E39,$A$38:$A$65,$C$38:$C$65)</f>
        <v>9891387</v>
      </c>
    </row>
    <row r="40" spans="1:9" x14ac:dyDescent="0.25">
      <c r="A40" s="42" t="str">
        <f t="shared" si="3"/>
        <v>ALMERIA</v>
      </c>
      <c r="B40" s="41">
        <f t="shared" si="4"/>
        <v>3465797</v>
      </c>
      <c r="C40" s="41">
        <f t="shared" si="5"/>
        <v>4250781</v>
      </c>
      <c r="D40" s="41">
        <f t="shared" si="6"/>
        <v>8</v>
      </c>
      <c r="E40" s="42" t="str">
        <f t="shared" si="2"/>
        <v>FERROL-SAN CIBRAO</v>
      </c>
      <c r="F40" s="42">
        <f t="shared" si="7"/>
        <v>7593907</v>
      </c>
      <c r="G40" s="42">
        <f t="shared" si="8"/>
        <v>6304360</v>
      </c>
    </row>
    <row r="41" spans="1:9" x14ac:dyDescent="0.25">
      <c r="A41" s="42" t="str">
        <f t="shared" si="3"/>
        <v>AVILES</v>
      </c>
      <c r="B41" s="41">
        <f t="shared" si="4"/>
        <v>2419980</v>
      </c>
      <c r="C41" s="41">
        <f t="shared" si="5"/>
        <v>2546819</v>
      </c>
      <c r="D41" s="41">
        <f t="shared" si="6"/>
        <v>13</v>
      </c>
      <c r="E41" s="42" t="str">
        <f t="shared" si="2"/>
        <v>HUELVA</v>
      </c>
      <c r="F41" s="42">
        <f t="shared" si="7"/>
        <v>4725997</v>
      </c>
      <c r="G41" s="42">
        <f t="shared" si="8"/>
        <v>4891151</v>
      </c>
    </row>
    <row r="42" spans="1:9" x14ac:dyDescent="0.25">
      <c r="A42" s="42" t="str">
        <f t="shared" si="3"/>
        <v>BAHIA DE ALGECIRAS</v>
      </c>
      <c r="B42" s="41">
        <f t="shared" si="4"/>
        <v>1223227</v>
      </c>
      <c r="C42" s="41">
        <f t="shared" si="5"/>
        <v>2087646</v>
      </c>
      <c r="D42" s="41">
        <f t="shared" si="6"/>
        <v>18</v>
      </c>
      <c r="E42" s="42" t="str">
        <f t="shared" si="2"/>
        <v>VALENCIA</v>
      </c>
      <c r="F42" s="42">
        <f t="shared" si="7"/>
        <v>4307685</v>
      </c>
      <c r="G42" s="42">
        <f t="shared" si="8"/>
        <v>5365160</v>
      </c>
    </row>
    <row r="43" spans="1:9" x14ac:dyDescent="0.25">
      <c r="A43" s="42" t="str">
        <f t="shared" si="3"/>
        <v>BAHIA DE CADIZ</v>
      </c>
      <c r="B43" s="41">
        <f t="shared" si="4"/>
        <v>1642942</v>
      </c>
      <c r="C43" s="41">
        <f t="shared" si="5"/>
        <v>3577671</v>
      </c>
      <c r="D43" s="41">
        <f t="shared" si="6"/>
        <v>17</v>
      </c>
      <c r="E43" s="42" t="str">
        <f t="shared" si="2"/>
        <v>BILBAO</v>
      </c>
      <c r="F43" s="42">
        <f t="shared" si="7"/>
        <v>4245362</v>
      </c>
      <c r="G43" s="42">
        <f t="shared" si="8"/>
        <v>4136340</v>
      </c>
    </row>
    <row r="44" spans="1:9" x14ac:dyDescent="0.25">
      <c r="A44" s="42" t="str">
        <f t="shared" si="3"/>
        <v>BALEARES</v>
      </c>
      <c r="B44" s="41">
        <f t="shared" si="4"/>
        <v>1651659</v>
      </c>
      <c r="C44" s="41">
        <f t="shared" si="5"/>
        <v>1780226</v>
      </c>
      <c r="D44" s="41">
        <f t="shared" si="6"/>
        <v>16</v>
      </c>
      <c r="E44" s="42" t="str">
        <f t="shared" si="2"/>
        <v>CARTAGENA</v>
      </c>
      <c r="F44" s="42">
        <f t="shared" si="7"/>
        <v>3749162</v>
      </c>
      <c r="G44" s="42">
        <f t="shared" si="8"/>
        <v>3677789</v>
      </c>
    </row>
    <row r="45" spans="1:9" x14ac:dyDescent="0.25">
      <c r="A45" s="42" t="str">
        <f t="shared" si="3"/>
        <v>BARCELONA</v>
      </c>
      <c r="B45" s="41">
        <f t="shared" si="4"/>
        <v>2742588</v>
      </c>
      <c r="C45" s="41">
        <f t="shared" si="5"/>
        <v>2890602</v>
      </c>
      <c r="D45" s="41">
        <f t="shared" si="6"/>
        <v>11</v>
      </c>
      <c r="E45" s="42" t="str">
        <f t="shared" si="2"/>
        <v>ALMERIA</v>
      </c>
      <c r="F45" s="42">
        <f t="shared" si="7"/>
        <v>3465797</v>
      </c>
      <c r="G45" s="42">
        <f t="shared" si="8"/>
        <v>4250781</v>
      </c>
    </row>
    <row r="46" spans="1:9" x14ac:dyDescent="0.25">
      <c r="A46" s="42" t="str">
        <f t="shared" si="3"/>
        <v>BILBAO</v>
      </c>
      <c r="B46" s="41">
        <f t="shared" si="4"/>
        <v>4245362</v>
      </c>
      <c r="C46" s="41">
        <f t="shared" si="5"/>
        <v>4136340</v>
      </c>
      <c r="D46" s="41">
        <f t="shared" si="6"/>
        <v>6</v>
      </c>
      <c r="E46" s="42" t="str">
        <f t="shared" si="2"/>
        <v>CASTELLON</v>
      </c>
      <c r="F46" s="42">
        <f t="shared" si="7"/>
        <v>3271616</v>
      </c>
      <c r="G46" s="42">
        <f t="shared" si="8"/>
        <v>2998948</v>
      </c>
    </row>
    <row r="47" spans="1:9" x14ac:dyDescent="0.25">
      <c r="A47" s="42" t="str">
        <f t="shared" si="3"/>
        <v>CARTAGENA</v>
      </c>
      <c r="B47" s="41">
        <f t="shared" si="4"/>
        <v>3749162</v>
      </c>
      <c r="C47" s="41">
        <f t="shared" si="5"/>
        <v>3677789</v>
      </c>
      <c r="D47" s="41">
        <f t="shared" si="6"/>
        <v>7</v>
      </c>
      <c r="E47" s="42" t="str">
        <f t="shared" si="2"/>
        <v>SANTANDER</v>
      </c>
      <c r="F47" s="42">
        <f t="shared" si="7"/>
        <v>2951913</v>
      </c>
      <c r="G47" s="42">
        <f t="shared" si="8"/>
        <v>3177826</v>
      </c>
    </row>
    <row r="48" spans="1:9" x14ac:dyDescent="0.25">
      <c r="A48" s="42" t="str">
        <f t="shared" si="3"/>
        <v>CASTELLON</v>
      </c>
      <c r="B48" s="41">
        <f t="shared" si="4"/>
        <v>3271616</v>
      </c>
      <c r="C48" s="41">
        <f t="shared" si="5"/>
        <v>2998948</v>
      </c>
      <c r="D48" s="41">
        <f t="shared" si="6"/>
        <v>9</v>
      </c>
      <c r="E48" s="42" t="str">
        <f t="shared" si="2"/>
        <v>BARCELONA</v>
      </c>
      <c r="F48" s="42">
        <f t="shared" si="7"/>
        <v>2742588</v>
      </c>
      <c r="G48" s="42">
        <f t="shared" si="8"/>
        <v>2890602</v>
      </c>
    </row>
    <row r="49" spans="1:7" x14ac:dyDescent="0.25">
      <c r="A49" s="42" t="str">
        <f t="shared" si="3"/>
        <v>CEUTA</v>
      </c>
      <c r="B49" s="41">
        <f t="shared" si="4"/>
        <v>46444</v>
      </c>
      <c r="C49" s="41">
        <f t="shared" si="5"/>
        <v>58828</v>
      </c>
      <c r="D49" s="41">
        <f t="shared" si="6"/>
        <v>27</v>
      </c>
      <c r="E49" s="42" t="str">
        <f t="shared" si="2"/>
        <v>A CORUÑA</v>
      </c>
      <c r="F49" s="42">
        <f t="shared" si="7"/>
        <v>2597543</v>
      </c>
      <c r="G49" s="42">
        <f t="shared" si="8"/>
        <v>3059496</v>
      </c>
    </row>
    <row r="50" spans="1:7" x14ac:dyDescent="0.25">
      <c r="A50" s="42" t="str">
        <f t="shared" si="3"/>
        <v>FERROL-SAN CIBRAO</v>
      </c>
      <c r="B50" s="41">
        <f t="shared" si="4"/>
        <v>7593907</v>
      </c>
      <c r="C50" s="41">
        <f t="shared" si="5"/>
        <v>6304360</v>
      </c>
      <c r="D50" s="41">
        <f t="shared" si="6"/>
        <v>3</v>
      </c>
      <c r="E50" s="42" t="str">
        <f t="shared" si="2"/>
        <v>AVILES</v>
      </c>
      <c r="F50" s="42">
        <f t="shared" si="7"/>
        <v>2419980</v>
      </c>
      <c r="G50" s="42">
        <f t="shared" si="8"/>
        <v>2546819</v>
      </c>
    </row>
    <row r="51" spans="1:7" x14ac:dyDescent="0.25">
      <c r="A51" s="42" t="str">
        <f t="shared" si="3"/>
        <v>GIJON</v>
      </c>
      <c r="B51" s="41">
        <f t="shared" si="4"/>
        <v>13153984</v>
      </c>
      <c r="C51" s="41">
        <f t="shared" si="5"/>
        <v>13719834</v>
      </c>
      <c r="D51" s="41">
        <f t="shared" si="6"/>
        <v>1</v>
      </c>
      <c r="E51" s="42" t="str">
        <f t="shared" si="2"/>
        <v>PASAIA</v>
      </c>
      <c r="F51" s="42">
        <f t="shared" si="7"/>
        <v>2000428</v>
      </c>
      <c r="G51" s="42">
        <f t="shared" si="8"/>
        <v>2023225</v>
      </c>
    </row>
    <row r="52" spans="1:7" x14ac:dyDescent="0.25">
      <c r="A52" s="42" t="str">
        <f t="shared" si="3"/>
        <v>HUELVA</v>
      </c>
      <c r="B52" s="41">
        <f t="shared" si="4"/>
        <v>4725997</v>
      </c>
      <c r="C52" s="41">
        <f t="shared" si="5"/>
        <v>4891151</v>
      </c>
      <c r="D52" s="41">
        <f t="shared" si="6"/>
        <v>4</v>
      </c>
      <c r="E52" s="42" t="str">
        <f t="shared" si="2"/>
        <v>SEVILLA</v>
      </c>
      <c r="F52" s="42">
        <f t="shared" si="7"/>
        <v>1727863</v>
      </c>
      <c r="G52" s="42">
        <f t="shared" si="8"/>
        <v>1678392</v>
      </c>
    </row>
    <row r="53" spans="1:7" x14ac:dyDescent="0.25">
      <c r="A53" s="42" t="str">
        <f t="shared" si="3"/>
        <v>LAS PALMAS</v>
      </c>
      <c r="B53" s="41">
        <f t="shared" si="4"/>
        <v>905240</v>
      </c>
      <c r="C53" s="41">
        <f t="shared" si="5"/>
        <v>1287912</v>
      </c>
      <c r="D53" s="41">
        <f t="shared" si="6"/>
        <v>22</v>
      </c>
      <c r="E53" s="42" t="str">
        <f t="shared" si="2"/>
        <v>BALEARES</v>
      </c>
      <c r="F53" s="42">
        <f t="shared" si="7"/>
        <v>1651659</v>
      </c>
      <c r="G53" s="42">
        <f t="shared" si="8"/>
        <v>1780226</v>
      </c>
    </row>
    <row r="54" spans="1:7" x14ac:dyDescent="0.25">
      <c r="A54" s="42" t="str">
        <f t="shared" si="3"/>
        <v>MALAGA</v>
      </c>
      <c r="B54" s="41">
        <f t="shared" si="4"/>
        <v>1120983</v>
      </c>
      <c r="C54" s="41">
        <f t="shared" si="5"/>
        <v>1219513</v>
      </c>
      <c r="D54" s="41">
        <f t="shared" si="6"/>
        <v>20</v>
      </c>
      <c r="E54" s="42" t="str">
        <f t="shared" si="2"/>
        <v>BAHIA DE CADIZ</v>
      </c>
      <c r="F54" s="42">
        <f t="shared" si="7"/>
        <v>1642942</v>
      </c>
      <c r="G54" s="42">
        <f t="shared" si="8"/>
        <v>3577671</v>
      </c>
    </row>
    <row r="55" spans="1:7" x14ac:dyDescent="0.25">
      <c r="A55" s="42" t="str">
        <f t="shared" si="3"/>
        <v>MARIN Y RIA DE PONTEVEDRA</v>
      </c>
      <c r="B55" s="41">
        <f t="shared" si="4"/>
        <v>667236</v>
      </c>
      <c r="C55" s="41">
        <f t="shared" si="5"/>
        <v>655090</v>
      </c>
      <c r="D55" s="41">
        <f t="shared" si="6"/>
        <v>23</v>
      </c>
      <c r="E55" s="42" t="str">
        <f t="shared" si="2"/>
        <v>BAHIA DE ALGECIRAS</v>
      </c>
      <c r="F55" s="42">
        <f t="shared" ref="F55:F65" si="9">LOOKUP(E55,$A$38:$A$65,$B$38:$B$65)</f>
        <v>1223227</v>
      </c>
      <c r="G55" s="42">
        <f t="shared" si="8"/>
        <v>2087646</v>
      </c>
    </row>
    <row r="56" spans="1:7" x14ac:dyDescent="0.25">
      <c r="A56" s="42" t="str">
        <f t="shared" si="3"/>
        <v>MELILLA</v>
      </c>
      <c r="B56" s="41">
        <f t="shared" si="4"/>
        <v>28212</v>
      </c>
      <c r="C56" s="41">
        <f t="shared" si="5"/>
        <v>41609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1121600</v>
      </c>
      <c r="G56" s="42">
        <f t="shared" si="8"/>
        <v>1235406</v>
      </c>
    </row>
    <row r="57" spans="1:7" x14ac:dyDescent="0.25">
      <c r="A57" s="42" t="str">
        <f t="shared" si="3"/>
        <v>MOTRIL</v>
      </c>
      <c r="B57" s="41">
        <f t="shared" si="4"/>
        <v>616496</v>
      </c>
      <c r="C57" s="41">
        <f t="shared" si="5"/>
        <v>770845</v>
      </c>
      <c r="D57" s="41">
        <f t="shared" si="6"/>
        <v>24</v>
      </c>
      <c r="E57" s="42" t="str">
        <f t="shared" si="2"/>
        <v>MALAGA</v>
      </c>
      <c r="F57" s="42">
        <f t="shared" si="9"/>
        <v>1120983</v>
      </c>
      <c r="G57" s="42">
        <f t="shared" si="8"/>
        <v>1219513</v>
      </c>
    </row>
    <row r="58" spans="1:7" x14ac:dyDescent="0.25">
      <c r="A58" s="42" t="str">
        <f t="shared" si="3"/>
        <v>PASAIA</v>
      </c>
      <c r="B58" s="41">
        <f t="shared" si="4"/>
        <v>2000428</v>
      </c>
      <c r="C58" s="41">
        <f t="shared" si="5"/>
        <v>2023225</v>
      </c>
      <c r="D58" s="41">
        <f t="shared" si="6"/>
        <v>14</v>
      </c>
      <c r="E58" s="42" t="str">
        <f t="shared" si="2"/>
        <v>ALICANTE</v>
      </c>
      <c r="F58" s="42">
        <f t="shared" si="9"/>
        <v>912124</v>
      </c>
      <c r="G58" s="42">
        <f t="shared" si="8"/>
        <v>1339216</v>
      </c>
    </row>
    <row r="59" spans="1:7" x14ac:dyDescent="0.25">
      <c r="A59" s="42" t="str">
        <f t="shared" si="3"/>
        <v>SANTA CRUZ DE TENERIFE</v>
      </c>
      <c r="B59" s="41">
        <f t="shared" si="4"/>
        <v>1121600</v>
      </c>
      <c r="C59" s="41">
        <f t="shared" si="5"/>
        <v>1235406</v>
      </c>
      <c r="D59" s="41">
        <f t="shared" si="6"/>
        <v>19</v>
      </c>
      <c r="E59" s="42" t="str">
        <f t="shared" si="2"/>
        <v>LAS PALMAS</v>
      </c>
      <c r="F59" s="42">
        <f t="shared" si="9"/>
        <v>905240</v>
      </c>
      <c r="G59" s="42">
        <f t="shared" si="8"/>
        <v>1287912</v>
      </c>
    </row>
    <row r="60" spans="1:7" x14ac:dyDescent="0.25">
      <c r="A60" s="42" t="str">
        <f t="shared" si="3"/>
        <v>SANTANDER</v>
      </c>
      <c r="B60" s="41">
        <f t="shared" si="4"/>
        <v>2951913</v>
      </c>
      <c r="C60" s="41">
        <f t="shared" si="5"/>
        <v>3177826</v>
      </c>
      <c r="D60" s="41">
        <f t="shared" si="6"/>
        <v>10</v>
      </c>
      <c r="E60" s="42" t="str">
        <f t="shared" si="2"/>
        <v>MARIN Y RIA DE PONTEVEDRA</v>
      </c>
      <c r="F60" s="42">
        <f t="shared" si="9"/>
        <v>667236</v>
      </c>
      <c r="G60" s="42">
        <f t="shared" si="8"/>
        <v>655090</v>
      </c>
    </row>
    <row r="61" spans="1:7" x14ac:dyDescent="0.25">
      <c r="A61" s="42" t="str">
        <f t="shared" si="3"/>
        <v>SEVILLA</v>
      </c>
      <c r="B61" s="41">
        <f t="shared" si="4"/>
        <v>1727863</v>
      </c>
      <c r="C61" s="41">
        <f t="shared" si="5"/>
        <v>1678392</v>
      </c>
      <c r="D61" s="41">
        <f t="shared" si="6"/>
        <v>15</v>
      </c>
      <c r="E61" s="42" t="str">
        <f t="shared" si="2"/>
        <v>MOTRIL</v>
      </c>
      <c r="F61" s="42">
        <f t="shared" si="9"/>
        <v>616496</v>
      </c>
      <c r="G61" s="42">
        <f t="shared" si="8"/>
        <v>770845</v>
      </c>
    </row>
    <row r="62" spans="1:7" x14ac:dyDescent="0.25">
      <c r="A62" s="42" t="str">
        <f t="shared" si="3"/>
        <v>TARRAGONA</v>
      </c>
      <c r="B62" s="41">
        <f t="shared" si="4"/>
        <v>9584259</v>
      </c>
      <c r="C62" s="41">
        <f t="shared" si="5"/>
        <v>9891387</v>
      </c>
      <c r="D62" s="41">
        <f t="shared" si="6"/>
        <v>2</v>
      </c>
      <c r="E62" s="42" t="str">
        <f t="shared" si="2"/>
        <v>VILAGARCIA</v>
      </c>
      <c r="F62" s="42">
        <f t="shared" si="9"/>
        <v>382826</v>
      </c>
      <c r="G62" s="42">
        <f t="shared" si="8"/>
        <v>406321</v>
      </c>
    </row>
    <row r="63" spans="1:7" x14ac:dyDescent="0.25">
      <c r="A63" s="42" t="str">
        <f t="shared" si="3"/>
        <v>VALENCIA</v>
      </c>
      <c r="B63" s="41">
        <f t="shared" si="4"/>
        <v>4307685</v>
      </c>
      <c r="C63" s="41">
        <f t="shared" si="5"/>
        <v>5365160</v>
      </c>
      <c r="D63" s="41">
        <f t="shared" si="6"/>
        <v>5</v>
      </c>
      <c r="E63" s="42" t="str">
        <f t="shared" si="2"/>
        <v>VIGO</v>
      </c>
      <c r="F63" s="42">
        <f t="shared" si="9"/>
        <v>359165</v>
      </c>
      <c r="G63" s="42">
        <f t="shared" si="8"/>
        <v>490049</v>
      </c>
    </row>
    <row r="64" spans="1:7" x14ac:dyDescent="0.25">
      <c r="A64" s="42" t="str">
        <f t="shared" si="3"/>
        <v>VIGO</v>
      </c>
      <c r="B64" s="41">
        <f t="shared" si="4"/>
        <v>359165</v>
      </c>
      <c r="C64" s="41">
        <f t="shared" si="5"/>
        <v>490049</v>
      </c>
      <c r="D64" s="41">
        <f t="shared" si="6"/>
        <v>26</v>
      </c>
      <c r="E64" s="42" t="str">
        <f t="shared" si="2"/>
        <v>CEUTA</v>
      </c>
      <c r="F64" s="42">
        <f t="shared" si="9"/>
        <v>46444</v>
      </c>
      <c r="G64" s="42">
        <f t="shared" si="8"/>
        <v>58828</v>
      </c>
    </row>
    <row r="65" spans="1:7" x14ac:dyDescent="0.25">
      <c r="A65" s="42" t="str">
        <f t="shared" si="3"/>
        <v>VILAGARCIA</v>
      </c>
      <c r="B65" s="41">
        <f t="shared" si="4"/>
        <v>382826</v>
      </c>
      <c r="C65" s="41">
        <f t="shared" si="5"/>
        <v>406321</v>
      </c>
      <c r="D65" s="41">
        <f t="shared" si="6"/>
        <v>25</v>
      </c>
      <c r="E65" s="42" t="str">
        <f t="shared" si="2"/>
        <v>MELILLA</v>
      </c>
      <c r="F65" s="42">
        <f t="shared" si="9"/>
        <v>28212</v>
      </c>
      <c r="G65" s="42">
        <f t="shared" si="8"/>
        <v>41609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145249</v>
      </c>
      <c r="C7" s="21">
        <v>150112</v>
      </c>
      <c r="D7" s="21">
        <v>1005933</v>
      </c>
      <c r="E7" s="21">
        <v>1240962</v>
      </c>
      <c r="F7" s="10">
        <f>((E7*100)/D7)-100</f>
        <v>23.364279728371571</v>
      </c>
      <c r="G7" s="1"/>
      <c r="H7" s="1"/>
      <c r="I7" s="1"/>
    </row>
    <row r="8" spans="1:12" x14ac:dyDescent="0.25">
      <c r="A8" s="11" t="s">
        <v>42</v>
      </c>
      <c r="B8" s="22">
        <v>131320</v>
      </c>
      <c r="C8" s="22">
        <v>121443</v>
      </c>
      <c r="D8" s="22">
        <v>1432057</v>
      </c>
      <c r="E8" s="22">
        <v>1216047</v>
      </c>
      <c r="F8" s="13">
        <f t="shared" ref="F8:F35" si="0">((E8*100)/D8)-100</f>
        <v>-15.083896800197195</v>
      </c>
      <c r="G8" s="1"/>
      <c r="H8" s="1"/>
      <c r="I8" s="1"/>
    </row>
    <row r="9" spans="1:12" x14ac:dyDescent="0.25">
      <c r="A9" s="8" t="s">
        <v>43</v>
      </c>
      <c r="B9" s="21">
        <v>38550</v>
      </c>
      <c r="C9" s="21">
        <v>68467</v>
      </c>
      <c r="D9" s="21">
        <v>444666</v>
      </c>
      <c r="E9" s="21">
        <v>509317</v>
      </c>
      <c r="F9" s="10">
        <f t="shared" si="0"/>
        <v>14.539227195243171</v>
      </c>
      <c r="G9" s="1"/>
      <c r="H9" s="1"/>
      <c r="I9" s="1"/>
    </row>
    <row r="10" spans="1:12" x14ac:dyDescent="0.25">
      <c r="A10" s="11" t="s">
        <v>44</v>
      </c>
      <c r="B10" s="22">
        <v>166514</v>
      </c>
      <c r="C10" s="22">
        <v>90525</v>
      </c>
      <c r="D10" s="22">
        <v>1206350</v>
      </c>
      <c r="E10" s="22">
        <v>961528</v>
      </c>
      <c r="F10" s="13">
        <f t="shared" si="0"/>
        <v>-20.294441911551374</v>
      </c>
      <c r="G10" s="1"/>
      <c r="H10" s="1"/>
      <c r="I10" s="1"/>
    </row>
    <row r="11" spans="1:12" x14ac:dyDescent="0.25">
      <c r="A11" s="8" t="s">
        <v>45</v>
      </c>
      <c r="B11" s="21">
        <v>3876559</v>
      </c>
      <c r="C11" s="21">
        <v>3653038</v>
      </c>
      <c r="D11" s="21">
        <v>34782379</v>
      </c>
      <c r="E11" s="21">
        <v>35808340</v>
      </c>
      <c r="F11" s="10">
        <f t="shared" si="0"/>
        <v>2.9496573537997506</v>
      </c>
      <c r="G11" s="1"/>
      <c r="H11" s="1"/>
      <c r="I11" s="1"/>
    </row>
    <row r="12" spans="1:12" x14ac:dyDescent="0.25">
      <c r="A12" s="11" t="s">
        <v>46</v>
      </c>
      <c r="B12" s="22">
        <v>246709</v>
      </c>
      <c r="C12" s="22">
        <v>202922</v>
      </c>
      <c r="D12" s="22">
        <v>1953888</v>
      </c>
      <c r="E12" s="22">
        <v>2035151</v>
      </c>
      <c r="F12" s="13">
        <f t="shared" si="0"/>
        <v>4.1590408457393693</v>
      </c>
      <c r="G12" s="1"/>
      <c r="H12" s="1"/>
      <c r="I12" s="1"/>
    </row>
    <row r="13" spans="1:12" x14ac:dyDescent="0.25">
      <c r="A13" s="8" t="s">
        <v>47</v>
      </c>
      <c r="B13" s="21">
        <v>794482</v>
      </c>
      <c r="C13" s="21">
        <v>686041</v>
      </c>
      <c r="D13" s="21">
        <v>7757007</v>
      </c>
      <c r="E13" s="21">
        <v>7211989</v>
      </c>
      <c r="F13" s="10">
        <f t="shared" si="0"/>
        <v>-7.0261377874223854</v>
      </c>
      <c r="G13" s="1"/>
      <c r="H13" s="1"/>
      <c r="I13" s="1"/>
    </row>
    <row r="14" spans="1:12" x14ac:dyDescent="0.25">
      <c r="A14" s="11" t="s">
        <v>48</v>
      </c>
      <c r="B14" s="22">
        <v>2844437</v>
      </c>
      <c r="C14" s="22">
        <v>2758253</v>
      </c>
      <c r="D14" s="22">
        <v>26418540</v>
      </c>
      <c r="E14" s="22">
        <v>27496443</v>
      </c>
      <c r="F14" s="13">
        <f t="shared" si="0"/>
        <v>4.080100565739059</v>
      </c>
      <c r="G14" s="1"/>
      <c r="H14" s="1"/>
      <c r="I14" s="1"/>
    </row>
    <row r="15" spans="1:12" x14ac:dyDescent="0.25">
      <c r="A15" s="8" t="s">
        <v>49</v>
      </c>
      <c r="B15" s="21">
        <v>815101</v>
      </c>
      <c r="C15" s="21">
        <v>852320</v>
      </c>
      <c r="D15" s="21">
        <v>7201156</v>
      </c>
      <c r="E15" s="21">
        <v>7360207</v>
      </c>
      <c r="F15" s="10">
        <f t="shared" si="0"/>
        <v>2.2086870496903543</v>
      </c>
      <c r="G15" s="1"/>
      <c r="H15" s="1"/>
      <c r="I15" s="1"/>
    </row>
    <row r="16" spans="1:12" x14ac:dyDescent="0.25">
      <c r="A16" s="11" t="s">
        <v>50</v>
      </c>
      <c r="B16" s="22">
        <v>93226</v>
      </c>
      <c r="C16" s="22">
        <v>64738</v>
      </c>
      <c r="D16" s="22">
        <v>806126</v>
      </c>
      <c r="E16" s="22">
        <v>731048</v>
      </c>
      <c r="F16" s="13">
        <f t="shared" si="0"/>
        <v>-9.3134323914623707</v>
      </c>
      <c r="G16" s="1"/>
      <c r="H16" s="1"/>
      <c r="I16" s="1"/>
    </row>
    <row r="17" spans="1:9" x14ac:dyDescent="0.25">
      <c r="A17" s="8" t="s">
        <v>51</v>
      </c>
      <c r="B17" s="21">
        <v>159874</v>
      </c>
      <c r="C17" s="21">
        <v>131851</v>
      </c>
      <c r="D17" s="21">
        <v>1369008</v>
      </c>
      <c r="E17" s="21">
        <v>1331741</v>
      </c>
      <c r="F17" s="10">
        <f t="shared" si="0"/>
        <v>-2.7221900821616885</v>
      </c>
      <c r="G17" s="1"/>
      <c r="H17" s="1"/>
      <c r="I17" s="1"/>
    </row>
    <row r="18" spans="1:9" x14ac:dyDescent="0.25">
      <c r="A18" s="11" t="s">
        <v>52</v>
      </c>
      <c r="B18" s="22">
        <v>77279</v>
      </c>
      <c r="C18" s="22">
        <v>82158</v>
      </c>
      <c r="D18" s="22">
        <v>712929</v>
      </c>
      <c r="E18" s="22">
        <v>802111</v>
      </c>
      <c r="F18" s="13">
        <f t="shared" si="0"/>
        <v>12.509240050552023</v>
      </c>
      <c r="G18" s="1"/>
      <c r="H18" s="1"/>
      <c r="I18" s="1"/>
    </row>
    <row r="19" spans="1:9" x14ac:dyDescent="0.25">
      <c r="A19" s="8" t="s">
        <v>53</v>
      </c>
      <c r="B19" s="21">
        <v>66289</v>
      </c>
      <c r="C19" s="21">
        <v>55257</v>
      </c>
      <c r="D19" s="21">
        <v>618722</v>
      </c>
      <c r="E19" s="21">
        <v>625851</v>
      </c>
      <c r="F19" s="10">
        <f t="shared" si="0"/>
        <v>1.1522137567437341</v>
      </c>
      <c r="G19" s="1"/>
      <c r="H19" s="1"/>
      <c r="I19" s="1"/>
    </row>
    <row r="20" spans="1:9" x14ac:dyDescent="0.25">
      <c r="A20" s="11" t="s">
        <v>54</v>
      </c>
      <c r="B20" s="22">
        <v>48836</v>
      </c>
      <c r="C20" s="22">
        <v>74455</v>
      </c>
      <c r="D20" s="22">
        <v>561661</v>
      </c>
      <c r="E20" s="22">
        <v>663857</v>
      </c>
      <c r="F20" s="13">
        <f t="shared" si="0"/>
        <v>18.195317104089483</v>
      </c>
      <c r="G20" s="1"/>
      <c r="H20" s="1"/>
      <c r="I20" s="1"/>
    </row>
    <row r="21" spans="1:9" x14ac:dyDescent="0.25">
      <c r="A21" s="8" t="s">
        <v>55</v>
      </c>
      <c r="B21" s="21">
        <v>128515</v>
      </c>
      <c r="C21" s="21">
        <v>32017</v>
      </c>
      <c r="D21" s="21">
        <v>570621</v>
      </c>
      <c r="E21" s="21">
        <v>303438</v>
      </c>
      <c r="F21" s="10">
        <f t="shared" si="0"/>
        <v>-46.823197884410142</v>
      </c>
      <c r="G21" s="1"/>
      <c r="H21" s="1"/>
      <c r="I21" s="1"/>
    </row>
    <row r="22" spans="1:9" x14ac:dyDescent="0.25">
      <c r="A22" s="11" t="s">
        <v>56</v>
      </c>
      <c r="B22" s="22">
        <v>1617684</v>
      </c>
      <c r="C22" s="22">
        <v>1470889</v>
      </c>
      <c r="D22" s="22">
        <v>13625880</v>
      </c>
      <c r="E22" s="22">
        <v>11984542</v>
      </c>
      <c r="F22" s="13">
        <f t="shared" si="0"/>
        <v>-12.045739431141328</v>
      </c>
      <c r="G22" s="1"/>
      <c r="H22" s="1"/>
      <c r="I22" s="1"/>
    </row>
    <row r="23" spans="1:9" x14ac:dyDescent="0.25">
      <c r="A23" s="8" t="s">
        <v>57</v>
      </c>
      <c r="B23" s="21">
        <v>499665</v>
      </c>
      <c r="C23" s="21">
        <v>377313</v>
      </c>
      <c r="D23" s="21">
        <v>3687172</v>
      </c>
      <c r="E23" s="21">
        <v>2513899</v>
      </c>
      <c r="F23" s="10">
        <f t="shared" si="0"/>
        <v>-31.820403279261186</v>
      </c>
      <c r="G23" s="1"/>
      <c r="H23" s="1"/>
      <c r="I23" s="1"/>
    </row>
    <row r="24" spans="1:9" x14ac:dyDescent="0.25">
      <c r="A24" s="11" t="s">
        <v>58</v>
      </c>
      <c r="B24" s="22">
        <v>60181</v>
      </c>
      <c r="C24" s="22">
        <v>60428</v>
      </c>
      <c r="D24" s="22">
        <v>720717</v>
      </c>
      <c r="E24" s="22">
        <v>587878</v>
      </c>
      <c r="F24" s="13">
        <f t="shared" si="0"/>
        <v>-18.431506402651806</v>
      </c>
      <c r="G24" s="1"/>
      <c r="H24" s="1"/>
      <c r="I24" s="1"/>
    </row>
    <row r="25" spans="1:9" x14ac:dyDescent="0.25">
      <c r="A25" s="8" t="s">
        <v>59</v>
      </c>
      <c r="B25" s="21">
        <v>57112</v>
      </c>
      <c r="C25" s="21">
        <v>58555</v>
      </c>
      <c r="D25" s="21">
        <v>517681</v>
      </c>
      <c r="E25" s="21">
        <v>485514</v>
      </c>
      <c r="F25" s="10">
        <f t="shared" si="0"/>
        <v>-6.2136721262708079</v>
      </c>
      <c r="G25" s="1"/>
      <c r="H25" s="1"/>
      <c r="I25" s="1"/>
    </row>
    <row r="26" spans="1:9" x14ac:dyDescent="0.25">
      <c r="A26" s="11" t="s">
        <v>60</v>
      </c>
      <c r="B26" s="22">
        <v>14393</v>
      </c>
      <c r="C26" s="22">
        <v>17473</v>
      </c>
      <c r="D26" s="22">
        <v>158247</v>
      </c>
      <c r="E26" s="22">
        <v>154975</v>
      </c>
      <c r="F26" s="13">
        <f t="shared" si="0"/>
        <v>-2.0676537311923795</v>
      </c>
      <c r="G26" s="1"/>
      <c r="H26" s="1"/>
      <c r="I26" s="1"/>
    </row>
    <row r="27" spans="1:9" x14ac:dyDescent="0.25">
      <c r="A27" s="8" t="s">
        <v>61</v>
      </c>
      <c r="B27" s="21">
        <v>153276</v>
      </c>
      <c r="C27" s="21">
        <v>191147</v>
      </c>
      <c r="D27" s="21">
        <v>1648858</v>
      </c>
      <c r="E27" s="21">
        <v>1766344</v>
      </c>
      <c r="F27" s="10">
        <f t="shared" si="0"/>
        <v>7.1252952043171689</v>
      </c>
      <c r="G27" s="1"/>
      <c r="H27" s="1"/>
      <c r="I27" s="1"/>
    </row>
    <row r="28" spans="1:9" x14ac:dyDescent="0.25">
      <c r="A28" s="11" t="s">
        <v>62</v>
      </c>
      <c r="B28" s="22">
        <v>574338</v>
      </c>
      <c r="C28" s="22">
        <v>506361</v>
      </c>
      <c r="D28" s="22">
        <v>5591619</v>
      </c>
      <c r="E28" s="22">
        <v>4893495</v>
      </c>
      <c r="F28" s="13">
        <f t="shared" si="0"/>
        <v>-12.485185417675993</v>
      </c>
      <c r="G28" s="1"/>
      <c r="H28" s="1"/>
      <c r="I28" s="1"/>
    </row>
    <row r="29" spans="1:9" x14ac:dyDescent="0.25">
      <c r="A29" s="8" t="s">
        <v>63</v>
      </c>
      <c r="B29" s="21">
        <v>121550</v>
      </c>
      <c r="C29" s="21">
        <v>93629</v>
      </c>
      <c r="D29" s="21">
        <v>1023332</v>
      </c>
      <c r="E29" s="21">
        <v>1020944</v>
      </c>
      <c r="F29" s="10">
        <f t="shared" si="0"/>
        <v>-0.23335535290600262</v>
      </c>
      <c r="G29" s="1"/>
      <c r="H29" s="1"/>
      <c r="I29" s="1"/>
    </row>
    <row r="30" spans="1:9" x14ac:dyDescent="0.25">
      <c r="A30" s="11" t="s">
        <v>64</v>
      </c>
      <c r="B30" s="22">
        <v>142562</v>
      </c>
      <c r="C30" s="22">
        <v>163898</v>
      </c>
      <c r="D30" s="22">
        <v>1592226</v>
      </c>
      <c r="E30" s="22">
        <v>1517457</v>
      </c>
      <c r="F30" s="13">
        <f t="shared" si="0"/>
        <v>-4.6958786001484754</v>
      </c>
      <c r="G30" s="1"/>
      <c r="H30" s="1"/>
      <c r="I30" s="1"/>
    </row>
    <row r="31" spans="1:9" x14ac:dyDescent="0.25">
      <c r="A31" s="8" t="s">
        <v>65</v>
      </c>
      <c r="B31" s="21">
        <v>161339</v>
      </c>
      <c r="C31" s="21">
        <v>119644</v>
      </c>
      <c r="D31" s="21">
        <v>1293634</v>
      </c>
      <c r="E31" s="21">
        <v>1204123</v>
      </c>
      <c r="F31" s="10">
        <f t="shared" si="0"/>
        <v>-6.9193450388595181</v>
      </c>
      <c r="G31" s="1"/>
      <c r="H31" s="1"/>
      <c r="I31" s="1"/>
    </row>
    <row r="32" spans="1:9" x14ac:dyDescent="0.25">
      <c r="A32" s="11" t="s">
        <v>66</v>
      </c>
      <c r="B32" s="22">
        <v>3191341</v>
      </c>
      <c r="C32" s="22">
        <v>4806687</v>
      </c>
      <c r="D32" s="22">
        <v>30425186</v>
      </c>
      <c r="E32" s="22">
        <v>36011009</v>
      </c>
      <c r="F32" s="13">
        <f t="shared" si="0"/>
        <v>18.359207401394357</v>
      </c>
      <c r="G32" s="1"/>
      <c r="H32" s="1"/>
      <c r="I32" s="1"/>
    </row>
    <row r="33" spans="1:9" x14ac:dyDescent="0.25">
      <c r="A33" s="8" t="s">
        <v>67</v>
      </c>
      <c r="B33" s="21">
        <v>347440</v>
      </c>
      <c r="C33" s="21">
        <v>358446</v>
      </c>
      <c r="D33" s="21">
        <v>3224057</v>
      </c>
      <c r="E33" s="21">
        <v>3200142</v>
      </c>
      <c r="F33" s="10">
        <f t="shared" si="0"/>
        <v>-0.74176728265040026</v>
      </c>
      <c r="G33" s="1"/>
      <c r="H33" s="1"/>
      <c r="I33" s="1"/>
    </row>
    <row r="34" spans="1:9" x14ac:dyDescent="0.25">
      <c r="A34" s="11" t="s">
        <v>68</v>
      </c>
      <c r="B34" s="22">
        <v>16692</v>
      </c>
      <c r="C34" s="22">
        <v>39776</v>
      </c>
      <c r="D34" s="22">
        <v>152244</v>
      </c>
      <c r="E34" s="22">
        <v>222188</v>
      </c>
      <c r="F34" s="13">
        <f t="shared" si="0"/>
        <v>45.942040408817434</v>
      </c>
      <c r="G34" s="1"/>
      <c r="H34" s="1"/>
      <c r="I34" s="1"/>
    </row>
    <row r="35" spans="1:9" x14ac:dyDescent="0.25">
      <c r="A35" s="14" t="s">
        <v>69</v>
      </c>
      <c r="B35" s="15">
        <f>SUM(B7:B34)</f>
        <v>16590513</v>
      </c>
      <c r="C35" s="15">
        <f t="shared" ref="C35:E35" si="1">SUM(C7:C34)</f>
        <v>17287843</v>
      </c>
      <c r="D35" s="15">
        <f t="shared" si="1"/>
        <v>150501896</v>
      </c>
      <c r="E35" s="15">
        <f t="shared" si="1"/>
        <v>153860540</v>
      </c>
      <c r="F35" s="16">
        <f t="shared" si="0"/>
        <v>2.2316290287798068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1240962</v>
      </c>
      <c r="C38" s="41">
        <f>D7</f>
        <v>1005933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VALENCIA</v>
      </c>
      <c r="F38" s="42">
        <f>LOOKUP(E38,$A$38:$A$65,$B$38:$B$65)</f>
        <v>36011009</v>
      </c>
      <c r="G38" s="42">
        <f>LOOKUP(E38,$A$38:$A$65,$C$38:$C$65)</f>
        <v>30425186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1216047</v>
      </c>
      <c r="C39" s="41">
        <f t="shared" ref="C39:C65" si="5">D8</f>
        <v>1432057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35808340</v>
      </c>
      <c r="G39" s="42">
        <f t="shared" ref="G39:G65" si="8">LOOKUP(E39,$A$38:$A$65,$C$38:$C$65)</f>
        <v>34782379</v>
      </c>
    </row>
    <row r="40" spans="1:9" x14ac:dyDescent="0.25">
      <c r="A40" s="42" t="str">
        <f t="shared" si="3"/>
        <v>ALMERIA</v>
      </c>
      <c r="B40" s="41">
        <f t="shared" si="4"/>
        <v>509317</v>
      </c>
      <c r="C40" s="41">
        <f t="shared" si="5"/>
        <v>444666</v>
      </c>
      <c r="D40" s="41">
        <f t="shared" si="6"/>
        <v>24</v>
      </c>
      <c r="E40" s="42" t="str">
        <f t="shared" si="2"/>
        <v>BARCELONA</v>
      </c>
      <c r="F40" s="42">
        <f t="shared" si="7"/>
        <v>27496443</v>
      </c>
      <c r="G40" s="42">
        <f t="shared" si="8"/>
        <v>26418540</v>
      </c>
    </row>
    <row r="41" spans="1:9" x14ac:dyDescent="0.25">
      <c r="A41" s="42" t="str">
        <f t="shared" si="3"/>
        <v>AVILES</v>
      </c>
      <c r="B41" s="41">
        <f t="shared" si="4"/>
        <v>961528</v>
      </c>
      <c r="C41" s="41">
        <f t="shared" si="5"/>
        <v>1206350</v>
      </c>
      <c r="D41" s="41">
        <f t="shared" si="6"/>
        <v>18</v>
      </c>
      <c r="E41" s="42" t="str">
        <f t="shared" si="2"/>
        <v>LAS PALMAS</v>
      </c>
      <c r="F41" s="42">
        <f t="shared" si="7"/>
        <v>11984542</v>
      </c>
      <c r="G41" s="42">
        <f t="shared" si="8"/>
        <v>13625880</v>
      </c>
    </row>
    <row r="42" spans="1:9" x14ac:dyDescent="0.25">
      <c r="A42" s="42" t="str">
        <f t="shared" si="3"/>
        <v>BAHIA DE ALGECIRAS</v>
      </c>
      <c r="B42" s="41">
        <f t="shared" si="4"/>
        <v>35808340</v>
      </c>
      <c r="C42" s="41">
        <f t="shared" si="5"/>
        <v>34782379</v>
      </c>
      <c r="D42" s="41">
        <f t="shared" si="6"/>
        <v>2</v>
      </c>
      <c r="E42" s="42" t="str">
        <f t="shared" si="2"/>
        <v>BILBAO</v>
      </c>
      <c r="F42" s="42">
        <f t="shared" si="7"/>
        <v>7360207</v>
      </c>
      <c r="G42" s="42">
        <f t="shared" si="8"/>
        <v>7201156</v>
      </c>
    </row>
    <row r="43" spans="1:9" x14ac:dyDescent="0.25">
      <c r="A43" s="42" t="str">
        <f t="shared" si="3"/>
        <v>BAHIA DE CADIZ</v>
      </c>
      <c r="B43" s="41">
        <f t="shared" si="4"/>
        <v>2035151</v>
      </c>
      <c r="C43" s="41">
        <f t="shared" si="5"/>
        <v>1953888</v>
      </c>
      <c r="D43" s="41">
        <f t="shared" si="6"/>
        <v>10</v>
      </c>
      <c r="E43" s="42" t="str">
        <f t="shared" si="2"/>
        <v>BALEARES</v>
      </c>
      <c r="F43" s="42">
        <f t="shared" si="7"/>
        <v>7211989</v>
      </c>
      <c r="G43" s="42">
        <f t="shared" si="8"/>
        <v>7757007</v>
      </c>
    </row>
    <row r="44" spans="1:9" x14ac:dyDescent="0.25">
      <c r="A44" s="42" t="str">
        <f t="shared" si="3"/>
        <v>BALEARES</v>
      </c>
      <c r="B44" s="41">
        <f t="shared" si="4"/>
        <v>7211989</v>
      </c>
      <c r="C44" s="41">
        <f t="shared" si="5"/>
        <v>7757007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4893495</v>
      </c>
      <c r="G44" s="42">
        <f t="shared" si="8"/>
        <v>5591619</v>
      </c>
    </row>
    <row r="45" spans="1:9" x14ac:dyDescent="0.25">
      <c r="A45" s="42" t="str">
        <f t="shared" si="3"/>
        <v>BARCELONA</v>
      </c>
      <c r="B45" s="41">
        <f t="shared" si="4"/>
        <v>27496443</v>
      </c>
      <c r="C45" s="41">
        <f t="shared" si="5"/>
        <v>26418540</v>
      </c>
      <c r="D45" s="41">
        <f t="shared" si="6"/>
        <v>3</v>
      </c>
      <c r="E45" s="42" t="str">
        <f t="shared" si="2"/>
        <v>VIGO</v>
      </c>
      <c r="F45" s="42">
        <f t="shared" si="7"/>
        <v>3200142</v>
      </c>
      <c r="G45" s="42">
        <f t="shared" si="8"/>
        <v>3224057</v>
      </c>
    </row>
    <row r="46" spans="1:9" x14ac:dyDescent="0.25">
      <c r="A46" s="42" t="str">
        <f t="shared" si="3"/>
        <v>BILBAO</v>
      </c>
      <c r="B46" s="41">
        <f t="shared" si="4"/>
        <v>7360207</v>
      </c>
      <c r="C46" s="41">
        <f t="shared" si="5"/>
        <v>7201156</v>
      </c>
      <c r="D46" s="41">
        <f t="shared" si="6"/>
        <v>5</v>
      </c>
      <c r="E46" s="42" t="str">
        <f t="shared" si="2"/>
        <v>MALAGA</v>
      </c>
      <c r="F46" s="42">
        <f t="shared" si="7"/>
        <v>2513899</v>
      </c>
      <c r="G46" s="42">
        <f t="shared" si="8"/>
        <v>3687172</v>
      </c>
    </row>
    <row r="47" spans="1:9" x14ac:dyDescent="0.25">
      <c r="A47" s="42" t="str">
        <f t="shared" si="3"/>
        <v>CARTAGENA</v>
      </c>
      <c r="B47" s="41">
        <f t="shared" si="4"/>
        <v>731048</v>
      </c>
      <c r="C47" s="41">
        <f t="shared" si="5"/>
        <v>806126</v>
      </c>
      <c r="D47" s="41">
        <f t="shared" si="6"/>
        <v>20</v>
      </c>
      <c r="E47" s="42" t="str">
        <f t="shared" si="2"/>
        <v>BAHIA DE CADIZ</v>
      </c>
      <c r="F47" s="42">
        <f t="shared" si="7"/>
        <v>2035151</v>
      </c>
      <c r="G47" s="42">
        <f t="shared" si="8"/>
        <v>1953888</v>
      </c>
    </row>
    <row r="48" spans="1:9" x14ac:dyDescent="0.25">
      <c r="A48" s="42" t="str">
        <f t="shared" si="3"/>
        <v>CASTELLON</v>
      </c>
      <c r="B48" s="41">
        <f t="shared" si="4"/>
        <v>1331741</v>
      </c>
      <c r="C48" s="41">
        <f t="shared" si="5"/>
        <v>1369008</v>
      </c>
      <c r="D48" s="41">
        <f t="shared" si="6"/>
        <v>13</v>
      </c>
      <c r="E48" s="42" t="str">
        <f t="shared" si="2"/>
        <v>PASAIA</v>
      </c>
      <c r="F48" s="42">
        <f t="shared" si="7"/>
        <v>1766344</v>
      </c>
      <c r="G48" s="42">
        <f t="shared" si="8"/>
        <v>1648858</v>
      </c>
    </row>
    <row r="49" spans="1:7" x14ac:dyDescent="0.25">
      <c r="A49" s="42" t="str">
        <f t="shared" si="3"/>
        <v>CEUTA</v>
      </c>
      <c r="B49" s="41">
        <f t="shared" si="4"/>
        <v>802111</v>
      </c>
      <c r="C49" s="41">
        <f t="shared" si="5"/>
        <v>712929</v>
      </c>
      <c r="D49" s="41">
        <f t="shared" si="6"/>
        <v>19</v>
      </c>
      <c r="E49" s="42" t="str">
        <f t="shared" si="2"/>
        <v>SEVILLA</v>
      </c>
      <c r="F49" s="42">
        <f t="shared" si="7"/>
        <v>1517457</v>
      </c>
      <c r="G49" s="42">
        <f t="shared" si="8"/>
        <v>1592226</v>
      </c>
    </row>
    <row r="50" spans="1:7" x14ac:dyDescent="0.25">
      <c r="A50" s="42" t="str">
        <f t="shared" si="3"/>
        <v>FERROL-SAN CIBRAO</v>
      </c>
      <c r="B50" s="41">
        <f t="shared" si="4"/>
        <v>625851</v>
      </c>
      <c r="C50" s="41">
        <f t="shared" si="5"/>
        <v>618722</v>
      </c>
      <c r="D50" s="41">
        <f t="shared" si="6"/>
        <v>22</v>
      </c>
      <c r="E50" s="42" t="str">
        <f t="shared" si="2"/>
        <v>CASTELLON</v>
      </c>
      <c r="F50" s="42">
        <f t="shared" si="7"/>
        <v>1331741</v>
      </c>
      <c r="G50" s="42">
        <f t="shared" si="8"/>
        <v>1369008</v>
      </c>
    </row>
    <row r="51" spans="1:7" x14ac:dyDescent="0.25">
      <c r="A51" s="42" t="str">
        <f t="shared" si="3"/>
        <v>GIJON</v>
      </c>
      <c r="B51" s="41">
        <f t="shared" si="4"/>
        <v>663857</v>
      </c>
      <c r="C51" s="41">
        <f t="shared" si="5"/>
        <v>561661</v>
      </c>
      <c r="D51" s="41">
        <f t="shared" si="6"/>
        <v>21</v>
      </c>
      <c r="E51" s="42" t="str">
        <f t="shared" si="2"/>
        <v>A CORUÑA</v>
      </c>
      <c r="F51" s="42">
        <f t="shared" si="7"/>
        <v>1240962</v>
      </c>
      <c r="G51" s="42">
        <f t="shared" si="8"/>
        <v>1005933</v>
      </c>
    </row>
    <row r="52" spans="1:7" x14ac:dyDescent="0.25">
      <c r="A52" s="42" t="str">
        <f t="shared" si="3"/>
        <v>HUELVA</v>
      </c>
      <c r="B52" s="41">
        <f t="shared" si="4"/>
        <v>303438</v>
      </c>
      <c r="C52" s="41">
        <f t="shared" si="5"/>
        <v>570621</v>
      </c>
      <c r="D52" s="41">
        <f t="shared" si="6"/>
        <v>26</v>
      </c>
      <c r="E52" s="42" t="str">
        <f t="shared" si="2"/>
        <v>ALICANTE</v>
      </c>
      <c r="F52" s="42">
        <f t="shared" si="7"/>
        <v>1216047</v>
      </c>
      <c r="G52" s="42">
        <f t="shared" si="8"/>
        <v>1432057</v>
      </c>
    </row>
    <row r="53" spans="1:7" x14ac:dyDescent="0.25">
      <c r="A53" s="42" t="str">
        <f t="shared" si="3"/>
        <v>LAS PALMAS</v>
      </c>
      <c r="B53" s="41">
        <f t="shared" si="4"/>
        <v>11984542</v>
      </c>
      <c r="C53" s="41">
        <f t="shared" si="5"/>
        <v>13625880</v>
      </c>
      <c r="D53" s="41">
        <f t="shared" si="6"/>
        <v>4</v>
      </c>
      <c r="E53" s="42" t="str">
        <f t="shared" si="2"/>
        <v>TARRAGONA</v>
      </c>
      <c r="F53" s="42">
        <f t="shared" si="7"/>
        <v>1204123</v>
      </c>
      <c r="G53" s="42">
        <f t="shared" si="8"/>
        <v>1293634</v>
      </c>
    </row>
    <row r="54" spans="1:7" x14ac:dyDescent="0.25">
      <c r="A54" s="42" t="str">
        <f t="shared" si="3"/>
        <v>MALAGA</v>
      </c>
      <c r="B54" s="41">
        <f t="shared" si="4"/>
        <v>2513899</v>
      </c>
      <c r="C54" s="41">
        <f t="shared" si="5"/>
        <v>3687172</v>
      </c>
      <c r="D54" s="41">
        <f t="shared" si="6"/>
        <v>9</v>
      </c>
      <c r="E54" s="42" t="str">
        <f t="shared" si="2"/>
        <v>SANTANDER</v>
      </c>
      <c r="F54" s="42">
        <f t="shared" si="7"/>
        <v>1020944</v>
      </c>
      <c r="G54" s="42">
        <f t="shared" si="8"/>
        <v>1023332</v>
      </c>
    </row>
    <row r="55" spans="1:7" x14ac:dyDescent="0.25">
      <c r="A55" s="42" t="str">
        <f t="shared" si="3"/>
        <v>MARIN Y RIA DE PONTEVEDRA</v>
      </c>
      <c r="B55" s="41">
        <f t="shared" si="4"/>
        <v>587878</v>
      </c>
      <c r="C55" s="41">
        <f t="shared" si="5"/>
        <v>720717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961528</v>
      </c>
      <c r="G55" s="42">
        <f t="shared" si="8"/>
        <v>1206350</v>
      </c>
    </row>
    <row r="56" spans="1:7" x14ac:dyDescent="0.25">
      <c r="A56" s="42" t="str">
        <f t="shared" si="3"/>
        <v>MELILLA</v>
      </c>
      <c r="B56" s="41">
        <f t="shared" si="4"/>
        <v>485514</v>
      </c>
      <c r="C56" s="41">
        <f t="shared" si="5"/>
        <v>517681</v>
      </c>
      <c r="D56" s="41">
        <f t="shared" si="6"/>
        <v>25</v>
      </c>
      <c r="E56" s="42" t="str">
        <f t="shared" si="2"/>
        <v>CEUTA</v>
      </c>
      <c r="F56" s="42">
        <f t="shared" si="9"/>
        <v>802111</v>
      </c>
      <c r="G56" s="42">
        <f t="shared" si="8"/>
        <v>712929</v>
      </c>
    </row>
    <row r="57" spans="1:7" x14ac:dyDescent="0.25">
      <c r="A57" s="42" t="str">
        <f t="shared" si="3"/>
        <v>MOTRIL</v>
      </c>
      <c r="B57" s="41">
        <f t="shared" si="4"/>
        <v>154975</v>
      </c>
      <c r="C57" s="41">
        <f t="shared" si="5"/>
        <v>158247</v>
      </c>
      <c r="D57" s="41">
        <f t="shared" si="6"/>
        <v>28</v>
      </c>
      <c r="E57" s="42" t="str">
        <f t="shared" si="2"/>
        <v>CARTAGENA</v>
      </c>
      <c r="F57" s="42">
        <f t="shared" si="9"/>
        <v>731048</v>
      </c>
      <c r="G57" s="42">
        <f t="shared" si="8"/>
        <v>806126</v>
      </c>
    </row>
    <row r="58" spans="1:7" x14ac:dyDescent="0.25">
      <c r="A58" s="42" t="str">
        <f t="shared" si="3"/>
        <v>PASAIA</v>
      </c>
      <c r="B58" s="41">
        <f t="shared" si="4"/>
        <v>1766344</v>
      </c>
      <c r="C58" s="41">
        <f t="shared" si="5"/>
        <v>1648858</v>
      </c>
      <c r="D58" s="41">
        <f t="shared" si="6"/>
        <v>11</v>
      </c>
      <c r="E58" s="42" t="str">
        <f t="shared" si="2"/>
        <v>GIJON</v>
      </c>
      <c r="F58" s="42">
        <f t="shared" si="9"/>
        <v>663857</v>
      </c>
      <c r="G58" s="42">
        <f t="shared" si="8"/>
        <v>561661</v>
      </c>
    </row>
    <row r="59" spans="1:7" x14ac:dyDescent="0.25">
      <c r="A59" s="42" t="str">
        <f t="shared" si="3"/>
        <v>SANTA CRUZ DE TENERIFE</v>
      </c>
      <c r="B59" s="41">
        <f t="shared" si="4"/>
        <v>4893495</v>
      </c>
      <c r="C59" s="41">
        <f t="shared" si="5"/>
        <v>5591619</v>
      </c>
      <c r="D59" s="41">
        <f t="shared" si="6"/>
        <v>7</v>
      </c>
      <c r="E59" s="42" t="str">
        <f t="shared" si="2"/>
        <v>FERROL-SAN CIBRAO</v>
      </c>
      <c r="F59" s="42">
        <f t="shared" si="9"/>
        <v>625851</v>
      </c>
      <c r="G59" s="42">
        <f t="shared" si="8"/>
        <v>618722</v>
      </c>
    </row>
    <row r="60" spans="1:7" x14ac:dyDescent="0.25">
      <c r="A60" s="42" t="str">
        <f t="shared" si="3"/>
        <v>SANTANDER</v>
      </c>
      <c r="B60" s="41">
        <f t="shared" si="4"/>
        <v>1020944</v>
      </c>
      <c r="C60" s="41">
        <f t="shared" si="5"/>
        <v>1023332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587878</v>
      </c>
      <c r="G60" s="42">
        <f t="shared" si="8"/>
        <v>720717</v>
      </c>
    </row>
    <row r="61" spans="1:7" x14ac:dyDescent="0.25">
      <c r="A61" s="42" t="str">
        <f t="shared" si="3"/>
        <v>SEVILLA</v>
      </c>
      <c r="B61" s="41">
        <f t="shared" si="4"/>
        <v>1517457</v>
      </c>
      <c r="C61" s="41">
        <f t="shared" si="5"/>
        <v>1592226</v>
      </c>
      <c r="D61" s="41">
        <f t="shared" si="6"/>
        <v>12</v>
      </c>
      <c r="E61" s="42" t="str">
        <f t="shared" si="2"/>
        <v>ALMERIA</v>
      </c>
      <c r="F61" s="42">
        <f t="shared" si="9"/>
        <v>509317</v>
      </c>
      <c r="G61" s="42">
        <f t="shared" si="8"/>
        <v>444666</v>
      </c>
    </row>
    <row r="62" spans="1:7" x14ac:dyDescent="0.25">
      <c r="A62" s="42" t="str">
        <f t="shared" si="3"/>
        <v>TARRAGONA</v>
      </c>
      <c r="B62" s="41">
        <f t="shared" si="4"/>
        <v>1204123</v>
      </c>
      <c r="C62" s="41">
        <f t="shared" si="5"/>
        <v>1293634</v>
      </c>
      <c r="D62" s="41">
        <f t="shared" si="6"/>
        <v>16</v>
      </c>
      <c r="E62" s="42" t="str">
        <f t="shared" si="2"/>
        <v>MELILLA</v>
      </c>
      <c r="F62" s="42">
        <f t="shared" si="9"/>
        <v>485514</v>
      </c>
      <c r="G62" s="42">
        <f t="shared" si="8"/>
        <v>517681</v>
      </c>
    </row>
    <row r="63" spans="1:7" x14ac:dyDescent="0.25">
      <c r="A63" s="42" t="str">
        <f t="shared" si="3"/>
        <v>VALENCIA</v>
      </c>
      <c r="B63" s="41">
        <f t="shared" si="4"/>
        <v>36011009</v>
      </c>
      <c r="C63" s="41">
        <f t="shared" si="5"/>
        <v>30425186</v>
      </c>
      <c r="D63" s="41">
        <f t="shared" si="6"/>
        <v>1</v>
      </c>
      <c r="E63" s="42" t="str">
        <f t="shared" si="2"/>
        <v>HUELVA</v>
      </c>
      <c r="F63" s="42">
        <f t="shared" si="9"/>
        <v>303438</v>
      </c>
      <c r="G63" s="42">
        <f t="shared" si="8"/>
        <v>570621</v>
      </c>
    </row>
    <row r="64" spans="1:7" x14ac:dyDescent="0.25">
      <c r="A64" s="42" t="str">
        <f t="shared" si="3"/>
        <v>VIGO</v>
      </c>
      <c r="B64" s="41">
        <f t="shared" si="4"/>
        <v>3200142</v>
      </c>
      <c r="C64" s="41">
        <f t="shared" si="5"/>
        <v>3224057</v>
      </c>
      <c r="D64" s="41">
        <f t="shared" si="6"/>
        <v>8</v>
      </c>
      <c r="E64" s="42" t="str">
        <f t="shared" si="2"/>
        <v>VILAGARCIA</v>
      </c>
      <c r="F64" s="42">
        <f t="shared" si="9"/>
        <v>222188</v>
      </c>
      <c r="G64" s="42">
        <f t="shared" si="8"/>
        <v>152244</v>
      </c>
    </row>
    <row r="65" spans="1:7" x14ac:dyDescent="0.25">
      <c r="A65" s="42" t="str">
        <f t="shared" si="3"/>
        <v>VILAGARCIA</v>
      </c>
      <c r="B65" s="41">
        <f t="shared" si="4"/>
        <v>222188</v>
      </c>
      <c r="C65" s="41">
        <f t="shared" si="5"/>
        <v>152244</v>
      </c>
      <c r="D65" s="41">
        <f t="shared" si="6"/>
        <v>27</v>
      </c>
      <c r="E65" s="42" t="str">
        <f t="shared" si="2"/>
        <v>MOTRIL</v>
      </c>
      <c r="F65" s="42">
        <f t="shared" si="9"/>
        <v>154975</v>
      </c>
      <c r="G65" s="42">
        <f t="shared" si="8"/>
        <v>158247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2261</v>
      </c>
      <c r="C7" s="23">
        <v>3432</v>
      </c>
      <c r="D7" s="23">
        <v>24575</v>
      </c>
      <c r="E7" s="23">
        <v>24417</v>
      </c>
      <c r="F7" s="10">
        <f>((E7*100)/D7)-100</f>
        <v>-0.64292980671413602</v>
      </c>
      <c r="G7" s="1"/>
      <c r="H7" s="1"/>
      <c r="I7" s="1"/>
    </row>
    <row r="8" spans="1:12" x14ac:dyDescent="0.25">
      <c r="A8" s="11" t="s">
        <v>42</v>
      </c>
      <c r="B8" s="24">
        <v>116</v>
      </c>
      <c r="C8" s="24">
        <v>65</v>
      </c>
      <c r="D8" s="24">
        <v>987</v>
      </c>
      <c r="E8" s="24">
        <v>555</v>
      </c>
      <c r="F8" s="13">
        <f t="shared" ref="F8:F35" si="0">((E8*100)/D8)-100</f>
        <v>-43.768996960486319</v>
      </c>
      <c r="G8" s="1"/>
      <c r="H8" s="1"/>
      <c r="I8" s="1"/>
    </row>
    <row r="9" spans="1:12" x14ac:dyDescent="0.25">
      <c r="A9" s="8" t="s">
        <v>43</v>
      </c>
      <c r="B9" s="23">
        <v>450</v>
      </c>
      <c r="C9" s="23">
        <v>582</v>
      </c>
      <c r="D9" s="23">
        <v>3125</v>
      </c>
      <c r="E9" s="23">
        <v>2743</v>
      </c>
      <c r="F9" s="10">
        <f t="shared" si="0"/>
        <v>-12.224000000000004</v>
      </c>
      <c r="G9" s="1"/>
      <c r="H9" s="1"/>
      <c r="I9" s="1"/>
    </row>
    <row r="10" spans="1:12" x14ac:dyDescent="0.25">
      <c r="A10" s="11" t="s">
        <v>44</v>
      </c>
      <c r="B10" s="24">
        <v>846</v>
      </c>
      <c r="C10" s="24">
        <v>965</v>
      </c>
      <c r="D10" s="24">
        <v>8688</v>
      </c>
      <c r="E10" s="24">
        <v>10270</v>
      </c>
      <c r="F10" s="13">
        <f t="shared" si="0"/>
        <v>18.209023941068139</v>
      </c>
      <c r="G10" s="1"/>
      <c r="H10" s="1"/>
      <c r="I10" s="1"/>
    </row>
    <row r="11" spans="1:12" x14ac:dyDescent="0.25">
      <c r="A11" s="8" t="s">
        <v>45</v>
      </c>
      <c r="B11" s="23">
        <v>131</v>
      </c>
      <c r="C11" s="23">
        <v>266</v>
      </c>
      <c r="D11" s="23">
        <v>1332</v>
      </c>
      <c r="E11" s="23">
        <v>1763</v>
      </c>
      <c r="F11" s="10">
        <f t="shared" si="0"/>
        <v>32.357357357357358</v>
      </c>
      <c r="G11" s="1"/>
      <c r="H11" s="1"/>
      <c r="I11" s="1"/>
    </row>
    <row r="12" spans="1:12" x14ac:dyDescent="0.25">
      <c r="A12" s="11" t="s">
        <v>46</v>
      </c>
      <c r="B12" s="24">
        <v>1984</v>
      </c>
      <c r="C12" s="24">
        <v>1767</v>
      </c>
      <c r="D12" s="24">
        <v>16802</v>
      </c>
      <c r="E12" s="24">
        <v>13392</v>
      </c>
      <c r="F12" s="13">
        <f t="shared" si="0"/>
        <v>-20.295202952029527</v>
      </c>
      <c r="G12" s="1"/>
      <c r="H12" s="1"/>
      <c r="I12" s="1"/>
    </row>
    <row r="13" spans="1:12" x14ac:dyDescent="0.25">
      <c r="A13" s="8" t="s">
        <v>47</v>
      </c>
      <c r="B13" s="23">
        <v>243</v>
      </c>
      <c r="C13" s="23">
        <v>0</v>
      </c>
      <c r="D13" s="23">
        <v>2149</v>
      </c>
      <c r="E13" s="23">
        <v>1747</v>
      </c>
      <c r="F13" s="10">
        <f t="shared" si="0"/>
        <v>-18.706375058166586</v>
      </c>
      <c r="G13" s="1"/>
      <c r="H13" s="1"/>
      <c r="I13" s="1"/>
    </row>
    <row r="14" spans="1:12" x14ac:dyDescent="0.25">
      <c r="A14" s="11" t="s">
        <v>48</v>
      </c>
      <c r="B14" s="24">
        <v>88</v>
      </c>
      <c r="C14" s="24">
        <v>0</v>
      </c>
      <c r="D14" s="24">
        <v>2651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89</v>
      </c>
      <c r="C16" s="24">
        <v>77</v>
      </c>
      <c r="D16" s="24">
        <v>938</v>
      </c>
      <c r="E16" s="24">
        <v>908</v>
      </c>
      <c r="F16" s="13">
        <f t="shared" si="0"/>
        <v>-3.1982942430703645</v>
      </c>
      <c r="G16" s="1"/>
      <c r="H16" s="1"/>
      <c r="I16" s="1"/>
    </row>
    <row r="17" spans="1:9" x14ac:dyDescent="0.25">
      <c r="A17" s="8" t="s">
        <v>51</v>
      </c>
      <c r="B17" s="23">
        <v>321</v>
      </c>
      <c r="C17" s="23">
        <v>640</v>
      </c>
      <c r="D17" s="23">
        <v>4202</v>
      </c>
      <c r="E17" s="23">
        <v>3412</v>
      </c>
      <c r="F17" s="10">
        <f t="shared" si="0"/>
        <v>-18.800571156592099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73</v>
      </c>
      <c r="E18" s="24">
        <v>38</v>
      </c>
      <c r="F18" s="13">
        <f t="shared" si="0"/>
        <v>-47.945205479452056</v>
      </c>
      <c r="G18" s="1"/>
      <c r="H18" s="1"/>
      <c r="I18" s="1"/>
    </row>
    <row r="19" spans="1:9" x14ac:dyDescent="0.25">
      <c r="A19" s="8" t="s">
        <v>53</v>
      </c>
      <c r="B19" s="23">
        <v>0</v>
      </c>
      <c r="C19" s="23">
        <v>0</v>
      </c>
      <c r="D19" s="23">
        <v>70</v>
      </c>
      <c r="E19" s="23">
        <v>109</v>
      </c>
      <c r="F19" s="10">
        <f t="shared" si="0"/>
        <v>55.714285714285722</v>
      </c>
      <c r="G19" s="1"/>
      <c r="H19" s="1"/>
      <c r="I19" s="1"/>
    </row>
    <row r="20" spans="1:9" x14ac:dyDescent="0.25">
      <c r="A20" s="11" t="s">
        <v>54</v>
      </c>
      <c r="B20" s="24">
        <v>707</v>
      </c>
      <c r="C20" s="24">
        <v>271</v>
      </c>
      <c r="D20" s="24">
        <v>6325</v>
      </c>
      <c r="E20" s="24">
        <v>5354</v>
      </c>
      <c r="F20" s="13">
        <f t="shared" si="0"/>
        <v>-15.351778656126484</v>
      </c>
      <c r="G20" s="1"/>
      <c r="H20" s="1"/>
      <c r="I20" s="1"/>
    </row>
    <row r="21" spans="1:9" x14ac:dyDescent="0.25">
      <c r="A21" s="8" t="s">
        <v>55</v>
      </c>
      <c r="B21" s="23">
        <v>393</v>
      </c>
      <c r="C21" s="23">
        <v>209</v>
      </c>
      <c r="D21" s="23">
        <v>3889</v>
      </c>
      <c r="E21" s="23">
        <v>1736</v>
      </c>
      <c r="F21" s="10">
        <f t="shared" si="0"/>
        <v>-55.361275392131652</v>
      </c>
      <c r="G21" s="1"/>
      <c r="H21" s="1"/>
      <c r="I21" s="1"/>
    </row>
    <row r="22" spans="1:9" x14ac:dyDescent="0.25">
      <c r="A22" s="11" t="s">
        <v>56</v>
      </c>
      <c r="B22" s="24">
        <v>375</v>
      </c>
      <c r="C22" s="24">
        <v>214</v>
      </c>
      <c r="D22" s="24">
        <v>3094</v>
      </c>
      <c r="E22" s="24">
        <v>2095</v>
      </c>
      <c r="F22" s="13">
        <f t="shared" si="0"/>
        <v>-32.288299935358765</v>
      </c>
      <c r="G22" s="1"/>
      <c r="H22" s="1"/>
      <c r="I22" s="1"/>
    </row>
    <row r="23" spans="1:9" x14ac:dyDescent="0.25">
      <c r="A23" s="8" t="s">
        <v>57</v>
      </c>
      <c r="B23" s="23">
        <v>128</v>
      </c>
      <c r="C23" s="23">
        <v>78</v>
      </c>
      <c r="D23" s="23">
        <v>1093</v>
      </c>
      <c r="E23" s="23">
        <v>721</v>
      </c>
      <c r="F23" s="10">
        <f t="shared" si="0"/>
        <v>-34.034766697163775</v>
      </c>
      <c r="G23" s="1"/>
      <c r="H23" s="1"/>
      <c r="I23" s="1"/>
    </row>
    <row r="24" spans="1:9" x14ac:dyDescent="0.25">
      <c r="A24" s="11" t="s">
        <v>58</v>
      </c>
      <c r="B24" s="24">
        <v>271</v>
      </c>
      <c r="C24" s="24">
        <v>280</v>
      </c>
      <c r="D24" s="24">
        <v>2818</v>
      </c>
      <c r="E24" s="24">
        <v>2514</v>
      </c>
      <c r="F24" s="13">
        <f t="shared" si="0"/>
        <v>-10.78779276082328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331</v>
      </c>
      <c r="C26" s="24">
        <v>650</v>
      </c>
      <c r="D26" s="24">
        <v>2351</v>
      </c>
      <c r="E26" s="24">
        <v>2227</v>
      </c>
      <c r="F26" s="13">
        <f t="shared" si="0"/>
        <v>-5.2743513398553858</v>
      </c>
      <c r="G26" s="1"/>
      <c r="H26" s="1"/>
      <c r="I26" s="1"/>
    </row>
    <row r="27" spans="1:9" x14ac:dyDescent="0.25">
      <c r="A27" s="8" t="s">
        <v>61</v>
      </c>
      <c r="B27" s="23">
        <v>784</v>
      </c>
      <c r="C27" s="23">
        <v>891</v>
      </c>
      <c r="D27" s="23">
        <v>7796</v>
      </c>
      <c r="E27" s="23">
        <v>8610</v>
      </c>
      <c r="F27" s="10">
        <f t="shared" si="0"/>
        <v>10.441251924063621</v>
      </c>
      <c r="G27" s="1"/>
      <c r="H27" s="1"/>
      <c r="I27" s="1"/>
    </row>
    <row r="28" spans="1:9" x14ac:dyDescent="0.25">
      <c r="A28" s="11" t="s">
        <v>62</v>
      </c>
      <c r="B28" s="24">
        <v>664</v>
      </c>
      <c r="C28" s="24">
        <v>420</v>
      </c>
      <c r="D28" s="24">
        <v>4299</v>
      </c>
      <c r="E28" s="24">
        <v>4198</v>
      </c>
      <c r="F28" s="13">
        <f t="shared" si="0"/>
        <v>-2.3493835775761767</v>
      </c>
      <c r="G28" s="1"/>
      <c r="H28" s="1"/>
      <c r="I28" s="1"/>
    </row>
    <row r="29" spans="1:9" x14ac:dyDescent="0.25">
      <c r="A29" s="8" t="s">
        <v>63</v>
      </c>
      <c r="B29" s="23">
        <v>808</v>
      </c>
      <c r="C29" s="23">
        <v>651</v>
      </c>
      <c r="D29" s="23">
        <v>7353</v>
      </c>
      <c r="E29" s="23">
        <v>6486</v>
      </c>
      <c r="F29" s="10">
        <f t="shared" si="0"/>
        <v>-11.791105671154625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288</v>
      </c>
      <c r="C31" s="23">
        <v>461</v>
      </c>
      <c r="D31" s="23">
        <v>3066</v>
      </c>
      <c r="E31" s="23">
        <v>5614</v>
      </c>
      <c r="F31" s="10">
        <f t="shared" si="0"/>
        <v>83.105022831050235</v>
      </c>
      <c r="G31" s="1"/>
      <c r="H31" s="1"/>
      <c r="I31" s="1"/>
    </row>
    <row r="32" spans="1:9" x14ac:dyDescent="0.25">
      <c r="A32" s="11" t="s">
        <v>66</v>
      </c>
      <c r="B32" s="24">
        <v>51</v>
      </c>
      <c r="C32" s="24">
        <v>94</v>
      </c>
      <c r="D32" s="24">
        <v>817</v>
      </c>
      <c r="E32" s="24">
        <v>882</v>
      </c>
      <c r="F32" s="13">
        <f t="shared" si="0"/>
        <v>7.955936352509184</v>
      </c>
      <c r="G32" s="1"/>
      <c r="H32" s="1"/>
      <c r="I32" s="1"/>
    </row>
    <row r="33" spans="1:9" x14ac:dyDescent="0.25">
      <c r="A33" s="8" t="s">
        <v>67</v>
      </c>
      <c r="B33" s="23">
        <v>8562</v>
      </c>
      <c r="C33" s="23">
        <v>8130</v>
      </c>
      <c r="D33" s="23">
        <v>63715</v>
      </c>
      <c r="E33" s="23">
        <v>63677</v>
      </c>
      <c r="F33" s="10">
        <f t="shared" si="0"/>
        <v>-5.9640586988933819E-2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19891</v>
      </c>
      <c r="C35" s="15">
        <f t="shared" ref="C35:E35" si="1">SUM(C7:C34)</f>
        <v>20143</v>
      </c>
      <c r="D35" s="15">
        <f t="shared" si="1"/>
        <v>172208</v>
      </c>
      <c r="E35" s="15">
        <f t="shared" si="1"/>
        <v>163468</v>
      </c>
      <c r="F35" s="16">
        <f t="shared" si="0"/>
        <v>-5.0752578277432008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24417</v>
      </c>
      <c r="C38" s="41">
        <f>D7</f>
        <v>24575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63677</v>
      </c>
      <c r="G38" s="42">
        <f>LOOKUP(E38,$A$38:$A$65,$C$38:$C$65)</f>
        <v>63715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555</v>
      </c>
      <c r="C39" s="41">
        <f t="shared" ref="C39:C65" si="5">D8</f>
        <v>987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24417</v>
      </c>
      <c r="G39" s="42">
        <f t="shared" ref="G39:G65" si="8">LOOKUP(E39,$A$38:$A$65,$C$38:$C$65)</f>
        <v>24575</v>
      </c>
    </row>
    <row r="40" spans="1:9" x14ac:dyDescent="0.25">
      <c r="A40" s="42" t="str">
        <f t="shared" si="3"/>
        <v>ALMERIA</v>
      </c>
      <c r="B40" s="41">
        <f t="shared" si="4"/>
        <v>2743</v>
      </c>
      <c r="C40" s="41">
        <f t="shared" si="5"/>
        <v>3125</v>
      </c>
      <c r="D40" s="41">
        <f t="shared" si="6"/>
        <v>11</v>
      </c>
      <c r="E40" s="42" t="str">
        <f t="shared" si="2"/>
        <v>BAHIA DE CADIZ</v>
      </c>
      <c r="F40" s="42">
        <f t="shared" si="7"/>
        <v>13392</v>
      </c>
      <c r="G40" s="42">
        <f t="shared" si="8"/>
        <v>16802</v>
      </c>
    </row>
    <row r="41" spans="1:9" x14ac:dyDescent="0.25">
      <c r="A41" s="42" t="str">
        <f t="shared" si="3"/>
        <v>AVILES</v>
      </c>
      <c r="B41" s="41">
        <f t="shared" si="4"/>
        <v>10270</v>
      </c>
      <c r="C41" s="41">
        <f t="shared" si="5"/>
        <v>8688</v>
      </c>
      <c r="D41" s="41">
        <f t="shared" si="6"/>
        <v>4</v>
      </c>
      <c r="E41" s="42" t="str">
        <f t="shared" si="2"/>
        <v>AVILES</v>
      </c>
      <c r="F41" s="42">
        <f t="shared" si="7"/>
        <v>10270</v>
      </c>
      <c r="G41" s="42">
        <f t="shared" si="8"/>
        <v>8688</v>
      </c>
    </row>
    <row r="42" spans="1:9" x14ac:dyDescent="0.25">
      <c r="A42" s="42" t="str">
        <f t="shared" si="3"/>
        <v>BAHIA DE ALGECIRAS</v>
      </c>
      <c r="B42" s="41">
        <f t="shared" si="4"/>
        <v>1763</v>
      </c>
      <c r="C42" s="41">
        <f t="shared" si="5"/>
        <v>1332</v>
      </c>
      <c r="D42" s="41">
        <f t="shared" si="6"/>
        <v>15</v>
      </c>
      <c r="E42" s="42" t="str">
        <f t="shared" si="2"/>
        <v>PASAIA</v>
      </c>
      <c r="F42" s="42">
        <f t="shared" si="7"/>
        <v>8610</v>
      </c>
      <c r="G42" s="42">
        <f t="shared" si="8"/>
        <v>7796</v>
      </c>
    </row>
    <row r="43" spans="1:9" x14ac:dyDescent="0.25">
      <c r="A43" s="42" t="str">
        <f t="shared" si="3"/>
        <v>BAHIA DE CADIZ</v>
      </c>
      <c r="B43" s="41">
        <f t="shared" si="4"/>
        <v>13392</v>
      </c>
      <c r="C43" s="41">
        <f t="shared" si="5"/>
        <v>16802</v>
      </c>
      <c r="D43" s="41">
        <f t="shared" si="6"/>
        <v>3</v>
      </c>
      <c r="E43" s="42" t="str">
        <f t="shared" si="2"/>
        <v>SANTANDER</v>
      </c>
      <c r="F43" s="42">
        <f t="shared" si="7"/>
        <v>6486</v>
      </c>
      <c r="G43" s="42">
        <f t="shared" si="8"/>
        <v>7353</v>
      </c>
    </row>
    <row r="44" spans="1:9" x14ac:dyDescent="0.25">
      <c r="A44" s="42" t="str">
        <f t="shared" si="3"/>
        <v>BALEARES</v>
      </c>
      <c r="B44" s="41">
        <f t="shared" si="4"/>
        <v>1747</v>
      </c>
      <c r="C44" s="41">
        <f t="shared" si="5"/>
        <v>2149</v>
      </c>
      <c r="D44" s="41">
        <f t="shared" si="6"/>
        <v>16</v>
      </c>
      <c r="E44" s="42" t="str">
        <f t="shared" si="2"/>
        <v>TARRAGONA</v>
      </c>
      <c r="F44" s="42">
        <f t="shared" si="7"/>
        <v>5614</v>
      </c>
      <c r="G44" s="42">
        <f t="shared" si="8"/>
        <v>3066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2651</v>
      </c>
      <c r="D45" s="41">
        <f t="shared" si="6"/>
        <v>28</v>
      </c>
      <c r="E45" s="42" t="str">
        <f t="shared" si="2"/>
        <v>GIJON</v>
      </c>
      <c r="F45" s="42">
        <f t="shared" si="7"/>
        <v>5354</v>
      </c>
      <c r="G45" s="42">
        <f t="shared" si="8"/>
        <v>6325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4198</v>
      </c>
      <c r="G46" s="42">
        <f t="shared" si="8"/>
        <v>4299</v>
      </c>
    </row>
    <row r="47" spans="1:9" x14ac:dyDescent="0.25">
      <c r="A47" s="42" t="str">
        <f t="shared" si="3"/>
        <v>CARTAGENA</v>
      </c>
      <c r="B47" s="41">
        <f t="shared" si="4"/>
        <v>908</v>
      </c>
      <c r="C47" s="41">
        <f t="shared" si="5"/>
        <v>938</v>
      </c>
      <c r="D47" s="41">
        <f t="shared" si="6"/>
        <v>18</v>
      </c>
      <c r="E47" s="42" t="str">
        <f t="shared" si="2"/>
        <v>CASTELLON</v>
      </c>
      <c r="F47" s="42">
        <f t="shared" si="7"/>
        <v>3412</v>
      </c>
      <c r="G47" s="42">
        <f t="shared" si="8"/>
        <v>4202</v>
      </c>
    </row>
    <row r="48" spans="1:9" x14ac:dyDescent="0.25">
      <c r="A48" s="42" t="str">
        <f t="shared" si="3"/>
        <v>CASTELLON</v>
      </c>
      <c r="B48" s="41">
        <f t="shared" si="4"/>
        <v>3412</v>
      </c>
      <c r="C48" s="41">
        <f t="shared" si="5"/>
        <v>4202</v>
      </c>
      <c r="D48" s="41">
        <f t="shared" si="6"/>
        <v>10</v>
      </c>
      <c r="E48" s="42" t="str">
        <f t="shared" si="2"/>
        <v>ALMERIA</v>
      </c>
      <c r="F48" s="42">
        <f t="shared" si="7"/>
        <v>2743</v>
      </c>
      <c r="G48" s="42">
        <f t="shared" si="8"/>
        <v>3125</v>
      </c>
    </row>
    <row r="49" spans="1:7" x14ac:dyDescent="0.25">
      <c r="A49" s="42" t="str">
        <f t="shared" si="3"/>
        <v>CEUTA</v>
      </c>
      <c r="B49" s="41">
        <f t="shared" si="4"/>
        <v>38</v>
      </c>
      <c r="C49" s="41">
        <f t="shared" si="5"/>
        <v>73</v>
      </c>
      <c r="D49" s="41">
        <f t="shared" si="6"/>
        <v>23</v>
      </c>
      <c r="E49" s="42" t="str">
        <f t="shared" si="2"/>
        <v>MARIN Y RIA DE PONTEVEDRA</v>
      </c>
      <c r="F49" s="42">
        <f t="shared" si="7"/>
        <v>2514</v>
      </c>
      <c r="G49" s="42">
        <f t="shared" si="8"/>
        <v>2818</v>
      </c>
    </row>
    <row r="50" spans="1:7" x14ac:dyDescent="0.25">
      <c r="A50" s="42" t="str">
        <f t="shared" si="3"/>
        <v>FERROL-SAN CIBRAO</v>
      </c>
      <c r="B50" s="41">
        <f t="shared" si="4"/>
        <v>109</v>
      </c>
      <c r="C50" s="41">
        <f t="shared" si="5"/>
        <v>70</v>
      </c>
      <c r="D50" s="41">
        <f t="shared" si="6"/>
        <v>22</v>
      </c>
      <c r="E50" s="42" t="str">
        <f t="shared" si="2"/>
        <v>MOTRIL</v>
      </c>
      <c r="F50" s="42">
        <f t="shared" si="7"/>
        <v>2227</v>
      </c>
      <c r="G50" s="42">
        <f t="shared" si="8"/>
        <v>2351</v>
      </c>
    </row>
    <row r="51" spans="1:7" x14ac:dyDescent="0.25">
      <c r="A51" s="42" t="str">
        <f t="shared" si="3"/>
        <v>GIJON</v>
      </c>
      <c r="B51" s="41">
        <f t="shared" si="4"/>
        <v>5354</v>
      </c>
      <c r="C51" s="41">
        <f t="shared" si="5"/>
        <v>6325</v>
      </c>
      <c r="D51" s="41">
        <f t="shared" si="6"/>
        <v>8</v>
      </c>
      <c r="E51" s="42" t="str">
        <f t="shared" si="2"/>
        <v>LAS PALMAS</v>
      </c>
      <c r="F51" s="42">
        <f t="shared" si="7"/>
        <v>2095</v>
      </c>
      <c r="G51" s="42">
        <f t="shared" si="8"/>
        <v>3094</v>
      </c>
    </row>
    <row r="52" spans="1:7" x14ac:dyDescent="0.25">
      <c r="A52" s="42" t="str">
        <f t="shared" si="3"/>
        <v>HUELVA</v>
      </c>
      <c r="B52" s="41">
        <f t="shared" si="4"/>
        <v>1736</v>
      </c>
      <c r="C52" s="41">
        <f t="shared" si="5"/>
        <v>3889</v>
      </c>
      <c r="D52" s="41">
        <f t="shared" si="6"/>
        <v>17</v>
      </c>
      <c r="E52" s="42" t="str">
        <f t="shared" si="2"/>
        <v>BAHIA DE ALGECIRAS</v>
      </c>
      <c r="F52" s="42">
        <f t="shared" si="7"/>
        <v>1763</v>
      </c>
      <c r="G52" s="42">
        <f t="shared" si="8"/>
        <v>1332</v>
      </c>
    </row>
    <row r="53" spans="1:7" x14ac:dyDescent="0.25">
      <c r="A53" s="42" t="str">
        <f t="shared" si="3"/>
        <v>LAS PALMAS</v>
      </c>
      <c r="B53" s="41">
        <f t="shared" si="4"/>
        <v>2095</v>
      </c>
      <c r="C53" s="41">
        <f t="shared" si="5"/>
        <v>3094</v>
      </c>
      <c r="D53" s="41">
        <f t="shared" si="6"/>
        <v>14</v>
      </c>
      <c r="E53" s="42" t="str">
        <f t="shared" si="2"/>
        <v>BALEARES</v>
      </c>
      <c r="F53" s="42">
        <f t="shared" si="7"/>
        <v>1747</v>
      </c>
      <c r="G53" s="42">
        <f t="shared" si="8"/>
        <v>2149</v>
      </c>
    </row>
    <row r="54" spans="1:7" x14ac:dyDescent="0.25">
      <c r="A54" s="42" t="str">
        <f t="shared" si="3"/>
        <v>MALAGA</v>
      </c>
      <c r="B54" s="41">
        <f t="shared" si="4"/>
        <v>721</v>
      </c>
      <c r="C54" s="41">
        <f t="shared" si="5"/>
        <v>1093</v>
      </c>
      <c r="D54" s="41">
        <f t="shared" si="6"/>
        <v>20</v>
      </c>
      <c r="E54" s="42" t="str">
        <f t="shared" si="2"/>
        <v>HUELVA</v>
      </c>
      <c r="F54" s="42">
        <f t="shared" si="7"/>
        <v>1736</v>
      </c>
      <c r="G54" s="42">
        <f t="shared" si="8"/>
        <v>3889</v>
      </c>
    </row>
    <row r="55" spans="1:7" x14ac:dyDescent="0.25">
      <c r="A55" s="42" t="str">
        <f t="shared" si="3"/>
        <v>MARIN Y RIA DE PONTEVEDRA</v>
      </c>
      <c r="B55" s="41">
        <f t="shared" si="4"/>
        <v>2514</v>
      </c>
      <c r="C55" s="41">
        <f t="shared" si="5"/>
        <v>2818</v>
      </c>
      <c r="D55" s="41">
        <f t="shared" si="6"/>
        <v>12</v>
      </c>
      <c r="E55" s="42" t="str">
        <f t="shared" si="2"/>
        <v>CARTAGENA</v>
      </c>
      <c r="F55" s="42">
        <f t="shared" ref="F55:F65" si="9">LOOKUP(E55,$A$38:$A$65,$B$38:$B$65)</f>
        <v>908</v>
      </c>
      <c r="G55" s="42">
        <f t="shared" si="8"/>
        <v>938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882</v>
      </c>
      <c r="G56" s="42">
        <f t="shared" si="8"/>
        <v>817</v>
      </c>
    </row>
    <row r="57" spans="1:7" x14ac:dyDescent="0.25">
      <c r="A57" s="42" t="str">
        <f t="shared" si="3"/>
        <v>MOTRIL</v>
      </c>
      <c r="B57" s="41">
        <f t="shared" si="4"/>
        <v>2227</v>
      </c>
      <c r="C57" s="41">
        <f t="shared" si="5"/>
        <v>2351</v>
      </c>
      <c r="D57" s="41">
        <f t="shared" si="6"/>
        <v>13</v>
      </c>
      <c r="E57" s="42" t="str">
        <f t="shared" si="2"/>
        <v>MALAGA</v>
      </c>
      <c r="F57" s="42">
        <f t="shared" si="9"/>
        <v>721</v>
      </c>
      <c r="G57" s="42">
        <f t="shared" si="8"/>
        <v>1093</v>
      </c>
    </row>
    <row r="58" spans="1:7" x14ac:dyDescent="0.25">
      <c r="A58" s="42" t="str">
        <f t="shared" si="3"/>
        <v>PASAIA</v>
      </c>
      <c r="B58" s="41">
        <f t="shared" si="4"/>
        <v>8610</v>
      </c>
      <c r="C58" s="41">
        <f t="shared" si="5"/>
        <v>7796</v>
      </c>
      <c r="D58" s="41">
        <f t="shared" si="6"/>
        <v>5</v>
      </c>
      <c r="E58" s="42" t="str">
        <f t="shared" si="2"/>
        <v>ALICANTE</v>
      </c>
      <c r="F58" s="42">
        <f t="shared" si="9"/>
        <v>555</v>
      </c>
      <c r="G58" s="42">
        <f t="shared" si="8"/>
        <v>987</v>
      </c>
    </row>
    <row r="59" spans="1:7" x14ac:dyDescent="0.25">
      <c r="A59" s="42" t="str">
        <f t="shared" si="3"/>
        <v>SANTA CRUZ DE TENERIFE</v>
      </c>
      <c r="B59" s="41">
        <f t="shared" si="4"/>
        <v>4198</v>
      </c>
      <c r="C59" s="41">
        <f t="shared" si="5"/>
        <v>4299</v>
      </c>
      <c r="D59" s="41">
        <f t="shared" si="6"/>
        <v>9</v>
      </c>
      <c r="E59" s="42" t="str">
        <f t="shared" si="2"/>
        <v>FERROL-SAN CIBRAO</v>
      </c>
      <c r="F59" s="42">
        <f t="shared" si="9"/>
        <v>109</v>
      </c>
      <c r="G59" s="42">
        <f t="shared" si="8"/>
        <v>70</v>
      </c>
    </row>
    <row r="60" spans="1:7" x14ac:dyDescent="0.25">
      <c r="A60" s="42" t="str">
        <f t="shared" si="3"/>
        <v>SANTANDER</v>
      </c>
      <c r="B60" s="41">
        <f t="shared" si="4"/>
        <v>6486</v>
      </c>
      <c r="C60" s="41">
        <f t="shared" si="5"/>
        <v>7353</v>
      </c>
      <c r="D60" s="41">
        <f t="shared" si="6"/>
        <v>6</v>
      </c>
      <c r="E60" s="42" t="str">
        <f t="shared" si="2"/>
        <v>CEUTA</v>
      </c>
      <c r="F60" s="42">
        <f t="shared" si="9"/>
        <v>38</v>
      </c>
      <c r="G60" s="42">
        <f t="shared" si="8"/>
        <v>73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5614</v>
      </c>
      <c r="C62" s="41">
        <f t="shared" si="5"/>
        <v>3066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882</v>
      </c>
      <c r="C63" s="41">
        <f t="shared" si="5"/>
        <v>817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63677</v>
      </c>
      <c r="C64" s="41">
        <f t="shared" si="5"/>
        <v>63715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2651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9177</v>
      </c>
      <c r="C7" s="25">
        <v>4086</v>
      </c>
      <c r="D7" s="25">
        <v>62356</v>
      </c>
      <c r="E7" s="25">
        <v>48800</v>
      </c>
      <c r="F7" s="10">
        <f>((E7*100)/D7)-100</f>
        <v>-21.73968824170889</v>
      </c>
      <c r="G7" s="1"/>
      <c r="H7" s="1"/>
      <c r="I7" s="1"/>
    </row>
    <row r="8" spans="1:12" x14ac:dyDescent="0.25">
      <c r="A8" s="11" t="s">
        <v>42</v>
      </c>
      <c r="B8" s="26">
        <v>4225</v>
      </c>
      <c r="C8" s="26">
        <v>1736</v>
      </c>
      <c r="D8" s="26">
        <v>42634</v>
      </c>
      <c r="E8" s="26">
        <v>26328</v>
      </c>
      <c r="F8" s="13">
        <f t="shared" ref="F8:F35" si="0">((E8*100)/D8)-100</f>
        <v>-38.24646995355819</v>
      </c>
      <c r="G8" s="1"/>
      <c r="H8" s="1"/>
      <c r="I8" s="1"/>
    </row>
    <row r="9" spans="1:12" x14ac:dyDescent="0.25">
      <c r="A9" s="8" t="s">
        <v>43</v>
      </c>
      <c r="B9" s="25">
        <v>14285</v>
      </c>
      <c r="C9" s="25">
        <v>14297</v>
      </c>
      <c r="D9" s="25">
        <v>114316</v>
      </c>
      <c r="E9" s="25">
        <v>125863</v>
      </c>
      <c r="F9" s="10">
        <f t="shared" si="0"/>
        <v>10.10094824871409</v>
      </c>
      <c r="G9" s="1"/>
      <c r="H9" s="1"/>
      <c r="I9" s="1"/>
    </row>
    <row r="10" spans="1:12" x14ac:dyDescent="0.25">
      <c r="A10" s="11" t="s">
        <v>44</v>
      </c>
      <c r="B10" s="26">
        <v>3909</v>
      </c>
      <c r="C10" s="26">
        <v>6039</v>
      </c>
      <c r="D10" s="26">
        <v>38076</v>
      </c>
      <c r="E10" s="26">
        <v>39574</v>
      </c>
      <c r="F10" s="13">
        <f t="shared" si="0"/>
        <v>3.9342367895787334</v>
      </c>
      <c r="G10" s="1"/>
      <c r="H10" s="1"/>
      <c r="I10" s="1"/>
    </row>
    <row r="11" spans="1:12" x14ac:dyDescent="0.25">
      <c r="A11" s="8" t="s">
        <v>45</v>
      </c>
      <c r="B11" s="25">
        <v>234219</v>
      </c>
      <c r="C11" s="25">
        <v>291710</v>
      </c>
      <c r="D11" s="25">
        <v>2350523</v>
      </c>
      <c r="E11" s="25">
        <v>2329346</v>
      </c>
      <c r="F11" s="10">
        <f t="shared" si="0"/>
        <v>-0.90094842722236024</v>
      </c>
      <c r="G11" s="1"/>
      <c r="H11" s="1"/>
      <c r="I11" s="1"/>
    </row>
    <row r="12" spans="1:12" x14ac:dyDescent="0.25">
      <c r="A12" s="11" t="s">
        <v>46</v>
      </c>
      <c r="B12" s="26">
        <v>8892</v>
      </c>
      <c r="C12" s="26">
        <v>5903</v>
      </c>
      <c r="D12" s="26">
        <v>61699</v>
      </c>
      <c r="E12" s="26">
        <v>57317</v>
      </c>
      <c r="F12" s="13">
        <f t="shared" si="0"/>
        <v>-7.1022220781536163</v>
      </c>
      <c r="G12" s="1"/>
      <c r="H12" s="1"/>
      <c r="I12" s="1"/>
    </row>
    <row r="13" spans="1:12" x14ac:dyDescent="0.25">
      <c r="A13" s="8" t="s">
        <v>47</v>
      </c>
      <c r="B13" s="25">
        <v>31533</v>
      </c>
      <c r="C13" s="25">
        <v>33014</v>
      </c>
      <c r="D13" s="25">
        <v>187040</v>
      </c>
      <c r="E13" s="25">
        <v>186775</v>
      </c>
      <c r="F13" s="10">
        <f t="shared" si="0"/>
        <v>-0.14168092386655928</v>
      </c>
      <c r="G13" s="1"/>
      <c r="H13" s="1"/>
      <c r="I13" s="1"/>
    </row>
    <row r="14" spans="1:12" x14ac:dyDescent="0.25">
      <c r="A14" s="11" t="s">
        <v>48</v>
      </c>
      <c r="B14" s="26">
        <v>110797</v>
      </c>
      <c r="C14" s="26">
        <v>0</v>
      </c>
      <c r="D14" s="26">
        <v>1009830</v>
      </c>
      <c r="E14" s="26">
        <v>605570</v>
      </c>
      <c r="F14" s="13">
        <f t="shared" si="0"/>
        <v>-40.032480714575719</v>
      </c>
      <c r="G14" s="1"/>
      <c r="H14" s="1"/>
      <c r="I14" s="1"/>
    </row>
    <row r="15" spans="1:12" x14ac:dyDescent="0.25">
      <c r="A15" s="8" t="s">
        <v>49</v>
      </c>
      <c r="B15" s="25">
        <v>12680</v>
      </c>
      <c r="C15" s="25">
        <v>12565</v>
      </c>
      <c r="D15" s="25">
        <v>109985</v>
      </c>
      <c r="E15" s="25">
        <v>118126</v>
      </c>
      <c r="F15" s="10">
        <f t="shared" si="0"/>
        <v>7.4019184434241083</v>
      </c>
      <c r="G15" s="1"/>
      <c r="H15" s="1"/>
      <c r="I15" s="1"/>
    </row>
    <row r="16" spans="1:12" x14ac:dyDescent="0.25">
      <c r="A16" s="11" t="s">
        <v>50</v>
      </c>
      <c r="B16" s="26">
        <v>10547</v>
      </c>
      <c r="C16" s="26">
        <v>10007</v>
      </c>
      <c r="D16" s="26">
        <v>73785</v>
      </c>
      <c r="E16" s="26">
        <v>73446</v>
      </c>
      <c r="F16" s="13">
        <f t="shared" si="0"/>
        <v>-0.45944297621467456</v>
      </c>
      <c r="G16" s="1"/>
      <c r="H16" s="1"/>
      <c r="I16" s="1"/>
    </row>
    <row r="17" spans="1:9" x14ac:dyDescent="0.25">
      <c r="A17" s="8" t="s">
        <v>51</v>
      </c>
      <c r="B17" s="25">
        <v>4027</v>
      </c>
      <c r="C17" s="25">
        <v>3914</v>
      </c>
      <c r="D17" s="25">
        <v>42148</v>
      </c>
      <c r="E17" s="25">
        <v>43294</v>
      </c>
      <c r="F17" s="10">
        <f t="shared" si="0"/>
        <v>2.7189902249217113</v>
      </c>
      <c r="G17" s="1"/>
      <c r="H17" s="1"/>
      <c r="I17" s="1"/>
    </row>
    <row r="18" spans="1:9" x14ac:dyDescent="0.25">
      <c r="A18" s="11" t="s">
        <v>52</v>
      </c>
      <c r="B18" s="26">
        <v>50580</v>
      </c>
      <c r="C18" s="26">
        <v>48810</v>
      </c>
      <c r="D18" s="26">
        <v>424897</v>
      </c>
      <c r="E18" s="26">
        <v>444711</v>
      </c>
      <c r="F18" s="13">
        <f t="shared" si="0"/>
        <v>4.6632477988783165</v>
      </c>
      <c r="G18" s="1"/>
      <c r="H18" s="1"/>
      <c r="I18" s="1"/>
    </row>
    <row r="19" spans="1:9" x14ac:dyDescent="0.25">
      <c r="A19" s="8" t="s">
        <v>53</v>
      </c>
      <c r="B19" s="25">
        <v>1513</v>
      </c>
      <c r="C19" s="25">
        <v>1482</v>
      </c>
      <c r="D19" s="25">
        <v>16324</v>
      </c>
      <c r="E19" s="25">
        <v>21024</v>
      </c>
      <c r="F19" s="10">
        <f t="shared" si="0"/>
        <v>28.791962754226915</v>
      </c>
      <c r="G19" s="1"/>
      <c r="H19" s="1"/>
      <c r="I19" s="1"/>
    </row>
    <row r="20" spans="1:9" x14ac:dyDescent="0.25">
      <c r="A20" s="11" t="s">
        <v>54</v>
      </c>
      <c r="B20" s="26">
        <v>20300</v>
      </c>
      <c r="C20" s="26">
        <v>8039</v>
      </c>
      <c r="D20" s="26">
        <v>173978</v>
      </c>
      <c r="E20" s="26">
        <v>80338</v>
      </c>
      <c r="F20" s="13">
        <f t="shared" si="0"/>
        <v>-53.822897147915256</v>
      </c>
      <c r="G20" s="1"/>
      <c r="H20" s="1"/>
      <c r="I20" s="1"/>
    </row>
    <row r="21" spans="1:9" x14ac:dyDescent="0.25">
      <c r="A21" s="8" t="s">
        <v>55</v>
      </c>
      <c r="B21" s="25">
        <v>11149</v>
      </c>
      <c r="C21" s="25">
        <v>3051</v>
      </c>
      <c r="D21" s="25">
        <v>75443</v>
      </c>
      <c r="E21" s="25">
        <v>30562</v>
      </c>
      <c r="F21" s="10">
        <f t="shared" si="0"/>
        <v>-59.489946051986266</v>
      </c>
      <c r="G21" s="1"/>
      <c r="H21" s="1"/>
      <c r="I21" s="1"/>
    </row>
    <row r="22" spans="1:9" x14ac:dyDescent="0.25">
      <c r="A22" s="11" t="s">
        <v>56</v>
      </c>
      <c r="B22" s="26">
        <v>175662</v>
      </c>
      <c r="C22" s="26">
        <v>165298</v>
      </c>
      <c r="D22" s="26">
        <v>1711869</v>
      </c>
      <c r="E22" s="26">
        <v>1615857</v>
      </c>
      <c r="F22" s="13">
        <f t="shared" si="0"/>
        <v>-5.6086067333423273</v>
      </c>
      <c r="G22" s="1"/>
      <c r="H22" s="1"/>
      <c r="I22" s="1"/>
    </row>
    <row r="23" spans="1:9" x14ac:dyDescent="0.25">
      <c r="A23" s="8" t="s">
        <v>57</v>
      </c>
      <c r="B23" s="25">
        <v>11375</v>
      </c>
      <c r="C23" s="25">
        <v>10789</v>
      </c>
      <c r="D23" s="25">
        <v>59756</v>
      </c>
      <c r="E23" s="25">
        <v>59637</v>
      </c>
      <c r="F23" s="10">
        <f t="shared" si="0"/>
        <v>-0.19914318227458239</v>
      </c>
      <c r="G23" s="1"/>
      <c r="H23" s="1"/>
      <c r="I23" s="1"/>
    </row>
    <row r="24" spans="1:9" x14ac:dyDescent="0.25">
      <c r="A24" s="11" t="s">
        <v>58</v>
      </c>
      <c r="B24" s="26">
        <v>3399</v>
      </c>
      <c r="C24" s="26">
        <v>1145</v>
      </c>
      <c r="D24" s="26">
        <v>41422</v>
      </c>
      <c r="E24" s="26">
        <v>29075</v>
      </c>
      <c r="F24" s="13">
        <f t="shared" si="0"/>
        <v>-29.807831587079335</v>
      </c>
      <c r="G24" s="1"/>
      <c r="H24" s="1"/>
      <c r="I24" s="1"/>
    </row>
    <row r="25" spans="1:9" x14ac:dyDescent="0.25">
      <c r="A25" s="8" t="s">
        <v>59</v>
      </c>
      <c r="B25" s="25">
        <v>5311</v>
      </c>
      <c r="C25" s="25">
        <v>88</v>
      </c>
      <c r="D25" s="25">
        <v>21332</v>
      </c>
      <c r="E25" s="25">
        <v>918</v>
      </c>
      <c r="F25" s="10">
        <f t="shared" si="0"/>
        <v>-95.696606037877373</v>
      </c>
      <c r="G25" s="1"/>
      <c r="H25" s="1"/>
      <c r="I25" s="1"/>
    </row>
    <row r="26" spans="1:9" x14ac:dyDescent="0.25">
      <c r="A26" s="11" t="s">
        <v>60</v>
      </c>
      <c r="B26" s="26">
        <v>1126</v>
      </c>
      <c r="C26" s="26">
        <v>2593</v>
      </c>
      <c r="D26" s="26">
        <v>12620</v>
      </c>
      <c r="E26" s="26">
        <v>13218</v>
      </c>
      <c r="F26" s="13">
        <f t="shared" si="0"/>
        <v>4.7385103011093435</v>
      </c>
      <c r="G26" s="1"/>
      <c r="H26" s="1"/>
      <c r="I26" s="1"/>
    </row>
    <row r="27" spans="1:9" x14ac:dyDescent="0.25">
      <c r="A27" s="8" t="s">
        <v>61</v>
      </c>
      <c r="B27" s="25">
        <v>3205</v>
      </c>
      <c r="C27" s="25">
        <v>1760</v>
      </c>
      <c r="D27" s="25">
        <v>32734</v>
      </c>
      <c r="E27" s="25">
        <v>29839</v>
      </c>
      <c r="F27" s="10">
        <f t="shared" si="0"/>
        <v>-8.8440153968350899</v>
      </c>
      <c r="G27" s="1"/>
      <c r="H27" s="1"/>
      <c r="I27" s="1"/>
    </row>
    <row r="28" spans="1:9" x14ac:dyDescent="0.25">
      <c r="A28" s="11" t="s">
        <v>62</v>
      </c>
      <c r="B28" s="26">
        <v>98796</v>
      </c>
      <c r="C28" s="26">
        <v>88396</v>
      </c>
      <c r="D28" s="26">
        <v>765344</v>
      </c>
      <c r="E28" s="26">
        <v>770724</v>
      </c>
      <c r="F28" s="13">
        <f t="shared" si="0"/>
        <v>0.70295187523518621</v>
      </c>
      <c r="G28" s="1"/>
      <c r="H28" s="1"/>
      <c r="I28" s="1"/>
    </row>
    <row r="29" spans="1:9" x14ac:dyDescent="0.25">
      <c r="A29" s="8" t="s">
        <v>63</v>
      </c>
      <c r="B29" s="25">
        <v>5411</v>
      </c>
      <c r="C29" s="25">
        <v>5045</v>
      </c>
      <c r="D29" s="25">
        <v>52679</v>
      </c>
      <c r="E29" s="25">
        <v>38409</v>
      </c>
      <c r="F29" s="10">
        <f t="shared" si="0"/>
        <v>-27.088593177547025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9158</v>
      </c>
      <c r="C31" s="25">
        <v>3566</v>
      </c>
      <c r="D31" s="25">
        <v>132389</v>
      </c>
      <c r="E31" s="25">
        <v>106492</v>
      </c>
      <c r="F31" s="10">
        <f t="shared" si="0"/>
        <v>-19.561292856657275</v>
      </c>
      <c r="G31" s="1"/>
      <c r="H31" s="1"/>
      <c r="I31" s="1"/>
    </row>
    <row r="32" spans="1:9" x14ac:dyDescent="0.25">
      <c r="A32" s="11" t="s">
        <v>66</v>
      </c>
      <c r="B32" s="26">
        <v>28160</v>
      </c>
      <c r="C32" s="26">
        <v>27057</v>
      </c>
      <c r="D32" s="26">
        <v>251369</v>
      </c>
      <c r="E32" s="26">
        <v>235703</v>
      </c>
      <c r="F32" s="13">
        <f t="shared" si="0"/>
        <v>-6.2322720781003227</v>
      </c>
      <c r="G32" s="1"/>
      <c r="H32" s="1"/>
      <c r="I32" s="1"/>
    </row>
    <row r="33" spans="1:9" x14ac:dyDescent="0.25">
      <c r="A33" s="8" t="s">
        <v>67</v>
      </c>
      <c r="B33" s="25">
        <v>41341</v>
      </c>
      <c r="C33" s="25">
        <v>33109</v>
      </c>
      <c r="D33" s="25">
        <v>307676</v>
      </c>
      <c r="E33" s="25">
        <v>266926</v>
      </c>
      <c r="F33" s="10">
        <f t="shared" si="0"/>
        <v>-13.244451955953664</v>
      </c>
      <c r="G33" s="1"/>
      <c r="H33" s="1"/>
      <c r="I33" s="1"/>
    </row>
    <row r="34" spans="1:9" x14ac:dyDescent="0.25">
      <c r="A34" s="11" t="s">
        <v>68</v>
      </c>
      <c r="B34" s="26">
        <v>985</v>
      </c>
      <c r="C34" s="26">
        <v>1055</v>
      </c>
      <c r="D34" s="26">
        <v>5994</v>
      </c>
      <c r="E34" s="26">
        <v>3684</v>
      </c>
      <c r="F34" s="13">
        <f t="shared" si="0"/>
        <v>-38.538538538538539</v>
      </c>
      <c r="G34" s="1"/>
      <c r="H34" s="1"/>
      <c r="I34" s="1"/>
    </row>
    <row r="35" spans="1:9" x14ac:dyDescent="0.25">
      <c r="A35" s="14" t="s">
        <v>69</v>
      </c>
      <c r="B35" s="15">
        <f>SUM(B7:B34)</f>
        <v>911762</v>
      </c>
      <c r="C35" s="15">
        <f t="shared" ref="C35:E35" si="1">SUM(C7:C34)</f>
        <v>784554</v>
      </c>
      <c r="D35" s="15">
        <f t="shared" si="1"/>
        <v>8178218</v>
      </c>
      <c r="E35" s="15">
        <f t="shared" si="1"/>
        <v>7401556</v>
      </c>
      <c r="F35" s="16">
        <f t="shared" si="0"/>
        <v>-9.4967143208948386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48800</v>
      </c>
      <c r="C38" s="41">
        <f>D7</f>
        <v>62356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2329346</v>
      </c>
      <c r="G38" s="42">
        <f>LOOKUP(E38,$A$38:$A$65,$C$38:$C$65)</f>
        <v>2350523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26328</v>
      </c>
      <c r="C39" s="41">
        <f t="shared" ref="C39:C65" si="5">D8</f>
        <v>42634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1615857</v>
      </c>
      <c r="G39" s="42">
        <f t="shared" ref="G39:G65" si="8">LOOKUP(E39,$A$38:$A$65,$C$38:$C$65)</f>
        <v>1711869</v>
      </c>
    </row>
    <row r="40" spans="1:9" x14ac:dyDescent="0.25">
      <c r="A40" s="42" t="str">
        <f t="shared" si="3"/>
        <v>ALMERIA</v>
      </c>
      <c r="B40" s="41">
        <f t="shared" si="4"/>
        <v>125863</v>
      </c>
      <c r="C40" s="41">
        <f t="shared" si="5"/>
        <v>114316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770724</v>
      </c>
      <c r="G40" s="42">
        <f t="shared" si="8"/>
        <v>765344</v>
      </c>
    </row>
    <row r="41" spans="1:9" x14ac:dyDescent="0.25">
      <c r="A41" s="42" t="str">
        <f t="shared" si="3"/>
        <v>AVILES</v>
      </c>
      <c r="B41" s="41">
        <f t="shared" si="4"/>
        <v>39574</v>
      </c>
      <c r="C41" s="41">
        <f t="shared" si="5"/>
        <v>38076</v>
      </c>
      <c r="D41" s="41">
        <f t="shared" si="6"/>
        <v>18</v>
      </c>
      <c r="E41" s="42" t="str">
        <f t="shared" si="2"/>
        <v>BARCELONA</v>
      </c>
      <c r="F41" s="42">
        <f t="shared" si="7"/>
        <v>605570</v>
      </c>
      <c r="G41" s="42">
        <f t="shared" si="8"/>
        <v>1009830</v>
      </c>
    </row>
    <row r="42" spans="1:9" x14ac:dyDescent="0.25">
      <c r="A42" s="42" t="str">
        <f t="shared" si="3"/>
        <v>BAHIA DE ALGECIRAS</v>
      </c>
      <c r="B42" s="41">
        <f t="shared" si="4"/>
        <v>2329346</v>
      </c>
      <c r="C42" s="41">
        <f t="shared" si="5"/>
        <v>2350523</v>
      </c>
      <c r="D42" s="41">
        <f t="shared" si="6"/>
        <v>1</v>
      </c>
      <c r="E42" s="42" t="str">
        <f t="shared" si="2"/>
        <v>CEUTA</v>
      </c>
      <c r="F42" s="42">
        <f t="shared" si="7"/>
        <v>444711</v>
      </c>
      <c r="G42" s="42">
        <f t="shared" si="8"/>
        <v>424897</v>
      </c>
    </row>
    <row r="43" spans="1:9" x14ac:dyDescent="0.25">
      <c r="A43" s="42" t="str">
        <f t="shared" si="3"/>
        <v>BAHIA DE CADIZ</v>
      </c>
      <c r="B43" s="41">
        <f t="shared" si="4"/>
        <v>57317</v>
      </c>
      <c r="C43" s="41">
        <f t="shared" si="5"/>
        <v>61699</v>
      </c>
      <c r="D43" s="41">
        <f t="shared" si="6"/>
        <v>15</v>
      </c>
      <c r="E43" s="42" t="str">
        <f t="shared" si="2"/>
        <v>VIGO</v>
      </c>
      <c r="F43" s="42">
        <f t="shared" si="7"/>
        <v>266926</v>
      </c>
      <c r="G43" s="42">
        <f t="shared" si="8"/>
        <v>307676</v>
      </c>
    </row>
    <row r="44" spans="1:9" x14ac:dyDescent="0.25">
      <c r="A44" s="42" t="str">
        <f t="shared" si="3"/>
        <v>BALEARES</v>
      </c>
      <c r="B44" s="41">
        <f t="shared" si="4"/>
        <v>186775</v>
      </c>
      <c r="C44" s="41">
        <f t="shared" si="5"/>
        <v>187040</v>
      </c>
      <c r="D44" s="41">
        <f t="shared" si="6"/>
        <v>8</v>
      </c>
      <c r="E44" s="42" t="str">
        <f t="shared" si="2"/>
        <v>VALENCIA</v>
      </c>
      <c r="F44" s="42">
        <f t="shared" si="7"/>
        <v>235703</v>
      </c>
      <c r="G44" s="42">
        <f t="shared" si="8"/>
        <v>251369</v>
      </c>
    </row>
    <row r="45" spans="1:9" x14ac:dyDescent="0.25">
      <c r="A45" s="42" t="str">
        <f t="shared" si="3"/>
        <v>BARCELONA</v>
      </c>
      <c r="B45" s="41">
        <f t="shared" si="4"/>
        <v>605570</v>
      </c>
      <c r="C45" s="41">
        <f t="shared" si="5"/>
        <v>1009830</v>
      </c>
      <c r="D45" s="41">
        <f t="shared" si="6"/>
        <v>4</v>
      </c>
      <c r="E45" s="42" t="str">
        <f t="shared" si="2"/>
        <v>BALEARES</v>
      </c>
      <c r="F45" s="42">
        <f t="shared" si="7"/>
        <v>186775</v>
      </c>
      <c r="G45" s="42">
        <f t="shared" si="8"/>
        <v>187040</v>
      </c>
    </row>
    <row r="46" spans="1:9" x14ac:dyDescent="0.25">
      <c r="A46" s="42" t="str">
        <f t="shared" si="3"/>
        <v>BILBAO</v>
      </c>
      <c r="B46" s="41">
        <f t="shared" si="4"/>
        <v>118126</v>
      </c>
      <c r="C46" s="41">
        <f t="shared" si="5"/>
        <v>109985</v>
      </c>
      <c r="D46" s="41">
        <f t="shared" si="6"/>
        <v>10</v>
      </c>
      <c r="E46" s="42" t="str">
        <f t="shared" si="2"/>
        <v>ALMERIA</v>
      </c>
      <c r="F46" s="42">
        <f t="shared" si="7"/>
        <v>125863</v>
      </c>
      <c r="G46" s="42">
        <f t="shared" si="8"/>
        <v>114316</v>
      </c>
    </row>
    <row r="47" spans="1:9" x14ac:dyDescent="0.25">
      <c r="A47" s="42" t="str">
        <f t="shared" si="3"/>
        <v>CARTAGENA</v>
      </c>
      <c r="B47" s="41">
        <f t="shared" si="4"/>
        <v>73446</v>
      </c>
      <c r="C47" s="41">
        <f t="shared" si="5"/>
        <v>73785</v>
      </c>
      <c r="D47" s="41">
        <f t="shared" si="6"/>
        <v>13</v>
      </c>
      <c r="E47" s="42" t="str">
        <f t="shared" si="2"/>
        <v>BILBAO</v>
      </c>
      <c r="F47" s="42">
        <f t="shared" si="7"/>
        <v>118126</v>
      </c>
      <c r="G47" s="42">
        <f t="shared" si="8"/>
        <v>109985</v>
      </c>
    </row>
    <row r="48" spans="1:9" x14ac:dyDescent="0.25">
      <c r="A48" s="42" t="str">
        <f t="shared" si="3"/>
        <v>CASTELLON</v>
      </c>
      <c r="B48" s="41">
        <f t="shared" si="4"/>
        <v>43294</v>
      </c>
      <c r="C48" s="41">
        <f t="shared" si="5"/>
        <v>42148</v>
      </c>
      <c r="D48" s="41">
        <f t="shared" si="6"/>
        <v>17</v>
      </c>
      <c r="E48" s="42" t="str">
        <f t="shared" si="2"/>
        <v>TARRAGONA</v>
      </c>
      <c r="F48" s="42">
        <f t="shared" si="7"/>
        <v>106492</v>
      </c>
      <c r="G48" s="42">
        <f t="shared" si="8"/>
        <v>132389</v>
      </c>
    </row>
    <row r="49" spans="1:7" x14ac:dyDescent="0.25">
      <c r="A49" s="42" t="str">
        <f t="shared" si="3"/>
        <v>CEUTA</v>
      </c>
      <c r="B49" s="41">
        <f t="shared" si="4"/>
        <v>444711</v>
      </c>
      <c r="C49" s="41">
        <f t="shared" si="5"/>
        <v>424897</v>
      </c>
      <c r="D49" s="41">
        <f t="shared" si="6"/>
        <v>5</v>
      </c>
      <c r="E49" s="42" t="str">
        <f t="shared" si="2"/>
        <v>GIJON</v>
      </c>
      <c r="F49" s="42">
        <f t="shared" si="7"/>
        <v>80338</v>
      </c>
      <c r="G49" s="42">
        <f t="shared" si="8"/>
        <v>173978</v>
      </c>
    </row>
    <row r="50" spans="1:7" x14ac:dyDescent="0.25">
      <c r="A50" s="42" t="str">
        <f t="shared" si="3"/>
        <v>FERROL-SAN CIBRAO</v>
      </c>
      <c r="B50" s="41">
        <f t="shared" si="4"/>
        <v>21024</v>
      </c>
      <c r="C50" s="41">
        <f t="shared" si="5"/>
        <v>16324</v>
      </c>
      <c r="D50" s="41">
        <f t="shared" si="6"/>
        <v>24</v>
      </c>
      <c r="E50" s="42" t="str">
        <f t="shared" si="2"/>
        <v>CARTAGENA</v>
      </c>
      <c r="F50" s="42">
        <f t="shared" si="7"/>
        <v>73446</v>
      </c>
      <c r="G50" s="42">
        <f t="shared" si="8"/>
        <v>73785</v>
      </c>
    </row>
    <row r="51" spans="1:7" x14ac:dyDescent="0.25">
      <c r="A51" s="42" t="str">
        <f t="shared" si="3"/>
        <v>GIJON</v>
      </c>
      <c r="B51" s="41">
        <f t="shared" si="4"/>
        <v>80338</v>
      </c>
      <c r="C51" s="41">
        <f t="shared" si="5"/>
        <v>173978</v>
      </c>
      <c r="D51" s="41">
        <f t="shared" si="6"/>
        <v>12</v>
      </c>
      <c r="E51" s="42" t="str">
        <f t="shared" si="2"/>
        <v>MALAGA</v>
      </c>
      <c r="F51" s="42">
        <f t="shared" si="7"/>
        <v>59637</v>
      </c>
      <c r="G51" s="42">
        <f t="shared" si="8"/>
        <v>59756</v>
      </c>
    </row>
    <row r="52" spans="1:7" x14ac:dyDescent="0.25">
      <c r="A52" s="42" t="str">
        <f t="shared" si="3"/>
        <v>HUELVA</v>
      </c>
      <c r="B52" s="41">
        <f t="shared" si="4"/>
        <v>30562</v>
      </c>
      <c r="C52" s="41">
        <f t="shared" si="5"/>
        <v>75443</v>
      </c>
      <c r="D52" s="41">
        <f t="shared" si="6"/>
        <v>20</v>
      </c>
      <c r="E52" s="42" t="str">
        <f t="shared" si="2"/>
        <v>BAHIA DE CADIZ</v>
      </c>
      <c r="F52" s="42">
        <f t="shared" si="7"/>
        <v>57317</v>
      </c>
      <c r="G52" s="42">
        <f t="shared" si="8"/>
        <v>61699</v>
      </c>
    </row>
    <row r="53" spans="1:7" x14ac:dyDescent="0.25">
      <c r="A53" s="42" t="str">
        <f t="shared" si="3"/>
        <v>LAS PALMAS</v>
      </c>
      <c r="B53" s="41">
        <f t="shared" si="4"/>
        <v>1615857</v>
      </c>
      <c r="C53" s="41">
        <f t="shared" si="5"/>
        <v>1711869</v>
      </c>
      <c r="D53" s="41">
        <f t="shared" si="6"/>
        <v>2</v>
      </c>
      <c r="E53" s="42" t="str">
        <f t="shared" si="2"/>
        <v>A CORUÑA</v>
      </c>
      <c r="F53" s="42">
        <f t="shared" si="7"/>
        <v>48800</v>
      </c>
      <c r="G53" s="42">
        <f t="shared" si="8"/>
        <v>62356</v>
      </c>
    </row>
    <row r="54" spans="1:7" x14ac:dyDescent="0.25">
      <c r="A54" s="42" t="str">
        <f t="shared" si="3"/>
        <v>MALAGA</v>
      </c>
      <c r="B54" s="41">
        <f t="shared" si="4"/>
        <v>59637</v>
      </c>
      <c r="C54" s="41">
        <f t="shared" si="5"/>
        <v>59756</v>
      </c>
      <c r="D54" s="41">
        <f t="shared" si="6"/>
        <v>14</v>
      </c>
      <c r="E54" s="42" t="str">
        <f t="shared" si="2"/>
        <v>CASTELLON</v>
      </c>
      <c r="F54" s="42">
        <f t="shared" si="7"/>
        <v>43294</v>
      </c>
      <c r="G54" s="42">
        <f t="shared" si="8"/>
        <v>42148</v>
      </c>
    </row>
    <row r="55" spans="1:7" x14ac:dyDescent="0.25">
      <c r="A55" s="42" t="str">
        <f t="shared" si="3"/>
        <v>MARIN Y RIA DE PONTEVEDRA</v>
      </c>
      <c r="B55" s="41">
        <f t="shared" si="4"/>
        <v>29075</v>
      </c>
      <c r="C55" s="41">
        <f t="shared" si="5"/>
        <v>41422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39574</v>
      </c>
      <c r="G55" s="42">
        <f t="shared" si="8"/>
        <v>38076</v>
      </c>
    </row>
    <row r="56" spans="1:7" x14ac:dyDescent="0.25">
      <c r="A56" s="42" t="str">
        <f t="shared" si="3"/>
        <v>MELILLA</v>
      </c>
      <c r="B56" s="41">
        <f t="shared" si="4"/>
        <v>918</v>
      </c>
      <c r="C56" s="41">
        <f t="shared" si="5"/>
        <v>21332</v>
      </c>
      <c r="D56" s="41">
        <f t="shared" si="6"/>
        <v>27</v>
      </c>
      <c r="E56" s="42" t="str">
        <f t="shared" si="2"/>
        <v>SANTANDER</v>
      </c>
      <c r="F56" s="42">
        <f t="shared" si="9"/>
        <v>38409</v>
      </c>
      <c r="G56" s="42">
        <f t="shared" si="8"/>
        <v>52679</v>
      </c>
    </row>
    <row r="57" spans="1:7" x14ac:dyDescent="0.25">
      <c r="A57" s="42" t="str">
        <f t="shared" si="3"/>
        <v>MOTRIL</v>
      </c>
      <c r="B57" s="41">
        <f t="shared" si="4"/>
        <v>13218</v>
      </c>
      <c r="C57" s="41">
        <f t="shared" si="5"/>
        <v>12620</v>
      </c>
      <c r="D57" s="41">
        <f t="shared" si="6"/>
        <v>25</v>
      </c>
      <c r="E57" s="42" t="str">
        <f t="shared" si="2"/>
        <v>HUELVA</v>
      </c>
      <c r="F57" s="42">
        <f t="shared" si="9"/>
        <v>30562</v>
      </c>
      <c r="G57" s="42">
        <f t="shared" si="8"/>
        <v>75443</v>
      </c>
    </row>
    <row r="58" spans="1:7" x14ac:dyDescent="0.25">
      <c r="A58" s="42" t="str">
        <f t="shared" si="3"/>
        <v>PASAIA</v>
      </c>
      <c r="B58" s="41">
        <f t="shared" si="4"/>
        <v>29839</v>
      </c>
      <c r="C58" s="41">
        <f t="shared" si="5"/>
        <v>32734</v>
      </c>
      <c r="D58" s="41">
        <f t="shared" si="6"/>
        <v>21</v>
      </c>
      <c r="E58" s="42" t="str">
        <f t="shared" si="2"/>
        <v>PASAIA</v>
      </c>
      <c r="F58" s="42">
        <f t="shared" si="9"/>
        <v>29839</v>
      </c>
      <c r="G58" s="42">
        <f t="shared" si="8"/>
        <v>32734</v>
      </c>
    </row>
    <row r="59" spans="1:7" x14ac:dyDescent="0.25">
      <c r="A59" s="42" t="str">
        <f t="shared" si="3"/>
        <v>SANTA CRUZ DE TENERIFE</v>
      </c>
      <c r="B59" s="41">
        <f t="shared" si="4"/>
        <v>770724</v>
      </c>
      <c r="C59" s="41">
        <f t="shared" si="5"/>
        <v>765344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29075</v>
      </c>
      <c r="G59" s="42">
        <f t="shared" si="8"/>
        <v>41422</v>
      </c>
    </row>
    <row r="60" spans="1:7" x14ac:dyDescent="0.25">
      <c r="A60" s="42" t="str">
        <f t="shared" si="3"/>
        <v>SANTANDER</v>
      </c>
      <c r="B60" s="41">
        <f t="shared" si="4"/>
        <v>38409</v>
      </c>
      <c r="C60" s="41">
        <f t="shared" si="5"/>
        <v>52679</v>
      </c>
      <c r="D60" s="41">
        <f t="shared" si="6"/>
        <v>19</v>
      </c>
      <c r="E60" s="42" t="str">
        <f t="shared" si="2"/>
        <v>ALICANTE</v>
      </c>
      <c r="F60" s="42">
        <f t="shared" si="9"/>
        <v>26328</v>
      </c>
      <c r="G60" s="42">
        <f t="shared" si="8"/>
        <v>42634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21024</v>
      </c>
      <c r="G61" s="42">
        <f t="shared" si="8"/>
        <v>16324</v>
      </c>
    </row>
    <row r="62" spans="1:7" x14ac:dyDescent="0.25">
      <c r="A62" s="42" t="str">
        <f t="shared" si="3"/>
        <v>TARRAGONA</v>
      </c>
      <c r="B62" s="41">
        <f t="shared" si="4"/>
        <v>106492</v>
      </c>
      <c r="C62" s="41">
        <f t="shared" si="5"/>
        <v>132389</v>
      </c>
      <c r="D62" s="41">
        <f t="shared" si="6"/>
        <v>11</v>
      </c>
      <c r="E62" s="42" t="str">
        <f t="shared" si="2"/>
        <v>MOTRIL</v>
      </c>
      <c r="F62" s="42">
        <f t="shared" si="9"/>
        <v>13218</v>
      </c>
      <c r="G62" s="42">
        <f t="shared" si="8"/>
        <v>12620</v>
      </c>
    </row>
    <row r="63" spans="1:7" x14ac:dyDescent="0.25">
      <c r="A63" s="42" t="str">
        <f t="shared" si="3"/>
        <v>VALENCIA</v>
      </c>
      <c r="B63" s="41">
        <f t="shared" si="4"/>
        <v>235703</v>
      </c>
      <c r="C63" s="41">
        <f t="shared" si="5"/>
        <v>251369</v>
      </c>
      <c r="D63" s="41">
        <f t="shared" si="6"/>
        <v>7</v>
      </c>
      <c r="E63" s="42" t="str">
        <f t="shared" si="2"/>
        <v>VILAGARCIA</v>
      </c>
      <c r="F63" s="42">
        <f t="shared" si="9"/>
        <v>3684</v>
      </c>
      <c r="G63" s="42">
        <f t="shared" si="8"/>
        <v>5994</v>
      </c>
    </row>
    <row r="64" spans="1:7" x14ac:dyDescent="0.25">
      <c r="A64" s="42" t="str">
        <f t="shared" si="3"/>
        <v>VIGO</v>
      </c>
      <c r="B64" s="41">
        <f t="shared" si="4"/>
        <v>266926</v>
      </c>
      <c r="C64" s="41">
        <f t="shared" si="5"/>
        <v>307676</v>
      </c>
      <c r="D64" s="41">
        <f t="shared" si="6"/>
        <v>6</v>
      </c>
      <c r="E64" s="42" t="str">
        <f t="shared" si="2"/>
        <v>MELILLA</v>
      </c>
      <c r="F64" s="42">
        <f t="shared" si="9"/>
        <v>918</v>
      </c>
      <c r="G64" s="42">
        <f t="shared" si="8"/>
        <v>21332</v>
      </c>
    </row>
    <row r="65" spans="1:7" x14ac:dyDescent="0.25">
      <c r="A65" s="42" t="str">
        <f t="shared" si="3"/>
        <v>VILAGARCIA</v>
      </c>
      <c r="B65" s="41">
        <f t="shared" si="4"/>
        <v>3684</v>
      </c>
      <c r="C65" s="41">
        <f t="shared" si="5"/>
        <v>5994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19259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3387897</v>
      </c>
      <c r="C11" s="27">
        <v>3240562</v>
      </c>
      <c r="D11" s="27">
        <v>29853835</v>
      </c>
      <c r="E11" s="27">
        <v>30887907</v>
      </c>
      <c r="F11" s="10">
        <f t="shared" si="0"/>
        <v>3.4637827937348789</v>
      </c>
      <c r="G11" s="1"/>
      <c r="H11" s="1"/>
      <c r="I11" s="1"/>
    </row>
    <row r="12" spans="1:12" x14ac:dyDescent="0.25">
      <c r="A12" s="11" t="s">
        <v>46</v>
      </c>
      <c r="B12" s="28">
        <v>234755</v>
      </c>
      <c r="C12" s="28">
        <v>14516</v>
      </c>
      <c r="D12" s="28">
        <v>1805886</v>
      </c>
      <c r="E12" s="28">
        <v>138437</v>
      </c>
      <c r="F12" s="13">
        <f t="shared" si="0"/>
        <v>-92.334122973432429</v>
      </c>
      <c r="G12" s="1"/>
      <c r="H12" s="1"/>
      <c r="I12" s="1"/>
    </row>
    <row r="13" spans="1:12" x14ac:dyDescent="0.25">
      <c r="A13" s="8" t="s">
        <v>47</v>
      </c>
      <c r="B13" s="27">
        <v>1733</v>
      </c>
      <c r="C13" s="27">
        <v>1031</v>
      </c>
      <c r="D13" s="27">
        <v>18551</v>
      </c>
      <c r="E13" s="27">
        <v>6034</v>
      </c>
      <c r="F13" s="10">
        <f t="shared" si="0"/>
        <v>-67.473451565953326</v>
      </c>
      <c r="G13" s="1"/>
      <c r="H13" s="1"/>
      <c r="I13" s="1"/>
    </row>
    <row r="14" spans="1:12" x14ac:dyDescent="0.25">
      <c r="A14" s="11" t="s">
        <v>48</v>
      </c>
      <c r="B14" s="28">
        <v>929133</v>
      </c>
      <c r="C14" s="28">
        <v>892727</v>
      </c>
      <c r="D14" s="28">
        <v>9012693</v>
      </c>
      <c r="E14" s="28">
        <v>9885235</v>
      </c>
      <c r="F14" s="13">
        <f t="shared" si="0"/>
        <v>9.6812573112165268</v>
      </c>
      <c r="G14" s="1"/>
      <c r="H14" s="1"/>
      <c r="I14" s="1"/>
    </row>
    <row r="15" spans="1:12" x14ac:dyDescent="0.25">
      <c r="A15" s="8" t="s">
        <v>49</v>
      </c>
      <c r="B15" s="27">
        <v>194385</v>
      </c>
      <c r="C15" s="27">
        <v>40228</v>
      </c>
      <c r="D15" s="27">
        <v>776080</v>
      </c>
      <c r="E15" s="27">
        <v>520609</v>
      </c>
      <c r="F15" s="10">
        <f t="shared" si="0"/>
        <v>-32.918126997216788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1388</v>
      </c>
      <c r="D16" s="28">
        <v>2230</v>
      </c>
      <c r="E16" s="28">
        <v>130430</v>
      </c>
      <c r="F16" s="13">
        <f t="shared" si="0"/>
        <v>5748.8789237668161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0</v>
      </c>
      <c r="D17" s="27">
        <v>1199</v>
      </c>
      <c r="E17" s="27">
        <v>8068</v>
      </c>
      <c r="F17" s="10">
        <f t="shared" si="0"/>
        <v>572.89407839866556</v>
      </c>
      <c r="G17" s="1"/>
      <c r="H17" s="1"/>
      <c r="I17" s="1"/>
    </row>
    <row r="18" spans="1:9" x14ac:dyDescent="0.25">
      <c r="A18" s="11" t="s">
        <v>52</v>
      </c>
      <c r="B18" s="28">
        <v>51919</v>
      </c>
      <c r="C18" s="28">
        <v>50637</v>
      </c>
      <c r="D18" s="28">
        <v>704073</v>
      </c>
      <c r="E18" s="28">
        <v>727093</v>
      </c>
      <c r="F18" s="13">
        <f t="shared" si="0"/>
        <v>3.2695473338702072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28481</v>
      </c>
      <c r="C20" s="28">
        <v>43167</v>
      </c>
      <c r="D20" s="28">
        <v>203517</v>
      </c>
      <c r="E20" s="28">
        <v>391433</v>
      </c>
      <c r="F20" s="13">
        <f t="shared" si="0"/>
        <v>92.334301311438367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39040</v>
      </c>
      <c r="D21" s="27">
        <v>0</v>
      </c>
      <c r="E21" s="27">
        <v>62950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958497</v>
      </c>
      <c r="C22" s="28">
        <v>939417</v>
      </c>
      <c r="D22" s="28">
        <v>8039276</v>
      </c>
      <c r="E22" s="28">
        <v>7372030</v>
      </c>
      <c r="F22" s="13">
        <f t="shared" si="0"/>
        <v>-8.2998269993467062</v>
      </c>
      <c r="G22" s="1"/>
      <c r="H22" s="1"/>
      <c r="I22" s="1"/>
    </row>
    <row r="23" spans="1:9" x14ac:dyDescent="0.25">
      <c r="A23" s="8" t="s">
        <v>57</v>
      </c>
      <c r="B23" s="27">
        <v>254574</v>
      </c>
      <c r="C23" s="27">
        <v>313870</v>
      </c>
      <c r="D23" s="27">
        <v>1572557</v>
      </c>
      <c r="E23" s="27">
        <v>2056598</v>
      </c>
      <c r="F23" s="10">
        <f t="shared" si="0"/>
        <v>30.780505889452655</v>
      </c>
      <c r="G23" s="1"/>
      <c r="H23" s="1"/>
      <c r="I23" s="1"/>
    </row>
    <row r="24" spans="1:9" x14ac:dyDescent="0.25">
      <c r="A24" s="11" t="s">
        <v>58</v>
      </c>
      <c r="B24" s="28">
        <v>10</v>
      </c>
      <c r="C24" s="28">
        <v>88</v>
      </c>
      <c r="D24" s="28">
        <v>10315</v>
      </c>
      <c r="E24" s="28">
        <v>1618</v>
      </c>
      <c r="F24" s="13">
        <f t="shared" si="0"/>
        <v>-84.314105671352394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2000</v>
      </c>
      <c r="F26" s="13">
        <f t="shared" si="0"/>
        <v>28471.428571428572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39307</v>
      </c>
      <c r="C28" s="28">
        <v>12939</v>
      </c>
      <c r="D28" s="28">
        <v>282349</v>
      </c>
      <c r="E28" s="28">
        <v>128398</v>
      </c>
      <c r="F28" s="13">
        <f t="shared" si="0"/>
        <v>-54.525073579152043</v>
      </c>
      <c r="G28" s="1"/>
      <c r="H28" s="1"/>
      <c r="I28" s="1"/>
    </row>
    <row r="29" spans="1:9" x14ac:dyDescent="0.25">
      <c r="A29" s="8" t="s">
        <v>63</v>
      </c>
      <c r="B29" s="27">
        <v>1113</v>
      </c>
      <c r="C29" s="27">
        <v>0</v>
      </c>
      <c r="D29" s="27">
        <v>9696</v>
      </c>
      <c r="E29" s="27">
        <v>4039</v>
      </c>
      <c r="F29" s="10">
        <f t="shared" si="0"/>
        <v>-58.34364686468647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279787</v>
      </c>
      <c r="C31" s="27">
        <v>308347</v>
      </c>
      <c r="D31" s="27">
        <v>2769825</v>
      </c>
      <c r="E31" s="27">
        <v>3205378</v>
      </c>
      <c r="F31" s="10">
        <f t="shared" si="0"/>
        <v>15.724928470210216</v>
      </c>
      <c r="G31" s="1"/>
      <c r="H31" s="1"/>
      <c r="I31" s="1"/>
    </row>
    <row r="32" spans="1:9" x14ac:dyDescent="0.25">
      <c r="A32" s="11" t="s">
        <v>66</v>
      </c>
      <c r="B32" s="28">
        <v>1101281</v>
      </c>
      <c r="C32" s="28">
        <v>2710617</v>
      </c>
      <c r="D32" s="28">
        <v>10545533</v>
      </c>
      <c r="E32" s="28">
        <v>16808807</v>
      </c>
      <c r="F32" s="13">
        <f t="shared" si="0"/>
        <v>59.392673656229618</v>
      </c>
      <c r="G32" s="1"/>
      <c r="H32" s="1"/>
      <c r="I32" s="1"/>
    </row>
    <row r="33" spans="1:9" x14ac:dyDescent="0.25">
      <c r="A33" s="8" t="s">
        <v>67</v>
      </c>
      <c r="B33" s="27">
        <v>13824</v>
      </c>
      <c r="C33" s="27">
        <v>18267</v>
      </c>
      <c r="D33" s="27">
        <v>104981</v>
      </c>
      <c r="E33" s="27">
        <v>171115</v>
      </c>
      <c r="F33" s="10">
        <f t="shared" si="0"/>
        <v>62.996161210123745</v>
      </c>
      <c r="G33" s="1"/>
      <c r="H33" s="1"/>
      <c r="I33" s="1"/>
    </row>
    <row r="34" spans="1:9" x14ac:dyDescent="0.25">
      <c r="A34" s="11" t="s">
        <v>68</v>
      </c>
      <c r="B34" s="28">
        <v>3276</v>
      </c>
      <c r="C34" s="28">
        <v>1442</v>
      </c>
      <c r="D34" s="28">
        <v>26757</v>
      </c>
      <c r="E34" s="28">
        <v>15567</v>
      </c>
      <c r="F34" s="13">
        <f t="shared" si="0"/>
        <v>-41.820831931830924</v>
      </c>
      <c r="G34" s="1"/>
      <c r="H34" s="1"/>
      <c r="I34" s="1"/>
    </row>
    <row r="35" spans="1:9" x14ac:dyDescent="0.25">
      <c r="A35" s="14" t="s">
        <v>69</v>
      </c>
      <c r="B35" s="15">
        <f>SUM(B7:B34)</f>
        <v>7479972</v>
      </c>
      <c r="C35" s="15">
        <f t="shared" ref="C35:E35" si="1">SUM(C7:C34)</f>
        <v>8628283</v>
      </c>
      <c r="D35" s="15">
        <f t="shared" si="1"/>
        <v>65741458</v>
      </c>
      <c r="E35" s="15">
        <f t="shared" si="1"/>
        <v>72544261</v>
      </c>
      <c r="F35" s="16">
        <f t="shared" si="0"/>
        <v>10.347812791130977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19259</v>
      </c>
      <c r="C38" s="41">
        <f>D7</f>
        <v>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30887907</v>
      </c>
      <c r="G38" s="42">
        <f>LOOKUP(E38,$A$38:$A$65,$C$38:$C$65)</f>
        <v>29853835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16808807</v>
      </c>
      <c r="G39" s="42">
        <f t="shared" ref="G39:G65" si="8">LOOKUP(E39,$A$38:$A$65,$C$38:$C$65)</f>
        <v>10545533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9885235</v>
      </c>
      <c r="G40" s="42">
        <f t="shared" si="8"/>
        <v>9012693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7372030</v>
      </c>
      <c r="G41" s="42">
        <f t="shared" si="8"/>
        <v>8039276</v>
      </c>
    </row>
    <row r="42" spans="1:9" x14ac:dyDescent="0.25">
      <c r="A42" s="42" t="str">
        <f t="shared" si="3"/>
        <v>BAHIA DE ALGECIRAS</v>
      </c>
      <c r="B42" s="41">
        <f t="shared" si="4"/>
        <v>30887907</v>
      </c>
      <c r="C42" s="41">
        <f t="shared" si="5"/>
        <v>29853835</v>
      </c>
      <c r="D42" s="41">
        <f t="shared" si="6"/>
        <v>1</v>
      </c>
      <c r="E42" s="42" t="str">
        <f t="shared" si="2"/>
        <v>TARRAGONA</v>
      </c>
      <c r="F42" s="42">
        <f t="shared" si="7"/>
        <v>3205378</v>
      </c>
      <c r="G42" s="42">
        <f t="shared" si="8"/>
        <v>2769825</v>
      </c>
    </row>
    <row r="43" spans="1:9" x14ac:dyDescent="0.25">
      <c r="A43" s="42" t="str">
        <f t="shared" si="3"/>
        <v>BAHIA DE CADIZ</v>
      </c>
      <c r="B43" s="41">
        <f t="shared" si="4"/>
        <v>138437</v>
      </c>
      <c r="C43" s="41">
        <f t="shared" si="5"/>
        <v>1805886</v>
      </c>
      <c r="D43" s="41">
        <f t="shared" si="6"/>
        <v>11</v>
      </c>
      <c r="E43" s="42" t="str">
        <f t="shared" si="2"/>
        <v>MALAGA</v>
      </c>
      <c r="F43" s="42">
        <f t="shared" si="7"/>
        <v>2056598</v>
      </c>
      <c r="G43" s="42">
        <f t="shared" si="8"/>
        <v>1572557</v>
      </c>
    </row>
    <row r="44" spans="1:9" x14ac:dyDescent="0.25">
      <c r="A44" s="42" t="str">
        <f t="shared" si="3"/>
        <v>BALEARES</v>
      </c>
      <c r="B44" s="41">
        <f t="shared" si="4"/>
        <v>6034</v>
      </c>
      <c r="C44" s="41">
        <f t="shared" si="5"/>
        <v>18551</v>
      </c>
      <c r="D44" s="41">
        <f t="shared" si="6"/>
        <v>18</v>
      </c>
      <c r="E44" s="42" t="str">
        <f t="shared" si="2"/>
        <v>CEUTA</v>
      </c>
      <c r="F44" s="42">
        <f t="shared" si="7"/>
        <v>727093</v>
      </c>
      <c r="G44" s="42">
        <f t="shared" si="8"/>
        <v>704073</v>
      </c>
    </row>
    <row r="45" spans="1:9" x14ac:dyDescent="0.25">
      <c r="A45" s="42" t="str">
        <f t="shared" si="3"/>
        <v>BARCELONA</v>
      </c>
      <c r="B45" s="41">
        <f t="shared" si="4"/>
        <v>9885235</v>
      </c>
      <c r="C45" s="41">
        <f t="shared" si="5"/>
        <v>9012693</v>
      </c>
      <c r="D45" s="41">
        <f t="shared" si="6"/>
        <v>3</v>
      </c>
      <c r="E45" s="42" t="str">
        <f t="shared" si="2"/>
        <v>BILBAO</v>
      </c>
      <c r="F45" s="42">
        <f t="shared" si="7"/>
        <v>520609</v>
      </c>
      <c r="G45" s="42">
        <f t="shared" si="8"/>
        <v>776080</v>
      </c>
    </row>
    <row r="46" spans="1:9" x14ac:dyDescent="0.25">
      <c r="A46" s="42" t="str">
        <f t="shared" si="3"/>
        <v>BILBAO</v>
      </c>
      <c r="B46" s="41">
        <f t="shared" si="4"/>
        <v>520609</v>
      </c>
      <c r="C46" s="41">
        <f t="shared" si="5"/>
        <v>776080</v>
      </c>
      <c r="D46" s="41">
        <f t="shared" si="6"/>
        <v>8</v>
      </c>
      <c r="E46" s="42" t="str">
        <f t="shared" si="2"/>
        <v>GIJON</v>
      </c>
      <c r="F46" s="42">
        <f t="shared" si="7"/>
        <v>391433</v>
      </c>
      <c r="G46" s="42">
        <f t="shared" si="8"/>
        <v>203517</v>
      </c>
    </row>
    <row r="47" spans="1:9" x14ac:dyDescent="0.25">
      <c r="A47" s="42" t="str">
        <f t="shared" si="3"/>
        <v>CARTAGENA</v>
      </c>
      <c r="B47" s="41">
        <f t="shared" si="4"/>
        <v>130430</v>
      </c>
      <c r="C47" s="41">
        <f t="shared" si="5"/>
        <v>2230</v>
      </c>
      <c r="D47" s="41">
        <f t="shared" si="6"/>
        <v>12</v>
      </c>
      <c r="E47" s="42" t="str">
        <f t="shared" si="2"/>
        <v>VIGO</v>
      </c>
      <c r="F47" s="42">
        <f t="shared" si="7"/>
        <v>171115</v>
      </c>
      <c r="G47" s="42">
        <f t="shared" si="8"/>
        <v>104981</v>
      </c>
    </row>
    <row r="48" spans="1:9" x14ac:dyDescent="0.25">
      <c r="A48" s="42" t="str">
        <f t="shared" si="3"/>
        <v>CASTELLON</v>
      </c>
      <c r="B48" s="41">
        <f t="shared" si="4"/>
        <v>8068</v>
      </c>
      <c r="C48" s="41">
        <f t="shared" si="5"/>
        <v>1199</v>
      </c>
      <c r="D48" s="41">
        <f t="shared" si="6"/>
        <v>17</v>
      </c>
      <c r="E48" s="42" t="str">
        <f t="shared" si="2"/>
        <v>BAHIA DE CADIZ</v>
      </c>
      <c r="F48" s="42">
        <f t="shared" si="7"/>
        <v>138437</v>
      </c>
      <c r="G48" s="42">
        <f t="shared" si="8"/>
        <v>1805886</v>
      </c>
    </row>
    <row r="49" spans="1:7" x14ac:dyDescent="0.25">
      <c r="A49" s="42" t="str">
        <f t="shared" si="3"/>
        <v>CEUTA</v>
      </c>
      <c r="B49" s="41">
        <f t="shared" si="4"/>
        <v>727093</v>
      </c>
      <c r="C49" s="41">
        <f t="shared" si="5"/>
        <v>704073</v>
      </c>
      <c r="D49" s="41">
        <f t="shared" si="6"/>
        <v>7</v>
      </c>
      <c r="E49" s="42" t="str">
        <f t="shared" si="2"/>
        <v>CARTAGENA</v>
      </c>
      <c r="F49" s="42">
        <f t="shared" si="7"/>
        <v>130430</v>
      </c>
      <c r="G49" s="42">
        <f t="shared" si="8"/>
        <v>2230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128398</v>
      </c>
      <c r="G50" s="42">
        <f t="shared" si="8"/>
        <v>282349</v>
      </c>
    </row>
    <row r="51" spans="1:7" x14ac:dyDescent="0.25">
      <c r="A51" s="42" t="str">
        <f t="shared" si="3"/>
        <v>GIJON</v>
      </c>
      <c r="B51" s="41">
        <f t="shared" si="4"/>
        <v>391433</v>
      </c>
      <c r="C51" s="41">
        <f t="shared" si="5"/>
        <v>203517</v>
      </c>
      <c r="D51" s="41">
        <f t="shared" si="6"/>
        <v>9</v>
      </c>
      <c r="E51" s="42" t="str">
        <f t="shared" si="2"/>
        <v>HUELVA</v>
      </c>
      <c r="F51" s="42">
        <f t="shared" si="7"/>
        <v>62950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62950</v>
      </c>
      <c r="C52" s="41">
        <f t="shared" si="5"/>
        <v>0</v>
      </c>
      <c r="D52" s="41">
        <f t="shared" si="6"/>
        <v>14</v>
      </c>
      <c r="E52" s="42" t="str">
        <f t="shared" si="2"/>
        <v>A CORUÑA</v>
      </c>
      <c r="F52" s="42">
        <f t="shared" si="7"/>
        <v>19259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7372030</v>
      </c>
      <c r="C53" s="41">
        <f t="shared" si="5"/>
        <v>8039276</v>
      </c>
      <c r="D53" s="41">
        <f t="shared" si="6"/>
        <v>4</v>
      </c>
      <c r="E53" s="42" t="str">
        <f t="shared" si="2"/>
        <v>VILAGARCIA</v>
      </c>
      <c r="F53" s="42">
        <f t="shared" si="7"/>
        <v>15567</v>
      </c>
      <c r="G53" s="42">
        <f t="shared" si="8"/>
        <v>26757</v>
      </c>
    </row>
    <row r="54" spans="1:7" x14ac:dyDescent="0.25">
      <c r="A54" s="42" t="str">
        <f t="shared" si="3"/>
        <v>MALAGA</v>
      </c>
      <c r="B54" s="41">
        <f t="shared" si="4"/>
        <v>2056598</v>
      </c>
      <c r="C54" s="41">
        <f t="shared" si="5"/>
        <v>1572557</v>
      </c>
      <c r="D54" s="41">
        <f t="shared" si="6"/>
        <v>6</v>
      </c>
      <c r="E54" s="42" t="str">
        <f t="shared" si="2"/>
        <v>CASTELLON</v>
      </c>
      <c r="F54" s="42">
        <f t="shared" si="7"/>
        <v>8068</v>
      </c>
      <c r="G54" s="42">
        <f t="shared" si="8"/>
        <v>1199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10315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6034</v>
      </c>
      <c r="G55" s="42">
        <f t="shared" si="8"/>
        <v>18551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22</v>
      </c>
      <c r="E56" s="42" t="str">
        <f t="shared" si="2"/>
        <v>SANTANDER</v>
      </c>
      <c r="F56" s="42">
        <f t="shared" si="9"/>
        <v>4039</v>
      </c>
      <c r="G56" s="42">
        <f t="shared" si="8"/>
        <v>9696</v>
      </c>
    </row>
    <row r="57" spans="1:7" x14ac:dyDescent="0.25">
      <c r="A57" s="42" t="str">
        <f t="shared" si="3"/>
        <v>MOTRIL</v>
      </c>
      <c r="B57" s="41">
        <f t="shared" si="4"/>
        <v>2000</v>
      </c>
      <c r="C57" s="41">
        <f t="shared" si="5"/>
        <v>7</v>
      </c>
      <c r="D57" s="41">
        <f t="shared" si="6"/>
        <v>20</v>
      </c>
      <c r="E57" s="42" t="str">
        <f t="shared" si="2"/>
        <v>MOTRIL</v>
      </c>
      <c r="F57" s="42">
        <f t="shared" si="9"/>
        <v>2000</v>
      </c>
      <c r="G57" s="42">
        <f t="shared" si="8"/>
        <v>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MARIN Y RIA DE PONTEVEDRA</v>
      </c>
      <c r="F58" s="42">
        <f t="shared" si="9"/>
        <v>1618</v>
      </c>
      <c r="G58" s="42">
        <f t="shared" si="8"/>
        <v>10315</v>
      </c>
    </row>
    <row r="59" spans="1:7" x14ac:dyDescent="0.25">
      <c r="A59" s="42" t="str">
        <f t="shared" si="3"/>
        <v>SANTA CRUZ DE TENERIFE</v>
      </c>
      <c r="B59" s="41">
        <f t="shared" si="4"/>
        <v>128398</v>
      </c>
      <c r="C59" s="41">
        <f t="shared" si="5"/>
        <v>282349</v>
      </c>
      <c r="D59" s="41">
        <f t="shared" si="6"/>
        <v>13</v>
      </c>
      <c r="E59" s="42" t="str">
        <f t="shared" si="2"/>
        <v>MELILLA</v>
      </c>
      <c r="F59" s="42">
        <f t="shared" si="9"/>
        <v>1256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4039</v>
      </c>
      <c r="C60" s="41">
        <f t="shared" si="5"/>
        <v>9696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3205378</v>
      </c>
      <c r="C62" s="41">
        <f t="shared" si="5"/>
        <v>2769825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16808807</v>
      </c>
      <c r="C63" s="41">
        <f t="shared" si="5"/>
        <v>10545533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171115</v>
      </c>
      <c r="C64" s="41">
        <f t="shared" si="5"/>
        <v>104981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15567</v>
      </c>
      <c r="C65" s="41">
        <f t="shared" si="5"/>
        <v>26757</v>
      </c>
      <c r="D65" s="41">
        <f t="shared" si="6"/>
        <v>16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3387758</v>
      </c>
      <c r="C11" s="29">
        <v>3239634</v>
      </c>
      <c r="D11" s="29">
        <v>29687482</v>
      </c>
      <c r="E11" s="29">
        <v>30796327</v>
      </c>
      <c r="F11" s="10">
        <f t="shared" si="0"/>
        <v>3.7350591067305743</v>
      </c>
      <c r="G11" s="1"/>
      <c r="H11" s="1"/>
      <c r="I11" s="1"/>
    </row>
    <row r="12" spans="1:12" x14ac:dyDescent="0.25">
      <c r="A12" s="11" t="s">
        <v>46</v>
      </c>
      <c r="B12" s="30">
        <v>13425</v>
      </c>
      <c r="C12" s="30">
        <v>0</v>
      </c>
      <c r="D12" s="30">
        <v>27535</v>
      </c>
      <c r="E12" s="30">
        <v>4764</v>
      </c>
      <c r="F12" s="13">
        <f t="shared" si="0"/>
        <v>-82.698383875068089</v>
      </c>
      <c r="G12" s="1"/>
      <c r="H12" s="1"/>
      <c r="I12" s="1"/>
    </row>
    <row r="13" spans="1:12" x14ac:dyDescent="0.25">
      <c r="A13" s="8" t="s">
        <v>47</v>
      </c>
      <c r="B13" s="29">
        <v>145</v>
      </c>
      <c r="C13" s="29">
        <v>97</v>
      </c>
      <c r="D13" s="29">
        <v>2749</v>
      </c>
      <c r="E13" s="29">
        <v>544</v>
      </c>
      <c r="F13" s="10">
        <f t="shared" si="0"/>
        <v>-80.210985813022916</v>
      </c>
      <c r="G13" s="1"/>
      <c r="H13" s="1"/>
      <c r="I13" s="1"/>
    </row>
    <row r="14" spans="1:12" x14ac:dyDescent="0.25">
      <c r="A14" s="11" t="s">
        <v>48</v>
      </c>
      <c r="B14" s="30">
        <v>880399</v>
      </c>
      <c r="C14" s="30">
        <v>849538</v>
      </c>
      <c r="D14" s="30">
        <v>8604288</v>
      </c>
      <c r="E14" s="30">
        <v>9375258</v>
      </c>
      <c r="F14" s="13">
        <f t="shared" si="0"/>
        <v>8.9602997947070122</v>
      </c>
      <c r="G14" s="1"/>
      <c r="H14" s="1"/>
      <c r="I14" s="1"/>
    </row>
    <row r="15" spans="1:12" x14ac:dyDescent="0.25">
      <c r="A15" s="8" t="s">
        <v>49</v>
      </c>
      <c r="B15" s="29">
        <v>4636</v>
      </c>
      <c r="C15" s="29">
        <v>18297</v>
      </c>
      <c r="D15" s="29">
        <v>50379</v>
      </c>
      <c r="E15" s="29">
        <v>179479</v>
      </c>
      <c r="F15" s="10">
        <f t="shared" si="0"/>
        <v>256.25756763730919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1388</v>
      </c>
      <c r="D16" s="30">
        <v>0</v>
      </c>
      <c r="E16" s="30">
        <v>2182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1199</v>
      </c>
      <c r="E17" s="29">
        <v>5044</v>
      </c>
      <c r="F17" s="10">
        <f t="shared" si="0"/>
        <v>320.68390325271059</v>
      </c>
      <c r="G17" s="1"/>
      <c r="H17" s="1"/>
      <c r="I17" s="1"/>
    </row>
    <row r="18" spans="1:9" x14ac:dyDescent="0.25">
      <c r="A18" s="11" t="s">
        <v>52</v>
      </c>
      <c r="B18" s="30">
        <v>33</v>
      </c>
      <c r="C18" s="30">
        <v>0</v>
      </c>
      <c r="D18" s="30">
        <v>801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900672</v>
      </c>
      <c r="C22" s="30">
        <v>930777</v>
      </c>
      <c r="D22" s="30">
        <v>7870713</v>
      </c>
      <c r="E22" s="30">
        <v>7272706</v>
      </c>
      <c r="F22" s="13">
        <f t="shared" si="0"/>
        <v>-7.5978758214154141</v>
      </c>
      <c r="G22" s="1"/>
      <c r="H22" s="1"/>
      <c r="I22" s="1"/>
    </row>
    <row r="23" spans="1:9" x14ac:dyDescent="0.25">
      <c r="A23" s="8" t="s">
        <v>57</v>
      </c>
      <c r="B23" s="29">
        <v>254574</v>
      </c>
      <c r="C23" s="29">
        <v>313870</v>
      </c>
      <c r="D23" s="29">
        <v>1572557</v>
      </c>
      <c r="E23" s="29">
        <v>2055014</v>
      </c>
      <c r="F23" s="10">
        <f t="shared" si="0"/>
        <v>30.679778221075622</v>
      </c>
      <c r="G23" s="1"/>
      <c r="H23" s="1"/>
      <c r="I23" s="1"/>
    </row>
    <row r="24" spans="1:9" x14ac:dyDescent="0.25">
      <c r="A24" s="11" t="s">
        <v>58</v>
      </c>
      <c r="B24" s="30">
        <v>10</v>
      </c>
      <c r="C24" s="30">
        <v>88</v>
      </c>
      <c r="D24" s="30">
        <v>10312</v>
      </c>
      <c r="E24" s="30">
        <v>1618</v>
      </c>
      <c r="F24" s="13">
        <f t="shared" si="0"/>
        <v>-84.30954228083786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36325</v>
      </c>
      <c r="C28" s="30">
        <v>8543</v>
      </c>
      <c r="D28" s="30">
        <v>252605</v>
      </c>
      <c r="E28" s="30">
        <v>89081</v>
      </c>
      <c r="F28" s="13">
        <f t="shared" si="0"/>
        <v>-64.735060667841097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186</v>
      </c>
      <c r="C31" s="29">
        <v>0</v>
      </c>
      <c r="D31" s="29">
        <v>1443</v>
      </c>
      <c r="E31" s="29">
        <v>1447</v>
      </c>
      <c r="F31" s="10">
        <f t="shared" si="0"/>
        <v>0.27720027720027929</v>
      </c>
      <c r="G31" s="1"/>
      <c r="H31" s="1"/>
      <c r="I31" s="1"/>
    </row>
    <row r="32" spans="1:9" x14ac:dyDescent="0.25">
      <c r="A32" s="11" t="s">
        <v>66</v>
      </c>
      <c r="B32" s="30">
        <v>1100384</v>
      </c>
      <c r="C32" s="30">
        <v>2707907</v>
      </c>
      <c r="D32" s="30">
        <v>10513279</v>
      </c>
      <c r="E32" s="30">
        <v>16767639</v>
      </c>
      <c r="F32" s="13">
        <f t="shared" si="0"/>
        <v>59.490098189156782</v>
      </c>
      <c r="G32" s="1"/>
      <c r="H32" s="1"/>
      <c r="I32" s="1"/>
    </row>
    <row r="33" spans="1:9" x14ac:dyDescent="0.25">
      <c r="A33" s="8" t="s">
        <v>67</v>
      </c>
      <c r="B33" s="29">
        <v>2371</v>
      </c>
      <c r="C33" s="29">
        <v>3030</v>
      </c>
      <c r="D33" s="29">
        <v>24026</v>
      </c>
      <c r="E33" s="29">
        <v>31504</v>
      </c>
      <c r="F33" s="10">
        <f t="shared" si="0"/>
        <v>31.124615000416213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1442</v>
      </c>
      <c r="D34" s="30">
        <v>0</v>
      </c>
      <c r="E34" s="30">
        <v>2034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6580918</v>
      </c>
      <c r="C35" s="15">
        <f t="shared" ref="C35:E35" si="1">SUM(C7:C34)</f>
        <v>8074611</v>
      </c>
      <c r="D35" s="15">
        <f t="shared" si="1"/>
        <v>58619493</v>
      </c>
      <c r="E35" s="15">
        <f t="shared" si="1"/>
        <v>66586633</v>
      </c>
      <c r="F35" s="16">
        <f t="shared" si="0"/>
        <v>13.591280975425704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30796327</v>
      </c>
      <c r="G38" s="42">
        <f>LOOKUP(E38,$A$38:$A$65,$C$38:$C$65)</f>
        <v>29687482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16767639</v>
      </c>
      <c r="G39" s="42">
        <f t="shared" ref="G39:G65" si="8">LOOKUP(E39,$A$38:$A$65,$C$38:$C$65)</f>
        <v>10513279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9375258</v>
      </c>
      <c r="G40" s="42">
        <f t="shared" si="8"/>
        <v>8604288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7272706</v>
      </c>
      <c r="G41" s="42">
        <f t="shared" si="8"/>
        <v>7870713</v>
      </c>
    </row>
    <row r="42" spans="1:9" x14ac:dyDescent="0.25">
      <c r="A42" s="42" t="str">
        <f t="shared" si="3"/>
        <v>BAHIA DE ALGECIRAS</v>
      </c>
      <c r="B42" s="41">
        <f t="shared" si="4"/>
        <v>30796327</v>
      </c>
      <c r="C42" s="41">
        <f t="shared" si="5"/>
        <v>29687482</v>
      </c>
      <c r="D42" s="41">
        <f t="shared" si="6"/>
        <v>1</v>
      </c>
      <c r="E42" s="42" t="str">
        <f t="shared" si="2"/>
        <v>MALAGA</v>
      </c>
      <c r="F42" s="42">
        <f t="shared" si="7"/>
        <v>2055014</v>
      </c>
      <c r="G42" s="42">
        <f t="shared" si="8"/>
        <v>1572557</v>
      </c>
    </row>
    <row r="43" spans="1:9" x14ac:dyDescent="0.25">
      <c r="A43" s="42" t="str">
        <f t="shared" si="3"/>
        <v>BAHIA DE CADIZ</v>
      </c>
      <c r="B43" s="41">
        <f t="shared" si="4"/>
        <v>4764</v>
      </c>
      <c r="C43" s="41">
        <f t="shared" si="5"/>
        <v>27535</v>
      </c>
      <c r="D43" s="41">
        <f t="shared" si="6"/>
        <v>10</v>
      </c>
      <c r="E43" s="42" t="str">
        <f t="shared" si="2"/>
        <v>BILBAO</v>
      </c>
      <c r="F43" s="42">
        <f t="shared" si="7"/>
        <v>179479</v>
      </c>
      <c r="G43" s="42">
        <f t="shared" si="8"/>
        <v>50379</v>
      </c>
    </row>
    <row r="44" spans="1:9" x14ac:dyDescent="0.25">
      <c r="A44" s="42" t="str">
        <f t="shared" si="3"/>
        <v>BALEARES</v>
      </c>
      <c r="B44" s="41">
        <f t="shared" si="4"/>
        <v>544</v>
      </c>
      <c r="C44" s="41">
        <f t="shared" si="5"/>
        <v>2749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89081</v>
      </c>
      <c r="G44" s="42">
        <f t="shared" si="8"/>
        <v>252605</v>
      </c>
    </row>
    <row r="45" spans="1:9" x14ac:dyDescent="0.25">
      <c r="A45" s="42" t="str">
        <f t="shared" si="3"/>
        <v>BARCELONA</v>
      </c>
      <c r="B45" s="41">
        <f t="shared" si="4"/>
        <v>9375258</v>
      </c>
      <c r="C45" s="41">
        <f t="shared" si="5"/>
        <v>8604288</v>
      </c>
      <c r="D45" s="41">
        <f t="shared" si="6"/>
        <v>3</v>
      </c>
      <c r="E45" s="42" t="str">
        <f t="shared" si="2"/>
        <v>VIGO</v>
      </c>
      <c r="F45" s="42">
        <f t="shared" si="7"/>
        <v>31504</v>
      </c>
      <c r="G45" s="42">
        <f t="shared" si="8"/>
        <v>24026</v>
      </c>
    </row>
    <row r="46" spans="1:9" x14ac:dyDescent="0.25">
      <c r="A46" s="42" t="str">
        <f t="shared" si="3"/>
        <v>BILBAO</v>
      </c>
      <c r="B46" s="41">
        <f t="shared" si="4"/>
        <v>179479</v>
      </c>
      <c r="C46" s="41">
        <f t="shared" si="5"/>
        <v>50379</v>
      </c>
      <c r="D46" s="41">
        <f t="shared" si="6"/>
        <v>6</v>
      </c>
      <c r="E46" s="42" t="str">
        <f t="shared" si="2"/>
        <v>CASTELLON</v>
      </c>
      <c r="F46" s="42">
        <f t="shared" si="7"/>
        <v>5044</v>
      </c>
      <c r="G46" s="42">
        <f t="shared" si="8"/>
        <v>1199</v>
      </c>
    </row>
    <row r="47" spans="1:9" x14ac:dyDescent="0.25">
      <c r="A47" s="42" t="str">
        <f t="shared" si="3"/>
        <v>CARTAGENA</v>
      </c>
      <c r="B47" s="41">
        <f t="shared" si="4"/>
        <v>2182</v>
      </c>
      <c r="C47" s="41">
        <f t="shared" si="5"/>
        <v>0</v>
      </c>
      <c r="D47" s="41">
        <f t="shared" si="6"/>
        <v>11</v>
      </c>
      <c r="E47" s="42" t="str">
        <f t="shared" si="2"/>
        <v>BAHIA DE CADIZ</v>
      </c>
      <c r="F47" s="42">
        <f t="shared" si="7"/>
        <v>4764</v>
      </c>
      <c r="G47" s="42">
        <f t="shared" si="8"/>
        <v>27535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1199</v>
      </c>
      <c r="D48" s="41">
        <f t="shared" si="6"/>
        <v>9</v>
      </c>
      <c r="E48" s="42" t="str">
        <f t="shared" si="2"/>
        <v>CARTAGENA</v>
      </c>
      <c r="F48" s="42">
        <f t="shared" si="7"/>
        <v>2182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801</v>
      </c>
      <c r="D49" s="41">
        <f t="shared" si="6"/>
        <v>28</v>
      </c>
      <c r="E49" s="42" t="str">
        <f t="shared" si="2"/>
        <v>VILAGARCIA</v>
      </c>
      <c r="F49" s="42">
        <f t="shared" si="7"/>
        <v>2034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1618</v>
      </c>
      <c r="G50" s="42">
        <f t="shared" si="8"/>
        <v>10312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16</v>
      </c>
      <c r="E51" s="42" t="str">
        <f t="shared" si="2"/>
        <v>TARRAGONA</v>
      </c>
      <c r="F51" s="42">
        <f t="shared" si="7"/>
        <v>1447</v>
      </c>
      <c r="G51" s="42">
        <f t="shared" si="8"/>
        <v>1443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1256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7272706</v>
      </c>
      <c r="C53" s="41">
        <f t="shared" si="5"/>
        <v>7870713</v>
      </c>
      <c r="D53" s="41">
        <f t="shared" si="6"/>
        <v>4</v>
      </c>
      <c r="E53" s="42" t="str">
        <f t="shared" si="2"/>
        <v>GIJON</v>
      </c>
      <c r="F53" s="42">
        <f t="shared" si="7"/>
        <v>736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2055014</v>
      </c>
      <c r="C54" s="41">
        <f t="shared" si="5"/>
        <v>1572557</v>
      </c>
      <c r="D54" s="41">
        <f t="shared" si="6"/>
        <v>5</v>
      </c>
      <c r="E54" s="42" t="str">
        <f t="shared" si="2"/>
        <v>BALEARES</v>
      </c>
      <c r="F54" s="42">
        <f t="shared" si="7"/>
        <v>544</v>
      </c>
      <c r="G54" s="42">
        <f t="shared" si="8"/>
        <v>2749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10312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89081</v>
      </c>
      <c r="C59" s="41">
        <f t="shared" si="5"/>
        <v>252605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1447</v>
      </c>
      <c r="C62" s="41">
        <f t="shared" si="5"/>
        <v>1443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16767639</v>
      </c>
      <c r="C63" s="41">
        <f t="shared" si="5"/>
        <v>10513279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31504</v>
      </c>
      <c r="C64" s="41">
        <f t="shared" si="5"/>
        <v>24026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2034</v>
      </c>
      <c r="C65" s="41">
        <f t="shared" si="5"/>
        <v>0</v>
      </c>
      <c r="D65" s="41">
        <f t="shared" si="6"/>
        <v>12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13085</v>
      </c>
      <c r="C7" s="31">
        <v>9289</v>
      </c>
      <c r="D7" s="31">
        <v>86727</v>
      </c>
      <c r="E7" s="31">
        <v>90726</v>
      </c>
      <c r="F7" s="10">
        <f>((E7*100)/D7)-100</f>
        <v>4.6110207893735549</v>
      </c>
      <c r="G7" s="1"/>
      <c r="H7" s="1"/>
      <c r="I7" s="1"/>
    </row>
    <row r="8" spans="1:12" x14ac:dyDescent="0.25">
      <c r="A8" s="11" t="s">
        <v>42</v>
      </c>
      <c r="B8" s="32">
        <v>104306</v>
      </c>
      <c r="C8" s="32">
        <v>80498</v>
      </c>
      <c r="D8" s="32">
        <v>966593</v>
      </c>
      <c r="E8" s="32">
        <v>818582</v>
      </c>
      <c r="F8" s="13">
        <f t="shared" ref="F8:F35" si="0">((E8*100)/D8)-100</f>
        <v>-15.312649688131401</v>
      </c>
      <c r="G8" s="1"/>
      <c r="H8" s="1"/>
      <c r="I8" s="1"/>
    </row>
    <row r="9" spans="1:12" x14ac:dyDescent="0.25">
      <c r="A9" s="8" t="s">
        <v>43</v>
      </c>
      <c r="B9" s="31">
        <v>16</v>
      </c>
      <c r="C9" s="31">
        <v>4</v>
      </c>
      <c r="D9" s="31">
        <v>141</v>
      </c>
      <c r="E9" s="31">
        <v>714</v>
      </c>
      <c r="F9" s="10">
        <f t="shared" si="0"/>
        <v>406.38297872340428</v>
      </c>
      <c r="G9" s="1"/>
      <c r="H9" s="1"/>
      <c r="I9" s="1"/>
    </row>
    <row r="10" spans="1:12" x14ac:dyDescent="0.25">
      <c r="A10" s="11" t="s">
        <v>44</v>
      </c>
      <c r="B10" s="32">
        <v>6265</v>
      </c>
      <c r="C10" s="32">
        <v>4479</v>
      </c>
      <c r="D10" s="32">
        <v>50390</v>
      </c>
      <c r="E10" s="32">
        <v>46624</v>
      </c>
      <c r="F10" s="17">
        <f t="shared" si="0"/>
        <v>-7.4737051002182966</v>
      </c>
      <c r="G10" s="1"/>
      <c r="H10" s="1"/>
      <c r="I10" s="1"/>
    </row>
    <row r="11" spans="1:12" x14ac:dyDescent="0.25">
      <c r="A11" s="8" t="s">
        <v>45</v>
      </c>
      <c r="B11" s="31">
        <v>3598190</v>
      </c>
      <c r="C11" s="31">
        <v>3370704</v>
      </c>
      <c r="D11" s="31">
        <v>31292177</v>
      </c>
      <c r="E11" s="31">
        <v>32278362</v>
      </c>
      <c r="F11" s="10">
        <f t="shared" si="0"/>
        <v>3.15153848196627</v>
      </c>
      <c r="G11" s="1"/>
      <c r="H11" s="1"/>
      <c r="I11" s="1"/>
    </row>
    <row r="12" spans="1:12" x14ac:dyDescent="0.25">
      <c r="A12" s="11" t="s">
        <v>46</v>
      </c>
      <c r="B12" s="32">
        <v>125202</v>
      </c>
      <c r="C12" s="32">
        <v>97139</v>
      </c>
      <c r="D12" s="32">
        <v>960497</v>
      </c>
      <c r="E12" s="32">
        <v>983240</v>
      </c>
      <c r="F12" s="13">
        <f t="shared" si="0"/>
        <v>2.3678366512336879</v>
      </c>
      <c r="G12" s="1"/>
      <c r="H12" s="1"/>
      <c r="I12" s="1"/>
    </row>
    <row r="13" spans="1:12" x14ac:dyDescent="0.25">
      <c r="A13" s="8" t="s">
        <v>47</v>
      </c>
      <c r="B13" s="31">
        <v>81059</v>
      </c>
      <c r="C13" s="31">
        <v>53608</v>
      </c>
      <c r="D13" s="31">
        <v>821268</v>
      </c>
      <c r="E13" s="31">
        <v>625914</v>
      </c>
      <c r="F13" s="10">
        <f t="shared" si="0"/>
        <v>-23.786875904089769</v>
      </c>
      <c r="G13" s="1"/>
      <c r="H13" s="1"/>
      <c r="I13" s="1"/>
    </row>
    <row r="14" spans="1:12" x14ac:dyDescent="0.25">
      <c r="A14" s="11" t="s">
        <v>48</v>
      </c>
      <c r="B14" s="32">
        <v>2047004</v>
      </c>
      <c r="C14" s="32">
        <v>1990990</v>
      </c>
      <c r="D14" s="32">
        <v>19022200</v>
      </c>
      <c r="E14" s="32">
        <v>19864316</v>
      </c>
      <c r="F14" s="13">
        <f t="shared" si="0"/>
        <v>4.4270168539916455</v>
      </c>
      <c r="G14" s="1"/>
      <c r="H14" s="1"/>
      <c r="I14" s="1"/>
    </row>
    <row r="15" spans="1:12" x14ac:dyDescent="0.25">
      <c r="A15" s="8" t="s">
        <v>49</v>
      </c>
      <c r="B15" s="31">
        <v>465946</v>
      </c>
      <c r="C15" s="31">
        <v>502399</v>
      </c>
      <c r="D15" s="31">
        <v>4281022</v>
      </c>
      <c r="E15" s="31">
        <v>4627641</v>
      </c>
      <c r="F15" s="10">
        <f t="shared" si="0"/>
        <v>8.0966414094578312</v>
      </c>
      <c r="G15" s="1"/>
      <c r="H15" s="1"/>
      <c r="I15" s="1"/>
    </row>
    <row r="16" spans="1:12" x14ac:dyDescent="0.25">
      <c r="A16" s="11" t="s">
        <v>50</v>
      </c>
      <c r="B16" s="32">
        <v>58559</v>
      </c>
      <c r="C16" s="32">
        <v>36770</v>
      </c>
      <c r="D16" s="32">
        <v>382305</v>
      </c>
      <c r="E16" s="32">
        <v>352447</v>
      </c>
      <c r="F16" s="13">
        <f t="shared" si="0"/>
        <v>-7.8099946377892024</v>
      </c>
      <c r="G16" s="1"/>
      <c r="H16" s="1"/>
      <c r="I16" s="1"/>
    </row>
    <row r="17" spans="1:9" x14ac:dyDescent="0.25">
      <c r="A17" s="8" t="s">
        <v>51</v>
      </c>
      <c r="B17" s="31">
        <v>126990</v>
      </c>
      <c r="C17" s="31">
        <v>98315</v>
      </c>
      <c r="D17" s="31">
        <v>1009191</v>
      </c>
      <c r="E17" s="31">
        <v>969526</v>
      </c>
      <c r="F17" s="10">
        <f t="shared" si="0"/>
        <v>-3.9303759149655519</v>
      </c>
      <c r="G17" s="1"/>
      <c r="H17" s="1"/>
      <c r="I17" s="1"/>
    </row>
    <row r="18" spans="1:9" x14ac:dyDescent="0.25">
      <c r="A18" s="11" t="s">
        <v>52</v>
      </c>
      <c r="B18" s="32">
        <v>5477</v>
      </c>
      <c r="C18" s="32">
        <v>8122</v>
      </c>
      <c r="D18" s="32">
        <v>49849</v>
      </c>
      <c r="E18" s="32">
        <v>55813</v>
      </c>
      <c r="F18" s="13">
        <f t="shared" si="0"/>
        <v>11.964131677666558</v>
      </c>
      <c r="G18" s="1"/>
      <c r="H18" s="1"/>
      <c r="I18" s="1"/>
    </row>
    <row r="19" spans="1:9" x14ac:dyDescent="0.25">
      <c r="A19" s="8" t="s">
        <v>53</v>
      </c>
      <c r="B19" s="31">
        <v>2706</v>
      </c>
      <c r="C19" s="31">
        <v>25</v>
      </c>
      <c r="D19" s="31">
        <v>42545</v>
      </c>
      <c r="E19" s="31">
        <v>520</v>
      </c>
      <c r="F19" s="10">
        <f t="shared" si="0"/>
        <v>-98.777764719708543</v>
      </c>
      <c r="G19" s="1"/>
      <c r="H19" s="1"/>
      <c r="I19" s="1"/>
    </row>
    <row r="20" spans="1:9" x14ac:dyDescent="0.25">
      <c r="A20" s="11" t="s">
        <v>54</v>
      </c>
      <c r="B20" s="32">
        <v>16318</v>
      </c>
      <c r="C20" s="32">
        <v>25248</v>
      </c>
      <c r="D20" s="32">
        <v>106351</v>
      </c>
      <c r="E20" s="32">
        <v>229029</v>
      </c>
      <c r="F20" s="13">
        <f t="shared" si="0"/>
        <v>115.35199480963979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1247866</v>
      </c>
      <c r="C22" s="32">
        <v>1209131</v>
      </c>
      <c r="D22" s="32">
        <v>10897275</v>
      </c>
      <c r="E22" s="32">
        <v>9781743</v>
      </c>
      <c r="F22" s="13">
        <f t="shared" si="0"/>
        <v>-10.236797731542978</v>
      </c>
      <c r="G22" s="1"/>
      <c r="H22" s="1"/>
      <c r="I22" s="1"/>
    </row>
    <row r="23" spans="1:9" x14ac:dyDescent="0.25">
      <c r="A23" s="8" t="s">
        <v>57</v>
      </c>
      <c r="B23" s="31">
        <v>460183</v>
      </c>
      <c r="C23" s="31">
        <v>332941</v>
      </c>
      <c r="D23" s="31">
        <v>3331727</v>
      </c>
      <c r="E23" s="31">
        <v>2163129</v>
      </c>
      <c r="F23" s="10">
        <f t="shared" si="0"/>
        <v>-35.074842566632867</v>
      </c>
      <c r="G23" s="1"/>
      <c r="H23" s="1"/>
      <c r="I23" s="1"/>
    </row>
    <row r="24" spans="1:9" x14ac:dyDescent="0.25">
      <c r="A24" s="11" t="s">
        <v>58</v>
      </c>
      <c r="B24" s="32">
        <v>30056</v>
      </c>
      <c r="C24" s="32">
        <v>14816</v>
      </c>
      <c r="D24" s="32">
        <v>316396</v>
      </c>
      <c r="E24" s="32">
        <v>200201</v>
      </c>
      <c r="F24" s="13">
        <f t="shared" si="0"/>
        <v>-36.724547718681649</v>
      </c>
      <c r="G24" s="1"/>
      <c r="H24" s="1"/>
      <c r="I24" s="1"/>
    </row>
    <row r="25" spans="1:9" x14ac:dyDescent="0.25">
      <c r="A25" s="8" t="s">
        <v>59</v>
      </c>
      <c r="B25" s="31">
        <v>11062</v>
      </c>
      <c r="C25" s="31">
        <v>12936</v>
      </c>
      <c r="D25" s="31">
        <v>114357</v>
      </c>
      <c r="E25" s="31">
        <v>111663</v>
      </c>
      <c r="F25" s="10">
        <f t="shared" si="0"/>
        <v>-2.3557805818620636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289730</v>
      </c>
      <c r="C28" s="32">
        <v>242640</v>
      </c>
      <c r="D28" s="32">
        <v>2823071</v>
      </c>
      <c r="E28" s="32">
        <v>2352350</v>
      </c>
      <c r="F28" s="13">
        <f t="shared" si="0"/>
        <v>-16.674075855690489</v>
      </c>
      <c r="G28" s="1"/>
      <c r="H28" s="1"/>
      <c r="I28" s="1"/>
    </row>
    <row r="29" spans="1:9" x14ac:dyDescent="0.25">
      <c r="A29" s="8" t="s">
        <v>63</v>
      </c>
      <c r="B29" s="31">
        <v>98</v>
      </c>
      <c r="C29" s="31">
        <v>185</v>
      </c>
      <c r="D29" s="31">
        <v>1759</v>
      </c>
      <c r="E29" s="31">
        <v>2982</v>
      </c>
      <c r="F29" s="10">
        <f t="shared" si="0"/>
        <v>69.52814098919842</v>
      </c>
      <c r="G29" s="1"/>
      <c r="H29" s="1"/>
      <c r="I29" s="1"/>
    </row>
    <row r="30" spans="1:9" x14ac:dyDescent="0.25">
      <c r="A30" s="11" t="s">
        <v>64</v>
      </c>
      <c r="B30" s="32">
        <v>83051</v>
      </c>
      <c r="C30" s="32">
        <v>80937</v>
      </c>
      <c r="D30" s="32">
        <v>767511</v>
      </c>
      <c r="E30" s="32">
        <v>730083</v>
      </c>
      <c r="F30" s="13">
        <f t="shared" si="0"/>
        <v>-4.8765424860360298</v>
      </c>
      <c r="G30" s="1"/>
      <c r="H30" s="1"/>
      <c r="I30" s="1"/>
    </row>
    <row r="31" spans="1:9" x14ac:dyDescent="0.25">
      <c r="A31" s="8" t="s">
        <v>65</v>
      </c>
      <c r="B31" s="31">
        <v>41495</v>
      </c>
      <c r="C31" s="31">
        <v>34591</v>
      </c>
      <c r="D31" s="31">
        <v>292895</v>
      </c>
      <c r="E31" s="31">
        <v>316439</v>
      </c>
      <c r="F31" s="10">
        <f t="shared" si="0"/>
        <v>8.0383755270660089</v>
      </c>
      <c r="G31" s="1"/>
      <c r="H31" s="1"/>
      <c r="I31" s="1"/>
    </row>
    <row r="32" spans="1:9" x14ac:dyDescent="0.25">
      <c r="A32" s="11" t="s">
        <v>66</v>
      </c>
      <c r="B32" s="32">
        <v>2578602</v>
      </c>
      <c r="C32" s="32">
        <v>4289022</v>
      </c>
      <c r="D32" s="32">
        <v>24409795</v>
      </c>
      <c r="E32" s="32">
        <v>30328262</v>
      </c>
      <c r="F32" s="13">
        <f t="shared" si="0"/>
        <v>24.246279003981797</v>
      </c>
      <c r="G32" s="1"/>
      <c r="H32" s="1"/>
      <c r="I32" s="1"/>
    </row>
    <row r="33" spans="1:9" x14ac:dyDescent="0.25">
      <c r="A33" s="8" t="s">
        <v>67</v>
      </c>
      <c r="B33" s="31">
        <v>192701</v>
      </c>
      <c r="C33" s="31">
        <v>193179</v>
      </c>
      <c r="D33" s="31">
        <v>1806585</v>
      </c>
      <c r="E33" s="31">
        <v>1834327</v>
      </c>
      <c r="F33" s="10">
        <f t="shared" si="0"/>
        <v>1.5356044692057083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23477</v>
      </c>
      <c r="D34" s="32">
        <v>0</v>
      </c>
      <c r="E34" s="32">
        <v>85246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11585967</v>
      </c>
      <c r="C35" s="15">
        <f t="shared" ref="C35:E35" si="1">SUM(C7:C34)</f>
        <v>12711445</v>
      </c>
      <c r="D35" s="15">
        <f t="shared" si="1"/>
        <v>103832632</v>
      </c>
      <c r="E35" s="15">
        <f t="shared" si="1"/>
        <v>108849879</v>
      </c>
      <c r="F35" s="16">
        <f t="shared" si="0"/>
        <v>4.8320522203462986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90726</v>
      </c>
      <c r="C38" s="41">
        <f>D7</f>
        <v>86727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32278362</v>
      </c>
      <c r="G38" s="42">
        <f>LOOKUP(E38,$A$38:$A$65,$C$38:$C$65)</f>
        <v>31292177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818582</v>
      </c>
      <c r="C39" s="41">
        <f t="shared" ref="C39:C65" si="5">D8</f>
        <v>966593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30328262</v>
      </c>
      <c r="G39" s="42">
        <f t="shared" ref="G39:G65" si="8">LOOKUP(E39,$A$38:$A$65,$C$38:$C$65)</f>
        <v>24409795</v>
      </c>
    </row>
    <row r="40" spans="1:9" x14ac:dyDescent="0.25">
      <c r="A40" s="42" t="str">
        <f t="shared" si="3"/>
        <v>ALMERIA</v>
      </c>
      <c r="B40" s="41">
        <f t="shared" si="4"/>
        <v>714</v>
      </c>
      <c r="C40" s="41">
        <f t="shared" si="5"/>
        <v>141</v>
      </c>
      <c r="D40" s="41">
        <f t="shared" si="6"/>
        <v>24</v>
      </c>
      <c r="E40" s="42" t="str">
        <f t="shared" si="2"/>
        <v>BARCELONA</v>
      </c>
      <c r="F40" s="42">
        <f t="shared" si="7"/>
        <v>19864316</v>
      </c>
      <c r="G40" s="42">
        <f t="shared" si="8"/>
        <v>19022200</v>
      </c>
    </row>
    <row r="41" spans="1:9" x14ac:dyDescent="0.25">
      <c r="A41" s="42" t="str">
        <f t="shared" si="3"/>
        <v>AVILES</v>
      </c>
      <c r="B41" s="41">
        <f t="shared" si="4"/>
        <v>46624</v>
      </c>
      <c r="C41" s="41">
        <f t="shared" si="5"/>
        <v>50390</v>
      </c>
      <c r="D41" s="41">
        <f t="shared" si="6"/>
        <v>22</v>
      </c>
      <c r="E41" s="42" t="str">
        <f t="shared" si="2"/>
        <v>LAS PALMAS</v>
      </c>
      <c r="F41" s="42">
        <f t="shared" si="7"/>
        <v>9781743</v>
      </c>
      <c r="G41" s="42">
        <f t="shared" si="8"/>
        <v>10897275</v>
      </c>
    </row>
    <row r="42" spans="1:9" x14ac:dyDescent="0.25">
      <c r="A42" s="42" t="str">
        <f t="shared" si="3"/>
        <v>BAHIA DE ALGECIRAS</v>
      </c>
      <c r="B42" s="41">
        <f t="shared" si="4"/>
        <v>32278362</v>
      </c>
      <c r="C42" s="41">
        <f t="shared" si="5"/>
        <v>31292177</v>
      </c>
      <c r="D42" s="41">
        <f t="shared" si="6"/>
        <v>1</v>
      </c>
      <c r="E42" s="42" t="str">
        <f t="shared" si="2"/>
        <v>BILBAO</v>
      </c>
      <c r="F42" s="42">
        <f t="shared" si="7"/>
        <v>4627641</v>
      </c>
      <c r="G42" s="42">
        <f t="shared" si="8"/>
        <v>4281022</v>
      </c>
    </row>
    <row r="43" spans="1:9" x14ac:dyDescent="0.25">
      <c r="A43" s="42" t="str">
        <f t="shared" si="3"/>
        <v>BAHIA DE CADIZ</v>
      </c>
      <c r="B43" s="41">
        <f t="shared" si="4"/>
        <v>983240</v>
      </c>
      <c r="C43" s="41">
        <f t="shared" si="5"/>
        <v>960497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2352350</v>
      </c>
      <c r="G43" s="42">
        <f t="shared" si="8"/>
        <v>2823071</v>
      </c>
    </row>
    <row r="44" spans="1:9" x14ac:dyDescent="0.25">
      <c r="A44" s="42" t="str">
        <f t="shared" si="3"/>
        <v>BALEARES</v>
      </c>
      <c r="B44" s="41">
        <f t="shared" si="4"/>
        <v>625914</v>
      </c>
      <c r="C44" s="41">
        <f t="shared" si="5"/>
        <v>821268</v>
      </c>
      <c r="D44" s="41">
        <f t="shared" si="6"/>
        <v>13</v>
      </c>
      <c r="E44" s="42" t="str">
        <f t="shared" si="2"/>
        <v>MALAGA</v>
      </c>
      <c r="F44" s="42">
        <f t="shared" si="7"/>
        <v>2163129</v>
      </c>
      <c r="G44" s="42">
        <f t="shared" si="8"/>
        <v>3331727</v>
      </c>
    </row>
    <row r="45" spans="1:9" x14ac:dyDescent="0.25">
      <c r="A45" s="42" t="str">
        <f t="shared" si="3"/>
        <v>BARCELONA</v>
      </c>
      <c r="B45" s="41">
        <f t="shared" si="4"/>
        <v>19864316</v>
      </c>
      <c r="C45" s="41">
        <f t="shared" si="5"/>
        <v>19022200</v>
      </c>
      <c r="D45" s="41">
        <f t="shared" si="6"/>
        <v>3</v>
      </c>
      <c r="E45" s="42" t="str">
        <f t="shared" si="2"/>
        <v>VIGO</v>
      </c>
      <c r="F45" s="42">
        <f t="shared" si="7"/>
        <v>1834327</v>
      </c>
      <c r="G45" s="42">
        <f t="shared" si="8"/>
        <v>1806585</v>
      </c>
    </row>
    <row r="46" spans="1:9" x14ac:dyDescent="0.25">
      <c r="A46" s="42" t="str">
        <f t="shared" si="3"/>
        <v>BILBAO</v>
      </c>
      <c r="B46" s="41">
        <f t="shared" si="4"/>
        <v>4627641</v>
      </c>
      <c r="C46" s="41">
        <f t="shared" si="5"/>
        <v>4281022</v>
      </c>
      <c r="D46" s="41">
        <f t="shared" si="6"/>
        <v>5</v>
      </c>
      <c r="E46" s="42" t="str">
        <f t="shared" si="2"/>
        <v>BAHIA DE CADIZ</v>
      </c>
      <c r="F46" s="42">
        <f t="shared" si="7"/>
        <v>983240</v>
      </c>
      <c r="G46" s="42">
        <f t="shared" si="8"/>
        <v>960497</v>
      </c>
    </row>
    <row r="47" spans="1:9" x14ac:dyDescent="0.25">
      <c r="A47" s="42" t="str">
        <f t="shared" si="3"/>
        <v>CARTAGENA</v>
      </c>
      <c r="B47" s="41">
        <f t="shared" si="4"/>
        <v>352447</v>
      </c>
      <c r="C47" s="41">
        <f t="shared" si="5"/>
        <v>382305</v>
      </c>
      <c r="D47" s="41">
        <f t="shared" si="6"/>
        <v>14</v>
      </c>
      <c r="E47" s="42" t="str">
        <f t="shared" si="2"/>
        <v>CASTELLON</v>
      </c>
      <c r="F47" s="42">
        <f t="shared" si="7"/>
        <v>969526</v>
      </c>
      <c r="G47" s="42">
        <f t="shared" si="8"/>
        <v>1009191</v>
      </c>
    </row>
    <row r="48" spans="1:9" x14ac:dyDescent="0.25">
      <c r="A48" s="42" t="str">
        <f t="shared" si="3"/>
        <v>CASTELLON</v>
      </c>
      <c r="B48" s="41">
        <f t="shared" si="4"/>
        <v>969526</v>
      </c>
      <c r="C48" s="41">
        <f t="shared" si="5"/>
        <v>1009191</v>
      </c>
      <c r="D48" s="41">
        <f t="shared" si="6"/>
        <v>10</v>
      </c>
      <c r="E48" s="42" t="str">
        <f t="shared" si="2"/>
        <v>ALICANTE</v>
      </c>
      <c r="F48" s="42">
        <f t="shared" si="7"/>
        <v>818582</v>
      </c>
      <c r="G48" s="42">
        <f t="shared" si="8"/>
        <v>966593</v>
      </c>
    </row>
    <row r="49" spans="1:7" x14ac:dyDescent="0.25">
      <c r="A49" s="42" t="str">
        <f t="shared" si="3"/>
        <v>CEUTA</v>
      </c>
      <c r="B49" s="41">
        <f t="shared" si="4"/>
        <v>55813</v>
      </c>
      <c r="C49" s="41">
        <f t="shared" si="5"/>
        <v>49849</v>
      </c>
      <c r="D49" s="41">
        <f t="shared" si="6"/>
        <v>21</v>
      </c>
      <c r="E49" s="42" t="str">
        <f t="shared" si="2"/>
        <v>SEVILLA</v>
      </c>
      <c r="F49" s="42">
        <f t="shared" si="7"/>
        <v>730083</v>
      </c>
      <c r="G49" s="42">
        <f t="shared" si="8"/>
        <v>767511</v>
      </c>
    </row>
    <row r="50" spans="1:7" x14ac:dyDescent="0.25">
      <c r="A50" s="42" t="str">
        <f t="shared" si="3"/>
        <v>FERROL-SAN CIBRAO</v>
      </c>
      <c r="B50" s="41">
        <f t="shared" si="4"/>
        <v>520</v>
      </c>
      <c r="C50" s="41">
        <f t="shared" si="5"/>
        <v>42545</v>
      </c>
      <c r="D50" s="41">
        <f t="shared" si="6"/>
        <v>25</v>
      </c>
      <c r="E50" s="42" t="str">
        <f t="shared" si="2"/>
        <v>BALEARES</v>
      </c>
      <c r="F50" s="42">
        <f t="shared" si="7"/>
        <v>625914</v>
      </c>
      <c r="G50" s="42">
        <f t="shared" si="8"/>
        <v>821268</v>
      </c>
    </row>
    <row r="51" spans="1:7" x14ac:dyDescent="0.25">
      <c r="A51" s="42" t="str">
        <f t="shared" si="3"/>
        <v>GIJON</v>
      </c>
      <c r="B51" s="41">
        <f t="shared" si="4"/>
        <v>229029</v>
      </c>
      <c r="C51" s="41">
        <f t="shared" si="5"/>
        <v>106351</v>
      </c>
      <c r="D51" s="41">
        <f t="shared" si="6"/>
        <v>16</v>
      </c>
      <c r="E51" s="42" t="str">
        <f t="shared" si="2"/>
        <v>CARTAGENA</v>
      </c>
      <c r="F51" s="42">
        <f t="shared" si="7"/>
        <v>352447</v>
      </c>
      <c r="G51" s="42">
        <f t="shared" si="8"/>
        <v>382305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316439</v>
      </c>
      <c r="G52" s="42">
        <f t="shared" si="8"/>
        <v>292895</v>
      </c>
    </row>
    <row r="53" spans="1:7" x14ac:dyDescent="0.25">
      <c r="A53" s="42" t="str">
        <f t="shared" si="3"/>
        <v>LAS PALMAS</v>
      </c>
      <c r="B53" s="41">
        <f t="shared" si="4"/>
        <v>9781743</v>
      </c>
      <c r="C53" s="41">
        <f t="shared" si="5"/>
        <v>10897275</v>
      </c>
      <c r="D53" s="41">
        <f t="shared" si="6"/>
        <v>4</v>
      </c>
      <c r="E53" s="42" t="str">
        <f t="shared" si="2"/>
        <v>GIJON</v>
      </c>
      <c r="F53" s="42">
        <f t="shared" si="7"/>
        <v>229029</v>
      </c>
      <c r="G53" s="42">
        <f t="shared" si="8"/>
        <v>106351</v>
      </c>
    </row>
    <row r="54" spans="1:7" x14ac:dyDescent="0.25">
      <c r="A54" s="42" t="str">
        <f t="shared" si="3"/>
        <v>MALAGA</v>
      </c>
      <c r="B54" s="41">
        <f t="shared" si="4"/>
        <v>2163129</v>
      </c>
      <c r="C54" s="41">
        <f t="shared" si="5"/>
        <v>3331727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200201</v>
      </c>
      <c r="G54" s="42">
        <f t="shared" si="8"/>
        <v>316396</v>
      </c>
    </row>
    <row r="55" spans="1:7" x14ac:dyDescent="0.25">
      <c r="A55" s="42" t="str">
        <f t="shared" si="3"/>
        <v>MARIN Y RIA DE PONTEVEDRA</v>
      </c>
      <c r="B55" s="41">
        <f t="shared" si="4"/>
        <v>200201</v>
      </c>
      <c r="C55" s="41">
        <f t="shared" si="5"/>
        <v>316396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111663</v>
      </c>
      <c r="G55" s="42">
        <f t="shared" si="8"/>
        <v>114357</v>
      </c>
    </row>
    <row r="56" spans="1:7" x14ac:dyDescent="0.25">
      <c r="A56" s="42" t="str">
        <f t="shared" si="3"/>
        <v>MELILLA</v>
      </c>
      <c r="B56" s="41">
        <f t="shared" si="4"/>
        <v>111663</v>
      </c>
      <c r="C56" s="41">
        <f t="shared" si="5"/>
        <v>114357</v>
      </c>
      <c r="D56" s="41">
        <f t="shared" si="6"/>
        <v>18</v>
      </c>
      <c r="E56" s="42" t="str">
        <f t="shared" si="2"/>
        <v>A CORUÑA</v>
      </c>
      <c r="F56" s="42">
        <f t="shared" si="9"/>
        <v>90726</v>
      </c>
      <c r="G56" s="42">
        <f t="shared" si="8"/>
        <v>86727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VILAGARCIA</v>
      </c>
      <c r="F57" s="42">
        <f t="shared" si="9"/>
        <v>85246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55813</v>
      </c>
      <c r="G58" s="42">
        <f t="shared" si="8"/>
        <v>49849</v>
      </c>
    </row>
    <row r="59" spans="1:7" x14ac:dyDescent="0.25">
      <c r="A59" s="42" t="str">
        <f t="shared" si="3"/>
        <v>SANTA CRUZ DE TENERIFE</v>
      </c>
      <c r="B59" s="41">
        <f t="shared" si="4"/>
        <v>2352350</v>
      </c>
      <c r="C59" s="41">
        <f t="shared" si="5"/>
        <v>2823071</v>
      </c>
      <c r="D59" s="41">
        <f t="shared" si="6"/>
        <v>6</v>
      </c>
      <c r="E59" s="42" t="str">
        <f t="shared" si="2"/>
        <v>AVILES</v>
      </c>
      <c r="F59" s="42">
        <f t="shared" si="9"/>
        <v>46624</v>
      </c>
      <c r="G59" s="42">
        <f t="shared" si="8"/>
        <v>50390</v>
      </c>
    </row>
    <row r="60" spans="1:7" x14ac:dyDescent="0.25">
      <c r="A60" s="42" t="str">
        <f t="shared" si="3"/>
        <v>SANTANDER</v>
      </c>
      <c r="B60" s="41">
        <f t="shared" si="4"/>
        <v>2982</v>
      </c>
      <c r="C60" s="41">
        <f t="shared" si="5"/>
        <v>1759</v>
      </c>
      <c r="D60" s="41">
        <f t="shared" si="6"/>
        <v>23</v>
      </c>
      <c r="E60" s="42" t="str">
        <f t="shared" si="2"/>
        <v>SANTANDER</v>
      </c>
      <c r="F60" s="42">
        <f t="shared" si="9"/>
        <v>2982</v>
      </c>
      <c r="G60" s="42">
        <f t="shared" si="8"/>
        <v>1759</v>
      </c>
    </row>
    <row r="61" spans="1:7" x14ac:dyDescent="0.25">
      <c r="A61" s="42" t="str">
        <f t="shared" si="3"/>
        <v>SEVILLA</v>
      </c>
      <c r="B61" s="41">
        <f t="shared" si="4"/>
        <v>730083</v>
      </c>
      <c r="C61" s="41">
        <f t="shared" si="5"/>
        <v>767511</v>
      </c>
      <c r="D61" s="41">
        <f t="shared" si="6"/>
        <v>12</v>
      </c>
      <c r="E61" s="42" t="str">
        <f t="shared" si="2"/>
        <v>ALMERIA</v>
      </c>
      <c r="F61" s="42">
        <f t="shared" si="9"/>
        <v>714</v>
      </c>
      <c r="G61" s="42">
        <f t="shared" si="8"/>
        <v>141</v>
      </c>
    </row>
    <row r="62" spans="1:7" x14ac:dyDescent="0.25">
      <c r="A62" s="42" t="str">
        <f t="shared" si="3"/>
        <v>TARRAGONA</v>
      </c>
      <c r="B62" s="41">
        <f t="shared" si="4"/>
        <v>316439</v>
      </c>
      <c r="C62" s="41">
        <f t="shared" si="5"/>
        <v>292895</v>
      </c>
      <c r="D62" s="41">
        <f t="shared" si="6"/>
        <v>15</v>
      </c>
      <c r="E62" s="42" t="str">
        <f t="shared" si="2"/>
        <v>FERROL-SAN CIBRAO</v>
      </c>
      <c r="F62" s="42">
        <f t="shared" si="9"/>
        <v>520</v>
      </c>
      <c r="G62" s="42">
        <f t="shared" si="8"/>
        <v>42545</v>
      </c>
    </row>
    <row r="63" spans="1:7" x14ac:dyDescent="0.25">
      <c r="A63" s="42" t="str">
        <f t="shared" si="3"/>
        <v>VALENCIA</v>
      </c>
      <c r="B63" s="41">
        <f t="shared" si="4"/>
        <v>30328262</v>
      </c>
      <c r="C63" s="41">
        <f t="shared" si="5"/>
        <v>24409795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1834327</v>
      </c>
      <c r="C64" s="41">
        <f t="shared" si="5"/>
        <v>1806585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85246</v>
      </c>
      <c r="C65" s="41">
        <f t="shared" si="5"/>
        <v>0</v>
      </c>
      <c r="D65" s="41">
        <f t="shared" si="6"/>
        <v>20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23500</v>
      </c>
      <c r="C8" s="34">
        <v>28338</v>
      </c>
      <c r="D8" s="34">
        <v>244480</v>
      </c>
      <c r="E8" s="34">
        <v>263041</v>
      </c>
      <c r="F8" s="13">
        <f t="shared" ref="F8:F35" si="0">((E8*100)/D8)-100</f>
        <v>7.5920320680628208</v>
      </c>
      <c r="G8" s="1"/>
      <c r="H8" s="1"/>
      <c r="I8" s="1"/>
    </row>
    <row r="9" spans="1:12" x14ac:dyDescent="0.25">
      <c r="A9" s="8" t="s">
        <v>43</v>
      </c>
      <c r="B9" s="33">
        <v>29416</v>
      </c>
      <c r="C9" s="33">
        <v>33936</v>
      </c>
      <c r="D9" s="33">
        <v>315605</v>
      </c>
      <c r="E9" s="33">
        <v>296836</v>
      </c>
      <c r="F9" s="10">
        <f t="shared" si="0"/>
        <v>-5.9469907004008178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254612</v>
      </c>
      <c r="C11" s="33">
        <v>256263</v>
      </c>
      <c r="D11" s="33">
        <v>3291781</v>
      </c>
      <c r="E11" s="33">
        <v>3299850</v>
      </c>
      <c r="F11" s="10">
        <f t="shared" si="0"/>
        <v>0.24512566297697447</v>
      </c>
      <c r="G11" s="1"/>
      <c r="H11" s="1"/>
      <c r="I11" s="1"/>
    </row>
    <row r="12" spans="1:12" x14ac:dyDescent="0.25">
      <c r="A12" s="11" t="s">
        <v>46</v>
      </c>
      <c r="B12" s="34">
        <v>119055</v>
      </c>
      <c r="C12" s="34">
        <v>109569</v>
      </c>
      <c r="D12" s="34">
        <v>995610</v>
      </c>
      <c r="E12" s="34">
        <v>1052346</v>
      </c>
      <c r="F12" s="13">
        <f t="shared" si="0"/>
        <v>5.6986169283153032</v>
      </c>
      <c r="G12" s="1"/>
      <c r="H12" s="1"/>
      <c r="I12" s="1"/>
    </row>
    <row r="13" spans="1:12" x14ac:dyDescent="0.25">
      <c r="A13" s="8" t="s">
        <v>47</v>
      </c>
      <c r="B13" s="33">
        <v>780276</v>
      </c>
      <c r="C13" s="33">
        <v>676660</v>
      </c>
      <c r="D13" s="33">
        <v>7655888</v>
      </c>
      <c r="E13" s="33">
        <v>7115740</v>
      </c>
      <c r="F13" s="10">
        <f t="shared" si="0"/>
        <v>-7.0553278731350275</v>
      </c>
      <c r="G13" s="1"/>
      <c r="H13" s="1"/>
      <c r="I13" s="1"/>
    </row>
    <row r="14" spans="1:12" x14ac:dyDescent="0.25">
      <c r="A14" s="11" t="s">
        <v>48</v>
      </c>
      <c r="B14" s="34">
        <v>851268</v>
      </c>
      <c r="C14" s="34">
        <v>799291</v>
      </c>
      <c r="D14" s="34">
        <v>7806047</v>
      </c>
      <c r="E14" s="34">
        <v>8000343</v>
      </c>
      <c r="F14" s="13">
        <f t="shared" si="0"/>
        <v>2.4890447111066578</v>
      </c>
      <c r="G14" s="1"/>
      <c r="H14" s="1"/>
      <c r="I14" s="1"/>
    </row>
    <row r="15" spans="1:12" x14ac:dyDescent="0.25">
      <c r="A15" s="8" t="s">
        <v>49</v>
      </c>
      <c r="B15" s="33">
        <v>31697</v>
      </c>
      <c r="C15" s="33">
        <v>57865</v>
      </c>
      <c r="D15" s="33">
        <v>392886</v>
      </c>
      <c r="E15" s="33">
        <v>465286</v>
      </c>
      <c r="F15" s="10">
        <f t="shared" si="0"/>
        <v>18.427737308023197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316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16549</v>
      </c>
      <c r="C17" s="33">
        <v>10034</v>
      </c>
      <c r="D17" s="33">
        <v>143251</v>
      </c>
      <c r="E17" s="33">
        <v>113247</v>
      </c>
      <c r="F17" s="10">
        <f t="shared" si="0"/>
        <v>-20.945054484785445</v>
      </c>
      <c r="G17" s="1"/>
      <c r="H17" s="1"/>
      <c r="I17" s="1"/>
    </row>
    <row r="18" spans="1:9" x14ac:dyDescent="0.25">
      <c r="A18" s="11" t="s">
        <v>52</v>
      </c>
      <c r="B18" s="34">
        <v>75830</v>
      </c>
      <c r="C18" s="34">
        <v>79401</v>
      </c>
      <c r="D18" s="34">
        <v>702373</v>
      </c>
      <c r="E18" s="34">
        <v>784773</v>
      </c>
      <c r="F18" s="13">
        <f t="shared" si="0"/>
        <v>11.7316582499612</v>
      </c>
      <c r="G18" s="1"/>
      <c r="H18" s="1"/>
      <c r="I18" s="1"/>
    </row>
    <row r="19" spans="1:9" x14ac:dyDescent="0.25">
      <c r="A19" s="8" t="s">
        <v>53</v>
      </c>
      <c r="B19" s="33">
        <v>20473</v>
      </c>
      <c r="C19" s="33">
        <v>17374</v>
      </c>
      <c r="D19" s="33">
        <v>163789</v>
      </c>
      <c r="E19" s="33">
        <v>165741</v>
      </c>
      <c r="F19" s="10">
        <f t="shared" si="0"/>
        <v>1.1917772255768142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261367</v>
      </c>
      <c r="C22" s="34">
        <v>221396</v>
      </c>
      <c r="D22" s="34">
        <v>2172910</v>
      </c>
      <c r="E22" s="34">
        <v>1892878</v>
      </c>
      <c r="F22" s="13">
        <f t="shared" si="0"/>
        <v>-12.887418254782759</v>
      </c>
      <c r="G22" s="1"/>
      <c r="H22" s="1"/>
      <c r="I22" s="1"/>
    </row>
    <row r="23" spans="1:9" x14ac:dyDescent="0.25">
      <c r="A23" s="8" t="s">
        <v>57</v>
      </c>
      <c r="B23" s="33">
        <v>41174</v>
      </c>
      <c r="C23" s="33">
        <v>43922</v>
      </c>
      <c r="D23" s="33">
        <v>369279</v>
      </c>
      <c r="E23" s="33">
        <v>347017</v>
      </c>
      <c r="F23" s="10">
        <f t="shared" si="0"/>
        <v>-6.0285041933064178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47193</v>
      </c>
      <c r="C25" s="33">
        <v>47011</v>
      </c>
      <c r="D25" s="33">
        <v>414642</v>
      </c>
      <c r="E25" s="33">
        <v>384247</v>
      </c>
      <c r="F25" s="10">
        <f t="shared" si="0"/>
        <v>-7.3304199767510312</v>
      </c>
      <c r="G25" s="1"/>
      <c r="H25" s="1"/>
      <c r="I25" s="1"/>
    </row>
    <row r="26" spans="1:9" x14ac:dyDescent="0.25">
      <c r="A26" s="11" t="s">
        <v>60</v>
      </c>
      <c r="B26" s="34">
        <v>1503</v>
      </c>
      <c r="C26" s="34">
        <v>0</v>
      </c>
      <c r="D26" s="34">
        <v>1503</v>
      </c>
      <c r="E26" s="34">
        <v>921</v>
      </c>
      <c r="F26" s="13">
        <f t="shared" si="0"/>
        <v>-38.722554890219563</v>
      </c>
      <c r="G26" s="1"/>
      <c r="H26" s="1"/>
      <c r="I26" s="1"/>
    </row>
    <row r="27" spans="1:9" x14ac:dyDescent="0.25">
      <c r="A27" s="8" t="s">
        <v>61</v>
      </c>
      <c r="B27" s="33">
        <v>45414</v>
      </c>
      <c r="C27" s="33">
        <v>55596</v>
      </c>
      <c r="D27" s="33">
        <v>478545</v>
      </c>
      <c r="E27" s="33">
        <v>492802</v>
      </c>
      <c r="F27" s="10">
        <f t="shared" si="0"/>
        <v>2.979239152012866</v>
      </c>
      <c r="G27" s="1"/>
      <c r="H27" s="1"/>
      <c r="I27" s="1"/>
    </row>
    <row r="28" spans="1:9" x14ac:dyDescent="0.25">
      <c r="A28" s="11" t="s">
        <v>62</v>
      </c>
      <c r="B28" s="34">
        <v>295585</v>
      </c>
      <c r="C28" s="34">
        <v>287017</v>
      </c>
      <c r="D28" s="34">
        <v>2892324</v>
      </c>
      <c r="E28" s="34">
        <v>2699505</v>
      </c>
      <c r="F28" s="13">
        <f t="shared" si="0"/>
        <v>-6.6665767735564856</v>
      </c>
      <c r="G28" s="1"/>
      <c r="H28" s="1"/>
      <c r="I28" s="1"/>
    </row>
    <row r="29" spans="1:9" x14ac:dyDescent="0.25">
      <c r="A29" s="8" t="s">
        <v>63</v>
      </c>
      <c r="B29" s="33">
        <v>85292</v>
      </c>
      <c r="C29" s="33">
        <v>69588</v>
      </c>
      <c r="D29" s="33">
        <v>722239</v>
      </c>
      <c r="E29" s="33">
        <v>781470</v>
      </c>
      <c r="F29" s="10">
        <f t="shared" si="0"/>
        <v>8.2010248684992035</v>
      </c>
      <c r="G29" s="1"/>
      <c r="H29" s="1"/>
      <c r="I29" s="1"/>
    </row>
    <row r="30" spans="1:9" x14ac:dyDescent="0.25">
      <c r="A30" s="11" t="s">
        <v>64</v>
      </c>
      <c r="B30" s="34">
        <v>18710</v>
      </c>
      <c r="C30" s="34">
        <v>21904</v>
      </c>
      <c r="D30" s="34">
        <v>180279</v>
      </c>
      <c r="E30" s="34">
        <v>202534</v>
      </c>
      <c r="F30" s="13">
        <f t="shared" si="0"/>
        <v>12.344754519383841</v>
      </c>
      <c r="G30" s="1"/>
      <c r="H30" s="1"/>
      <c r="I30" s="1"/>
    </row>
    <row r="31" spans="1:9" x14ac:dyDescent="0.25">
      <c r="A31" s="8" t="s">
        <v>65</v>
      </c>
      <c r="B31" s="33">
        <v>40944</v>
      </c>
      <c r="C31" s="33">
        <v>25535</v>
      </c>
      <c r="D31" s="33">
        <v>436540</v>
      </c>
      <c r="E31" s="33">
        <v>309399</v>
      </c>
      <c r="F31" s="10">
        <f t="shared" si="0"/>
        <v>-29.124707930544744</v>
      </c>
      <c r="G31" s="1"/>
      <c r="H31" s="1"/>
      <c r="I31" s="1"/>
    </row>
    <row r="32" spans="1:9" x14ac:dyDescent="0.25">
      <c r="A32" s="11" t="s">
        <v>66</v>
      </c>
      <c r="B32" s="34">
        <v>404145</v>
      </c>
      <c r="C32" s="34">
        <v>345238</v>
      </c>
      <c r="D32" s="34">
        <v>3629457</v>
      </c>
      <c r="E32" s="34">
        <v>3655059</v>
      </c>
      <c r="F32" s="13">
        <f t="shared" si="0"/>
        <v>0.70539477392898675</v>
      </c>
      <c r="G32" s="1"/>
      <c r="H32" s="1"/>
      <c r="I32" s="1"/>
    </row>
    <row r="33" spans="1:9" x14ac:dyDescent="0.25">
      <c r="A33" s="8" t="s">
        <v>67</v>
      </c>
      <c r="B33" s="33">
        <v>121045</v>
      </c>
      <c r="C33" s="33">
        <v>117697</v>
      </c>
      <c r="D33" s="33">
        <v>995994</v>
      </c>
      <c r="E33" s="33">
        <v>1070526</v>
      </c>
      <c r="F33" s="10">
        <f t="shared" si="0"/>
        <v>7.4831776095036702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3565048</v>
      </c>
      <c r="C35" s="15">
        <f t="shared" ref="C35:E35" si="1">SUM(C7:C34)</f>
        <v>3303635</v>
      </c>
      <c r="D35" s="15">
        <f t="shared" si="1"/>
        <v>34005870</v>
      </c>
      <c r="E35" s="15">
        <f t="shared" si="1"/>
        <v>33393561</v>
      </c>
      <c r="F35" s="16">
        <f t="shared" si="0"/>
        <v>-1.800597955588259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8000343</v>
      </c>
      <c r="G38" s="42">
        <f>LOOKUP(E38,$A$38:$A$65,$C$38:$C$65)</f>
        <v>7806047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263041</v>
      </c>
      <c r="C39" s="41">
        <f t="shared" ref="C39:C65" si="5">D8</f>
        <v>244480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7115740</v>
      </c>
      <c r="G39" s="42">
        <f t="shared" ref="G39:G65" si="8">LOOKUP(E39,$A$38:$A$65,$C$38:$C$65)</f>
        <v>7655888</v>
      </c>
    </row>
    <row r="40" spans="1:9" x14ac:dyDescent="0.25">
      <c r="A40" s="42" t="str">
        <f t="shared" si="3"/>
        <v>ALMERIA</v>
      </c>
      <c r="B40" s="41">
        <f t="shared" si="4"/>
        <v>296836</v>
      </c>
      <c r="C40" s="41">
        <f t="shared" si="5"/>
        <v>315605</v>
      </c>
      <c r="D40" s="41">
        <f t="shared" si="6"/>
        <v>16</v>
      </c>
      <c r="E40" s="42" t="str">
        <f t="shared" si="2"/>
        <v>VALENCIA</v>
      </c>
      <c r="F40" s="42">
        <f t="shared" si="7"/>
        <v>3655059</v>
      </c>
      <c r="G40" s="42">
        <f t="shared" si="8"/>
        <v>3629457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3299850</v>
      </c>
      <c r="G41" s="42">
        <f t="shared" si="8"/>
        <v>3291781</v>
      </c>
    </row>
    <row r="42" spans="1:9" x14ac:dyDescent="0.25">
      <c r="A42" s="42" t="str">
        <f t="shared" si="3"/>
        <v>BAHIA DE ALGECIRAS</v>
      </c>
      <c r="B42" s="41">
        <f t="shared" si="4"/>
        <v>3299850</v>
      </c>
      <c r="C42" s="41">
        <f t="shared" si="5"/>
        <v>3291781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2699505</v>
      </c>
      <c r="G42" s="42">
        <f t="shared" si="8"/>
        <v>2892324</v>
      </c>
    </row>
    <row r="43" spans="1:9" x14ac:dyDescent="0.25">
      <c r="A43" s="42" t="str">
        <f t="shared" si="3"/>
        <v>BAHIA DE CADIZ</v>
      </c>
      <c r="B43" s="41">
        <f t="shared" si="4"/>
        <v>1052346</v>
      </c>
      <c r="C43" s="41">
        <f t="shared" si="5"/>
        <v>995610</v>
      </c>
      <c r="D43" s="41">
        <f t="shared" si="6"/>
        <v>8</v>
      </c>
      <c r="E43" s="42" t="str">
        <f t="shared" si="2"/>
        <v>LAS PALMAS</v>
      </c>
      <c r="F43" s="42">
        <f t="shared" si="7"/>
        <v>1892878</v>
      </c>
      <c r="G43" s="42">
        <f t="shared" si="8"/>
        <v>2172910</v>
      </c>
    </row>
    <row r="44" spans="1:9" x14ac:dyDescent="0.25">
      <c r="A44" s="42" t="str">
        <f t="shared" si="3"/>
        <v>BALEARES</v>
      </c>
      <c r="B44" s="41">
        <f t="shared" si="4"/>
        <v>7115740</v>
      </c>
      <c r="C44" s="41">
        <f t="shared" si="5"/>
        <v>7655888</v>
      </c>
      <c r="D44" s="41">
        <f t="shared" si="6"/>
        <v>2</v>
      </c>
      <c r="E44" s="42" t="str">
        <f t="shared" si="2"/>
        <v>VIGO</v>
      </c>
      <c r="F44" s="42">
        <f t="shared" si="7"/>
        <v>1070526</v>
      </c>
      <c r="G44" s="42">
        <f t="shared" si="8"/>
        <v>995994</v>
      </c>
    </row>
    <row r="45" spans="1:9" x14ac:dyDescent="0.25">
      <c r="A45" s="42" t="str">
        <f t="shared" si="3"/>
        <v>BARCELONA</v>
      </c>
      <c r="B45" s="41">
        <f t="shared" si="4"/>
        <v>8000343</v>
      </c>
      <c r="C45" s="41">
        <f t="shared" si="5"/>
        <v>7806047</v>
      </c>
      <c r="D45" s="41">
        <f t="shared" si="6"/>
        <v>1</v>
      </c>
      <c r="E45" s="42" t="str">
        <f t="shared" si="2"/>
        <v>BAHIA DE CADIZ</v>
      </c>
      <c r="F45" s="42">
        <f t="shared" si="7"/>
        <v>1052346</v>
      </c>
      <c r="G45" s="42">
        <f t="shared" si="8"/>
        <v>995610</v>
      </c>
    </row>
    <row r="46" spans="1:9" x14ac:dyDescent="0.25">
      <c r="A46" s="42" t="str">
        <f t="shared" si="3"/>
        <v>BILBAO</v>
      </c>
      <c r="B46" s="41">
        <f t="shared" si="4"/>
        <v>465286</v>
      </c>
      <c r="C46" s="41">
        <f t="shared" si="5"/>
        <v>392886</v>
      </c>
      <c r="D46" s="41">
        <f t="shared" si="6"/>
        <v>12</v>
      </c>
      <c r="E46" s="42" t="str">
        <f t="shared" si="2"/>
        <v>CEUTA</v>
      </c>
      <c r="F46" s="42">
        <f t="shared" si="7"/>
        <v>784773</v>
      </c>
      <c r="G46" s="42">
        <f t="shared" si="8"/>
        <v>702373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316</v>
      </c>
      <c r="D47" s="41">
        <f t="shared" si="6"/>
        <v>28</v>
      </c>
      <c r="E47" s="42" t="str">
        <f t="shared" si="2"/>
        <v>SANTANDER</v>
      </c>
      <c r="F47" s="42">
        <f t="shared" si="7"/>
        <v>781470</v>
      </c>
      <c r="G47" s="42">
        <f t="shared" si="8"/>
        <v>722239</v>
      </c>
    </row>
    <row r="48" spans="1:9" x14ac:dyDescent="0.25">
      <c r="A48" s="42" t="str">
        <f t="shared" si="3"/>
        <v>CASTELLON</v>
      </c>
      <c r="B48" s="41">
        <f t="shared" si="4"/>
        <v>113247</v>
      </c>
      <c r="C48" s="41">
        <f t="shared" si="5"/>
        <v>143251</v>
      </c>
      <c r="D48" s="41">
        <f t="shared" si="6"/>
        <v>20</v>
      </c>
      <c r="E48" s="42" t="str">
        <f t="shared" si="2"/>
        <v>PASAIA</v>
      </c>
      <c r="F48" s="42">
        <f t="shared" si="7"/>
        <v>492802</v>
      </c>
      <c r="G48" s="42">
        <f t="shared" si="8"/>
        <v>478545</v>
      </c>
    </row>
    <row r="49" spans="1:7" x14ac:dyDescent="0.25">
      <c r="A49" s="42" t="str">
        <f t="shared" si="3"/>
        <v>CEUTA</v>
      </c>
      <c r="B49" s="41">
        <f t="shared" si="4"/>
        <v>784773</v>
      </c>
      <c r="C49" s="41">
        <f t="shared" si="5"/>
        <v>702373</v>
      </c>
      <c r="D49" s="41">
        <f t="shared" si="6"/>
        <v>9</v>
      </c>
      <c r="E49" s="42" t="str">
        <f t="shared" si="2"/>
        <v>BILBAO</v>
      </c>
      <c r="F49" s="42">
        <f t="shared" si="7"/>
        <v>465286</v>
      </c>
      <c r="G49" s="42">
        <f t="shared" si="8"/>
        <v>392886</v>
      </c>
    </row>
    <row r="50" spans="1:7" x14ac:dyDescent="0.25">
      <c r="A50" s="42" t="str">
        <f t="shared" si="3"/>
        <v>FERROL-SAN CIBRAO</v>
      </c>
      <c r="B50" s="41">
        <f t="shared" si="4"/>
        <v>165741</v>
      </c>
      <c r="C50" s="41">
        <f t="shared" si="5"/>
        <v>163789</v>
      </c>
      <c r="D50" s="41">
        <f t="shared" si="6"/>
        <v>19</v>
      </c>
      <c r="E50" s="42" t="str">
        <f t="shared" si="2"/>
        <v>MELILLA</v>
      </c>
      <c r="F50" s="42">
        <f t="shared" si="7"/>
        <v>384247</v>
      </c>
      <c r="G50" s="42">
        <f t="shared" si="8"/>
        <v>414642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MALAGA</v>
      </c>
      <c r="F51" s="42">
        <f t="shared" si="7"/>
        <v>347017</v>
      </c>
      <c r="G51" s="42">
        <f t="shared" si="8"/>
        <v>369279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309399</v>
      </c>
      <c r="G52" s="42">
        <f t="shared" si="8"/>
        <v>436540</v>
      </c>
    </row>
    <row r="53" spans="1:7" x14ac:dyDescent="0.25">
      <c r="A53" s="42" t="str">
        <f t="shared" si="3"/>
        <v>LAS PALMAS</v>
      </c>
      <c r="B53" s="41">
        <f t="shared" si="4"/>
        <v>1892878</v>
      </c>
      <c r="C53" s="41">
        <f t="shared" si="5"/>
        <v>2172910</v>
      </c>
      <c r="D53" s="41">
        <f t="shared" si="6"/>
        <v>6</v>
      </c>
      <c r="E53" s="42" t="str">
        <f t="shared" si="2"/>
        <v>ALMERIA</v>
      </c>
      <c r="F53" s="42">
        <f t="shared" si="7"/>
        <v>296836</v>
      </c>
      <c r="G53" s="42">
        <f t="shared" si="8"/>
        <v>315605</v>
      </c>
    </row>
    <row r="54" spans="1:7" x14ac:dyDescent="0.25">
      <c r="A54" s="42" t="str">
        <f t="shared" si="3"/>
        <v>MALAGA</v>
      </c>
      <c r="B54" s="41">
        <f t="shared" si="4"/>
        <v>347017</v>
      </c>
      <c r="C54" s="41">
        <f t="shared" si="5"/>
        <v>369279</v>
      </c>
      <c r="D54" s="41">
        <f t="shared" si="6"/>
        <v>14</v>
      </c>
      <c r="E54" s="42" t="str">
        <f t="shared" si="2"/>
        <v>ALICANTE</v>
      </c>
      <c r="F54" s="42">
        <f t="shared" si="7"/>
        <v>263041</v>
      </c>
      <c r="G54" s="42">
        <f t="shared" si="8"/>
        <v>244480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202534</v>
      </c>
      <c r="G55" s="42">
        <f t="shared" si="8"/>
        <v>180279</v>
      </c>
    </row>
    <row r="56" spans="1:7" x14ac:dyDescent="0.25">
      <c r="A56" s="42" t="str">
        <f t="shared" si="3"/>
        <v>MELILLA</v>
      </c>
      <c r="B56" s="41">
        <f t="shared" si="4"/>
        <v>384247</v>
      </c>
      <c r="C56" s="41">
        <f t="shared" si="5"/>
        <v>414642</v>
      </c>
      <c r="D56" s="41">
        <f t="shared" si="6"/>
        <v>13</v>
      </c>
      <c r="E56" s="42" t="str">
        <f t="shared" si="2"/>
        <v>FERROL-SAN CIBRAO</v>
      </c>
      <c r="F56" s="42">
        <f t="shared" si="9"/>
        <v>165741</v>
      </c>
      <c r="G56" s="42">
        <f t="shared" si="8"/>
        <v>163789</v>
      </c>
    </row>
    <row r="57" spans="1:7" x14ac:dyDescent="0.25">
      <c r="A57" s="42" t="str">
        <f t="shared" si="3"/>
        <v>MOTRIL</v>
      </c>
      <c r="B57" s="41">
        <f t="shared" si="4"/>
        <v>921</v>
      </c>
      <c r="C57" s="41">
        <f t="shared" si="5"/>
        <v>1503</v>
      </c>
      <c r="D57" s="41">
        <f t="shared" si="6"/>
        <v>21</v>
      </c>
      <c r="E57" s="42" t="str">
        <f t="shared" si="2"/>
        <v>CASTELLON</v>
      </c>
      <c r="F57" s="42">
        <f t="shared" si="9"/>
        <v>113247</v>
      </c>
      <c r="G57" s="42">
        <f t="shared" si="8"/>
        <v>143251</v>
      </c>
    </row>
    <row r="58" spans="1:7" x14ac:dyDescent="0.25">
      <c r="A58" s="42" t="str">
        <f t="shared" si="3"/>
        <v>PASAIA</v>
      </c>
      <c r="B58" s="41">
        <f t="shared" si="4"/>
        <v>492802</v>
      </c>
      <c r="C58" s="41">
        <f t="shared" si="5"/>
        <v>478545</v>
      </c>
      <c r="D58" s="41">
        <f t="shared" si="6"/>
        <v>11</v>
      </c>
      <c r="E58" s="42" t="str">
        <f t="shared" si="2"/>
        <v>MOTRIL</v>
      </c>
      <c r="F58" s="42">
        <f t="shared" si="9"/>
        <v>921</v>
      </c>
      <c r="G58" s="42">
        <f t="shared" si="8"/>
        <v>1503</v>
      </c>
    </row>
    <row r="59" spans="1:7" x14ac:dyDescent="0.25">
      <c r="A59" s="42" t="str">
        <f t="shared" si="3"/>
        <v>SANTA CRUZ DE TENERIFE</v>
      </c>
      <c r="B59" s="41">
        <f t="shared" si="4"/>
        <v>2699505</v>
      </c>
      <c r="C59" s="41">
        <f t="shared" si="5"/>
        <v>2892324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781470</v>
      </c>
      <c r="C60" s="41">
        <f t="shared" si="5"/>
        <v>722239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202534</v>
      </c>
      <c r="C61" s="41">
        <f t="shared" si="5"/>
        <v>180279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309399</v>
      </c>
      <c r="C62" s="41">
        <f t="shared" si="5"/>
        <v>436540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3655059</v>
      </c>
      <c r="C63" s="41">
        <f t="shared" si="5"/>
        <v>3629457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1070526</v>
      </c>
      <c r="C64" s="41">
        <f t="shared" si="5"/>
        <v>995994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1330</v>
      </c>
      <c r="C7" s="35">
        <v>647</v>
      </c>
      <c r="D7" s="35">
        <v>6710</v>
      </c>
      <c r="E7" s="35">
        <v>5725</v>
      </c>
      <c r="F7" s="10">
        <f>((E7*100)/D7)-100</f>
        <v>-14.679582712369594</v>
      </c>
      <c r="G7" s="1"/>
      <c r="H7" s="1"/>
      <c r="I7" s="1"/>
    </row>
    <row r="8" spans="1:12" x14ac:dyDescent="0.25">
      <c r="A8" s="11" t="s">
        <v>42</v>
      </c>
      <c r="B8" s="36">
        <v>15115</v>
      </c>
      <c r="C8" s="36">
        <v>11634</v>
      </c>
      <c r="D8" s="36">
        <v>135755</v>
      </c>
      <c r="E8" s="36">
        <v>118292</v>
      </c>
      <c r="F8" s="13">
        <f t="shared" ref="F8:F35" si="0">((E8*100)/D8)-100</f>
        <v>-12.863614599830584</v>
      </c>
      <c r="G8" s="1"/>
      <c r="H8" s="1"/>
      <c r="I8" s="1"/>
    </row>
    <row r="9" spans="1:12" x14ac:dyDescent="0.25">
      <c r="A9" s="8" t="s">
        <v>43</v>
      </c>
      <c r="B9" s="35">
        <v>7</v>
      </c>
      <c r="C9" s="35">
        <v>2</v>
      </c>
      <c r="D9" s="35">
        <v>61</v>
      </c>
      <c r="E9" s="35">
        <v>100</v>
      </c>
      <c r="F9" s="10">
        <f t="shared" si="0"/>
        <v>63.934426229508205</v>
      </c>
      <c r="G9" s="1"/>
      <c r="H9" s="1"/>
      <c r="I9" s="1"/>
    </row>
    <row r="10" spans="1:12" x14ac:dyDescent="0.25">
      <c r="A10" s="11" t="s">
        <v>44</v>
      </c>
      <c r="B10" s="36">
        <v>712</v>
      </c>
      <c r="C10" s="36">
        <v>600</v>
      </c>
      <c r="D10" s="36">
        <v>5987</v>
      </c>
      <c r="E10" s="36">
        <v>5921</v>
      </c>
      <c r="F10" s="17">
        <f t="shared" si="0"/>
        <v>-1.1023885084349416</v>
      </c>
      <c r="G10" s="1"/>
      <c r="H10" s="1"/>
      <c r="I10" s="1"/>
    </row>
    <row r="11" spans="1:12" x14ac:dyDescent="0.25">
      <c r="A11" s="8" t="s">
        <v>45</v>
      </c>
      <c r="B11" s="35">
        <v>287169</v>
      </c>
      <c r="C11" s="35">
        <v>264947</v>
      </c>
      <c r="D11" s="35">
        <v>2557244</v>
      </c>
      <c r="E11" s="35">
        <v>2476311.02</v>
      </c>
      <c r="F11" s="10">
        <f t="shared" si="0"/>
        <v>-3.1648516918995568</v>
      </c>
      <c r="G11" s="1"/>
      <c r="H11" s="1"/>
      <c r="I11" s="1"/>
    </row>
    <row r="12" spans="1:12" x14ac:dyDescent="0.25">
      <c r="A12" s="11" t="s">
        <v>46</v>
      </c>
      <c r="B12" s="36">
        <v>11825.5</v>
      </c>
      <c r="C12" s="36">
        <v>9855</v>
      </c>
      <c r="D12" s="36">
        <v>104679.5</v>
      </c>
      <c r="E12" s="36">
        <v>98408.5</v>
      </c>
      <c r="F12" s="13">
        <f t="shared" si="0"/>
        <v>-5.9906667494590664</v>
      </c>
      <c r="G12" s="1"/>
      <c r="H12" s="1"/>
      <c r="I12" s="1"/>
    </row>
    <row r="13" spans="1:12" x14ac:dyDescent="0.25">
      <c r="A13" s="8" t="s">
        <v>47</v>
      </c>
      <c r="B13" s="35">
        <v>14756</v>
      </c>
      <c r="C13" s="35">
        <v>13728</v>
      </c>
      <c r="D13" s="35">
        <v>154041</v>
      </c>
      <c r="E13" s="35">
        <v>142837</v>
      </c>
      <c r="F13" s="10">
        <f t="shared" si="0"/>
        <v>-7.2733882537765879</v>
      </c>
      <c r="G13" s="1"/>
      <c r="H13" s="1"/>
      <c r="I13" s="1"/>
    </row>
    <row r="14" spans="1:12" x14ac:dyDescent="0.25">
      <c r="A14" s="11" t="s">
        <v>48</v>
      </c>
      <c r="B14" s="36">
        <v>218944.5</v>
      </c>
      <c r="C14" s="36">
        <v>208904</v>
      </c>
      <c r="D14" s="36">
        <v>1951031.5</v>
      </c>
      <c r="E14" s="36">
        <v>2020624</v>
      </c>
      <c r="F14" s="13">
        <f t="shared" si="0"/>
        <v>3.5669593238243493</v>
      </c>
      <c r="G14" s="1"/>
      <c r="H14" s="1"/>
      <c r="I14" s="1"/>
    </row>
    <row r="15" spans="1:12" x14ac:dyDescent="0.25">
      <c r="A15" s="8" t="s">
        <v>49</v>
      </c>
      <c r="B15" s="35">
        <v>44351</v>
      </c>
      <c r="C15" s="35">
        <v>44745</v>
      </c>
      <c r="D15" s="35">
        <v>402632</v>
      </c>
      <c r="E15" s="35">
        <v>421440.5</v>
      </c>
      <c r="F15" s="10">
        <f t="shared" si="0"/>
        <v>4.6713872717518683</v>
      </c>
      <c r="G15" s="1"/>
      <c r="H15" s="1"/>
      <c r="I15" s="1"/>
    </row>
    <row r="16" spans="1:12" x14ac:dyDescent="0.25">
      <c r="A16" s="11" t="s">
        <v>50</v>
      </c>
      <c r="B16" s="36">
        <v>5518</v>
      </c>
      <c r="C16" s="36">
        <v>3711</v>
      </c>
      <c r="D16" s="36">
        <v>33517</v>
      </c>
      <c r="E16" s="36">
        <v>35692</v>
      </c>
      <c r="F16" s="13">
        <f t="shared" si="0"/>
        <v>6.4892442641047836</v>
      </c>
      <c r="G16" s="1"/>
      <c r="H16" s="1"/>
      <c r="I16" s="1"/>
    </row>
    <row r="17" spans="1:9" x14ac:dyDescent="0.25">
      <c r="A17" s="8" t="s">
        <v>51</v>
      </c>
      <c r="B17" s="35">
        <v>9282</v>
      </c>
      <c r="C17" s="35">
        <v>7404</v>
      </c>
      <c r="D17" s="35">
        <v>77171</v>
      </c>
      <c r="E17" s="35">
        <v>70429</v>
      </c>
      <c r="F17" s="10">
        <f t="shared" si="0"/>
        <v>-8.7364424459965591</v>
      </c>
      <c r="G17" s="1"/>
      <c r="H17" s="1"/>
      <c r="I17" s="1"/>
    </row>
    <row r="18" spans="1:9" x14ac:dyDescent="0.25">
      <c r="A18" s="11" t="s">
        <v>52</v>
      </c>
      <c r="B18" s="36">
        <v>1275</v>
      </c>
      <c r="C18" s="36">
        <v>1261</v>
      </c>
      <c r="D18" s="36">
        <v>10314</v>
      </c>
      <c r="E18" s="36">
        <v>11421</v>
      </c>
      <c r="F18" s="13">
        <f t="shared" si="0"/>
        <v>10.732984293193724</v>
      </c>
      <c r="G18" s="1"/>
      <c r="H18" s="1"/>
      <c r="I18" s="1"/>
    </row>
    <row r="19" spans="1:9" x14ac:dyDescent="0.25">
      <c r="A19" s="8" t="s">
        <v>53</v>
      </c>
      <c r="B19" s="35">
        <v>568</v>
      </c>
      <c r="C19" s="35">
        <v>12</v>
      </c>
      <c r="D19" s="35">
        <v>7367</v>
      </c>
      <c r="E19" s="35">
        <v>423</v>
      </c>
      <c r="F19" s="10">
        <f t="shared" si="0"/>
        <v>-94.25817836297</v>
      </c>
      <c r="G19" s="1"/>
      <c r="H19" s="1"/>
      <c r="I19" s="1"/>
    </row>
    <row r="20" spans="1:9" x14ac:dyDescent="0.25">
      <c r="A20" s="11" t="s">
        <v>54</v>
      </c>
      <c r="B20" s="36">
        <v>1173</v>
      </c>
      <c r="C20" s="36">
        <v>1931</v>
      </c>
      <c r="D20" s="36">
        <v>7781</v>
      </c>
      <c r="E20" s="36">
        <v>18598</v>
      </c>
      <c r="F20" s="13">
        <f t="shared" si="0"/>
        <v>139.01812106413058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115332</v>
      </c>
      <c r="C22" s="36">
        <v>107324</v>
      </c>
      <c r="D22" s="36">
        <v>966988</v>
      </c>
      <c r="E22" s="36">
        <v>872171</v>
      </c>
      <c r="F22" s="13">
        <f t="shared" si="0"/>
        <v>-9.8053957236284219</v>
      </c>
      <c r="G22" s="1"/>
      <c r="H22" s="1"/>
      <c r="I22" s="1"/>
    </row>
    <row r="23" spans="1:9" x14ac:dyDescent="0.25">
      <c r="A23" s="8" t="s">
        <v>57</v>
      </c>
      <c r="B23" s="35">
        <v>45090</v>
      </c>
      <c r="C23" s="35">
        <v>52185</v>
      </c>
      <c r="D23" s="35">
        <v>437128</v>
      </c>
      <c r="E23" s="35">
        <v>312069</v>
      </c>
      <c r="F23" s="10">
        <f t="shared" si="0"/>
        <v>-28.609240314049885</v>
      </c>
      <c r="G23" s="1"/>
      <c r="H23" s="1"/>
      <c r="I23" s="1"/>
    </row>
    <row r="24" spans="1:9" x14ac:dyDescent="0.25">
      <c r="A24" s="11" t="s">
        <v>58</v>
      </c>
      <c r="B24" s="36">
        <v>3443</v>
      </c>
      <c r="C24" s="36">
        <v>1519</v>
      </c>
      <c r="D24" s="36">
        <v>35485</v>
      </c>
      <c r="E24" s="36">
        <v>22948</v>
      </c>
      <c r="F24" s="13">
        <f t="shared" si="0"/>
        <v>-35.330421304776664</v>
      </c>
      <c r="G24" s="1"/>
      <c r="H24" s="1"/>
      <c r="I24" s="1"/>
    </row>
    <row r="25" spans="1:9" x14ac:dyDescent="0.25">
      <c r="A25" s="8" t="s">
        <v>59</v>
      </c>
      <c r="B25" s="35">
        <v>1690</v>
      </c>
      <c r="C25" s="35">
        <v>1945</v>
      </c>
      <c r="D25" s="35">
        <v>15759</v>
      </c>
      <c r="E25" s="35">
        <v>15767</v>
      </c>
      <c r="F25" s="10">
        <f t="shared" si="0"/>
        <v>5.0764642426543105E-2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/>
      <c r="G27" s="1"/>
      <c r="H27" s="1"/>
      <c r="I27" s="1"/>
    </row>
    <row r="28" spans="1:9" x14ac:dyDescent="0.25">
      <c r="A28" s="11" t="s">
        <v>62</v>
      </c>
      <c r="B28" s="36">
        <v>37344</v>
      </c>
      <c r="C28" s="36">
        <v>31736</v>
      </c>
      <c r="D28" s="36">
        <v>363821</v>
      </c>
      <c r="E28" s="36">
        <v>306230</v>
      </c>
      <c r="F28" s="13">
        <f t="shared" si="0"/>
        <v>-15.829487577682428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16</v>
      </c>
      <c r="D29" s="35">
        <v>142</v>
      </c>
      <c r="E29" s="35">
        <v>213</v>
      </c>
      <c r="F29" s="10">
        <f t="shared" si="0"/>
        <v>50</v>
      </c>
      <c r="G29" s="1"/>
      <c r="H29" s="1"/>
      <c r="I29" s="1"/>
    </row>
    <row r="30" spans="1:9" x14ac:dyDescent="0.25">
      <c r="A30" s="11" t="s">
        <v>64</v>
      </c>
      <c r="B30" s="36">
        <v>10784</v>
      </c>
      <c r="C30" s="36">
        <v>10824</v>
      </c>
      <c r="D30" s="36">
        <v>101449</v>
      </c>
      <c r="E30" s="36">
        <v>95983</v>
      </c>
      <c r="F30" s="13">
        <f t="shared" si="0"/>
        <v>-5.3879289100927537</v>
      </c>
      <c r="G30" s="1"/>
      <c r="H30" s="1"/>
      <c r="I30" s="1"/>
    </row>
    <row r="31" spans="1:9" x14ac:dyDescent="0.25">
      <c r="A31" s="8" t="s">
        <v>65</v>
      </c>
      <c r="B31" s="35">
        <v>4107</v>
      </c>
      <c r="C31" s="35">
        <v>4091</v>
      </c>
      <c r="D31" s="35">
        <v>34285</v>
      </c>
      <c r="E31" s="35">
        <v>35417</v>
      </c>
      <c r="F31" s="10">
        <f t="shared" si="0"/>
        <v>3.30173545282193</v>
      </c>
      <c r="G31" s="1"/>
      <c r="H31" s="1"/>
      <c r="I31" s="1"/>
    </row>
    <row r="32" spans="1:9" x14ac:dyDescent="0.25">
      <c r="A32" s="11" t="s">
        <v>66</v>
      </c>
      <c r="B32" s="36">
        <v>254833</v>
      </c>
      <c r="C32" s="36">
        <v>379721</v>
      </c>
      <c r="D32" s="36">
        <v>2280470</v>
      </c>
      <c r="E32" s="36">
        <v>2664158</v>
      </c>
      <c r="F32" s="13">
        <f t="shared" si="0"/>
        <v>16.824952750968009</v>
      </c>
      <c r="G32" s="1"/>
      <c r="H32" s="1"/>
      <c r="I32" s="1"/>
    </row>
    <row r="33" spans="1:9" x14ac:dyDescent="0.25">
      <c r="A33" s="8" t="s">
        <v>67</v>
      </c>
      <c r="B33" s="35">
        <v>20698</v>
      </c>
      <c r="C33" s="35">
        <v>20171</v>
      </c>
      <c r="D33" s="35">
        <v>178107</v>
      </c>
      <c r="E33" s="35">
        <v>194473</v>
      </c>
      <c r="F33" s="10">
        <f t="shared" si="0"/>
        <v>9.1888583828822021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3131</v>
      </c>
      <c r="D34" s="36">
        <v>0</v>
      </c>
      <c r="E34" s="36">
        <v>10495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1105355</v>
      </c>
      <c r="C35" s="15">
        <f t="shared" ref="C35:E35" si="1">SUM(C7:C34)</f>
        <v>1182044</v>
      </c>
      <c r="D35" s="15">
        <f t="shared" si="1"/>
        <v>9867927</v>
      </c>
      <c r="E35" s="15">
        <f t="shared" si="1"/>
        <v>9956148.5199999996</v>
      </c>
      <c r="F35" s="16">
        <f t="shared" si="0"/>
        <v>0.89402282769218289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5725</v>
      </c>
      <c r="C38" s="41">
        <f>D7</f>
        <v>6710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VALENCIA</v>
      </c>
      <c r="F38" s="42">
        <f>LOOKUP(E38,$A$38:$A$65,$B$38:$B$65)</f>
        <v>2664158</v>
      </c>
      <c r="G38" s="42">
        <f>LOOKUP(E38,$A$38:$A$65,$C$38:$C$65)</f>
        <v>2280470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118292</v>
      </c>
      <c r="C39" s="41">
        <f t="shared" ref="C39:C65" si="5">D8</f>
        <v>135755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2476311.02</v>
      </c>
      <c r="G39" s="42">
        <f t="shared" ref="G39:G65" si="8">LOOKUP(E39,$A$38:$A$65,$C$38:$C$65)</f>
        <v>2557244</v>
      </c>
    </row>
    <row r="40" spans="1:9" x14ac:dyDescent="0.25">
      <c r="A40" s="42" t="str">
        <f t="shared" si="3"/>
        <v>ALMERIA</v>
      </c>
      <c r="B40" s="41">
        <f t="shared" si="4"/>
        <v>100</v>
      </c>
      <c r="C40" s="41">
        <f t="shared" si="5"/>
        <v>61</v>
      </c>
      <c r="D40" s="41">
        <f t="shared" si="6"/>
        <v>25</v>
      </c>
      <c r="E40" s="42" t="str">
        <f t="shared" si="2"/>
        <v>BARCELONA</v>
      </c>
      <c r="F40" s="42">
        <f t="shared" si="7"/>
        <v>2020624</v>
      </c>
      <c r="G40" s="42">
        <f t="shared" si="8"/>
        <v>1951031.5</v>
      </c>
    </row>
    <row r="41" spans="1:9" x14ac:dyDescent="0.25">
      <c r="A41" s="42" t="str">
        <f t="shared" si="3"/>
        <v>AVILES</v>
      </c>
      <c r="B41" s="41">
        <f t="shared" si="4"/>
        <v>5921</v>
      </c>
      <c r="C41" s="41">
        <f t="shared" si="5"/>
        <v>5987</v>
      </c>
      <c r="D41" s="41">
        <f t="shared" si="6"/>
        <v>21</v>
      </c>
      <c r="E41" s="42" t="str">
        <f t="shared" si="2"/>
        <v>LAS PALMAS</v>
      </c>
      <c r="F41" s="42">
        <f t="shared" si="7"/>
        <v>872171</v>
      </c>
      <c r="G41" s="42">
        <f t="shared" si="8"/>
        <v>966988</v>
      </c>
    </row>
    <row r="42" spans="1:9" x14ac:dyDescent="0.25">
      <c r="A42" s="42" t="str">
        <f t="shared" si="3"/>
        <v>BAHIA DE ALGECIRAS</v>
      </c>
      <c r="B42" s="41">
        <f t="shared" si="4"/>
        <v>2476311.02</v>
      </c>
      <c r="C42" s="41">
        <f t="shared" si="5"/>
        <v>2557244</v>
      </c>
      <c r="D42" s="41">
        <f t="shared" si="6"/>
        <v>2</v>
      </c>
      <c r="E42" s="42" t="str">
        <f t="shared" si="2"/>
        <v>BILBAO</v>
      </c>
      <c r="F42" s="42">
        <f t="shared" si="7"/>
        <v>421440.5</v>
      </c>
      <c r="G42" s="42">
        <f t="shared" si="8"/>
        <v>402632</v>
      </c>
    </row>
    <row r="43" spans="1:9" x14ac:dyDescent="0.25">
      <c r="A43" s="42" t="str">
        <f t="shared" si="3"/>
        <v>BAHIA DE CADIZ</v>
      </c>
      <c r="B43" s="41">
        <f t="shared" si="4"/>
        <v>98408.5</v>
      </c>
      <c r="C43" s="41">
        <f t="shared" si="5"/>
        <v>104679.5</v>
      </c>
      <c r="D43" s="41">
        <f t="shared" si="6"/>
        <v>11</v>
      </c>
      <c r="E43" s="42" t="str">
        <f t="shared" si="2"/>
        <v>MALAGA</v>
      </c>
      <c r="F43" s="42">
        <f t="shared" si="7"/>
        <v>312069</v>
      </c>
      <c r="G43" s="42">
        <f t="shared" si="8"/>
        <v>437128</v>
      </c>
    </row>
    <row r="44" spans="1:9" x14ac:dyDescent="0.25">
      <c r="A44" s="42" t="str">
        <f t="shared" si="3"/>
        <v>BALEARES</v>
      </c>
      <c r="B44" s="41">
        <f t="shared" si="4"/>
        <v>142837</v>
      </c>
      <c r="C44" s="41">
        <f t="shared" si="5"/>
        <v>154041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306230</v>
      </c>
      <c r="G44" s="42">
        <f t="shared" si="8"/>
        <v>363821</v>
      </c>
    </row>
    <row r="45" spans="1:9" x14ac:dyDescent="0.25">
      <c r="A45" s="42" t="str">
        <f t="shared" si="3"/>
        <v>BARCELONA</v>
      </c>
      <c r="B45" s="41">
        <f t="shared" si="4"/>
        <v>2020624</v>
      </c>
      <c r="C45" s="41">
        <f t="shared" si="5"/>
        <v>1951031.5</v>
      </c>
      <c r="D45" s="41">
        <f t="shared" si="6"/>
        <v>3</v>
      </c>
      <c r="E45" s="42" t="str">
        <f t="shared" si="2"/>
        <v>VIGO</v>
      </c>
      <c r="F45" s="42">
        <f t="shared" si="7"/>
        <v>194473</v>
      </c>
      <c r="G45" s="42">
        <f t="shared" si="8"/>
        <v>178107</v>
      </c>
    </row>
    <row r="46" spans="1:9" x14ac:dyDescent="0.25">
      <c r="A46" s="42" t="str">
        <f t="shared" si="3"/>
        <v>BILBAO</v>
      </c>
      <c r="B46" s="41">
        <f t="shared" si="4"/>
        <v>421440.5</v>
      </c>
      <c r="C46" s="41">
        <f t="shared" si="5"/>
        <v>402632</v>
      </c>
      <c r="D46" s="41">
        <f t="shared" si="6"/>
        <v>5</v>
      </c>
      <c r="E46" s="42" t="str">
        <f t="shared" si="2"/>
        <v>BALEARES</v>
      </c>
      <c r="F46" s="42">
        <f t="shared" si="7"/>
        <v>142837</v>
      </c>
      <c r="G46" s="42">
        <f t="shared" si="8"/>
        <v>154041</v>
      </c>
    </row>
    <row r="47" spans="1:9" x14ac:dyDescent="0.25">
      <c r="A47" s="42" t="str">
        <f t="shared" si="3"/>
        <v>CARTAGENA</v>
      </c>
      <c r="B47" s="41">
        <f t="shared" si="4"/>
        <v>35692</v>
      </c>
      <c r="C47" s="41">
        <f t="shared" si="5"/>
        <v>33517</v>
      </c>
      <c r="D47" s="41">
        <f t="shared" si="6"/>
        <v>14</v>
      </c>
      <c r="E47" s="42" t="str">
        <f t="shared" si="2"/>
        <v>ALICANTE</v>
      </c>
      <c r="F47" s="42">
        <f t="shared" si="7"/>
        <v>118292</v>
      </c>
      <c r="G47" s="42">
        <f t="shared" si="8"/>
        <v>135755</v>
      </c>
    </row>
    <row r="48" spans="1:9" x14ac:dyDescent="0.25">
      <c r="A48" s="42" t="str">
        <f t="shared" si="3"/>
        <v>CASTELLON</v>
      </c>
      <c r="B48" s="41">
        <f t="shared" si="4"/>
        <v>70429</v>
      </c>
      <c r="C48" s="41">
        <f t="shared" si="5"/>
        <v>77171</v>
      </c>
      <c r="D48" s="41">
        <f t="shared" si="6"/>
        <v>13</v>
      </c>
      <c r="E48" s="42" t="str">
        <f t="shared" si="2"/>
        <v>BAHIA DE CADIZ</v>
      </c>
      <c r="F48" s="42">
        <f t="shared" si="7"/>
        <v>98408.5</v>
      </c>
      <c r="G48" s="42">
        <f t="shared" si="8"/>
        <v>104679.5</v>
      </c>
    </row>
    <row r="49" spans="1:7" x14ac:dyDescent="0.25">
      <c r="A49" s="42" t="str">
        <f t="shared" si="3"/>
        <v>CEUTA</v>
      </c>
      <c r="B49" s="41">
        <f t="shared" si="4"/>
        <v>11421</v>
      </c>
      <c r="C49" s="41">
        <f t="shared" si="5"/>
        <v>10314</v>
      </c>
      <c r="D49" s="41">
        <f t="shared" si="6"/>
        <v>19</v>
      </c>
      <c r="E49" s="42" t="str">
        <f t="shared" si="2"/>
        <v>SEVILLA</v>
      </c>
      <c r="F49" s="42">
        <f t="shared" si="7"/>
        <v>95983</v>
      </c>
      <c r="G49" s="42">
        <f t="shared" si="8"/>
        <v>101449</v>
      </c>
    </row>
    <row r="50" spans="1:7" x14ac:dyDescent="0.25">
      <c r="A50" s="42" t="str">
        <f t="shared" si="3"/>
        <v>FERROL-SAN CIBRAO</v>
      </c>
      <c r="B50" s="41">
        <f t="shared" si="4"/>
        <v>423</v>
      </c>
      <c r="C50" s="41">
        <f t="shared" si="5"/>
        <v>7367</v>
      </c>
      <c r="D50" s="41">
        <f t="shared" si="6"/>
        <v>23</v>
      </c>
      <c r="E50" s="42" t="str">
        <f t="shared" si="2"/>
        <v>CASTELLON</v>
      </c>
      <c r="F50" s="42">
        <f t="shared" si="7"/>
        <v>70429</v>
      </c>
      <c r="G50" s="42">
        <f t="shared" si="8"/>
        <v>77171</v>
      </c>
    </row>
    <row r="51" spans="1:7" x14ac:dyDescent="0.25">
      <c r="A51" s="42" t="str">
        <f t="shared" si="3"/>
        <v>GIJON</v>
      </c>
      <c r="B51" s="41">
        <f t="shared" si="4"/>
        <v>18598</v>
      </c>
      <c r="C51" s="41">
        <f t="shared" si="5"/>
        <v>7781</v>
      </c>
      <c r="D51" s="41">
        <f t="shared" si="6"/>
        <v>17</v>
      </c>
      <c r="E51" s="42" t="str">
        <f t="shared" si="2"/>
        <v>CARTAGENA</v>
      </c>
      <c r="F51" s="42">
        <f t="shared" si="7"/>
        <v>35692</v>
      </c>
      <c r="G51" s="42">
        <f t="shared" si="8"/>
        <v>33517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35417</v>
      </c>
      <c r="G52" s="42">
        <f t="shared" si="8"/>
        <v>34285</v>
      </c>
    </row>
    <row r="53" spans="1:7" x14ac:dyDescent="0.25">
      <c r="A53" s="42" t="str">
        <f t="shared" si="3"/>
        <v>LAS PALMAS</v>
      </c>
      <c r="B53" s="41">
        <f t="shared" si="4"/>
        <v>872171</v>
      </c>
      <c r="C53" s="41">
        <f t="shared" si="5"/>
        <v>966988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22948</v>
      </c>
      <c r="G53" s="42">
        <f t="shared" si="8"/>
        <v>35485</v>
      </c>
    </row>
    <row r="54" spans="1:7" x14ac:dyDescent="0.25">
      <c r="A54" s="42" t="str">
        <f t="shared" si="3"/>
        <v>MALAGA</v>
      </c>
      <c r="B54" s="41">
        <f t="shared" si="4"/>
        <v>312069</v>
      </c>
      <c r="C54" s="41">
        <f t="shared" si="5"/>
        <v>437128</v>
      </c>
      <c r="D54" s="41">
        <f t="shared" si="6"/>
        <v>6</v>
      </c>
      <c r="E54" s="42" t="str">
        <f t="shared" si="2"/>
        <v>GIJON</v>
      </c>
      <c r="F54" s="42">
        <f t="shared" si="7"/>
        <v>18598</v>
      </c>
      <c r="G54" s="42">
        <f t="shared" si="8"/>
        <v>7781</v>
      </c>
    </row>
    <row r="55" spans="1:7" x14ac:dyDescent="0.25">
      <c r="A55" s="42" t="str">
        <f t="shared" si="3"/>
        <v>MARIN Y RIA DE PONTEVEDRA</v>
      </c>
      <c r="B55" s="41">
        <f t="shared" si="4"/>
        <v>22948</v>
      </c>
      <c r="C55" s="41">
        <f t="shared" si="5"/>
        <v>35485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15767</v>
      </c>
      <c r="G55" s="42">
        <f t="shared" si="8"/>
        <v>15759</v>
      </c>
    </row>
    <row r="56" spans="1:7" x14ac:dyDescent="0.25">
      <c r="A56" s="42" t="str">
        <f t="shared" si="3"/>
        <v>MELILLA</v>
      </c>
      <c r="B56" s="41">
        <f t="shared" si="4"/>
        <v>15767</v>
      </c>
      <c r="C56" s="41">
        <f t="shared" si="5"/>
        <v>15759</v>
      </c>
      <c r="D56" s="41">
        <f t="shared" si="6"/>
        <v>18</v>
      </c>
      <c r="E56" s="42" t="str">
        <f t="shared" si="2"/>
        <v>CEUTA</v>
      </c>
      <c r="F56" s="42">
        <f t="shared" si="9"/>
        <v>11421</v>
      </c>
      <c r="G56" s="42">
        <f t="shared" si="8"/>
        <v>10314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VILAGARCIA</v>
      </c>
      <c r="F57" s="42">
        <f t="shared" si="9"/>
        <v>10495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26</v>
      </c>
      <c r="E58" s="42" t="str">
        <f t="shared" si="2"/>
        <v>AVILES</v>
      </c>
      <c r="F58" s="42">
        <f t="shared" si="9"/>
        <v>5921</v>
      </c>
      <c r="G58" s="42">
        <f t="shared" si="8"/>
        <v>5987</v>
      </c>
    </row>
    <row r="59" spans="1:7" x14ac:dyDescent="0.25">
      <c r="A59" s="42" t="str">
        <f t="shared" si="3"/>
        <v>SANTA CRUZ DE TENERIFE</v>
      </c>
      <c r="B59" s="41">
        <f t="shared" si="4"/>
        <v>306230</v>
      </c>
      <c r="C59" s="41">
        <f t="shared" si="5"/>
        <v>363821</v>
      </c>
      <c r="D59" s="41">
        <f t="shared" si="6"/>
        <v>7</v>
      </c>
      <c r="E59" s="42" t="str">
        <f t="shared" si="2"/>
        <v>A CORUÑA</v>
      </c>
      <c r="F59" s="42">
        <f t="shared" si="9"/>
        <v>5725</v>
      </c>
      <c r="G59" s="42">
        <f t="shared" si="8"/>
        <v>6710</v>
      </c>
    </row>
    <row r="60" spans="1:7" x14ac:dyDescent="0.25">
      <c r="A60" s="42" t="str">
        <f t="shared" si="3"/>
        <v>SANTANDER</v>
      </c>
      <c r="B60" s="41">
        <f t="shared" si="4"/>
        <v>213</v>
      </c>
      <c r="C60" s="41">
        <f t="shared" si="5"/>
        <v>142</v>
      </c>
      <c r="D60" s="41">
        <f t="shared" si="6"/>
        <v>24</v>
      </c>
      <c r="E60" s="42" t="str">
        <f t="shared" si="2"/>
        <v>FERROL-SAN CIBRAO</v>
      </c>
      <c r="F60" s="42">
        <f t="shared" si="9"/>
        <v>423</v>
      </c>
      <c r="G60" s="42">
        <f t="shared" si="8"/>
        <v>7367</v>
      </c>
    </row>
    <row r="61" spans="1:7" x14ac:dyDescent="0.25">
      <c r="A61" s="42" t="str">
        <f t="shared" si="3"/>
        <v>SEVILLA</v>
      </c>
      <c r="B61" s="41">
        <f t="shared" si="4"/>
        <v>95983</v>
      </c>
      <c r="C61" s="41">
        <f t="shared" si="5"/>
        <v>101449</v>
      </c>
      <c r="D61" s="41">
        <f t="shared" si="6"/>
        <v>12</v>
      </c>
      <c r="E61" s="42" t="str">
        <f t="shared" si="2"/>
        <v>SANTANDER</v>
      </c>
      <c r="F61" s="42">
        <f t="shared" si="9"/>
        <v>213</v>
      </c>
      <c r="G61" s="42">
        <f t="shared" si="8"/>
        <v>142</v>
      </c>
    </row>
    <row r="62" spans="1:7" x14ac:dyDescent="0.25">
      <c r="A62" s="42" t="str">
        <f t="shared" si="3"/>
        <v>TARRAGONA</v>
      </c>
      <c r="B62" s="41">
        <f t="shared" si="4"/>
        <v>35417</v>
      </c>
      <c r="C62" s="41">
        <f t="shared" si="5"/>
        <v>34285</v>
      </c>
      <c r="D62" s="41">
        <f t="shared" si="6"/>
        <v>15</v>
      </c>
      <c r="E62" s="42" t="str">
        <f t="shared" si="2"/>
        <v>ALMERIA</v>
      </c>
      <c r="F62" s="42">
        <f t="shared" si="9"/>
        <v>100</v>
      </c>
      <c r="G62" s="42">
        <f t="shared" si="8"/>
        <v>61</v>
      </c>
    </row>
    <row r="63" spans="1:7" x14ac:dyDescent="0.25">
      <c r="A63" s="42" t="str">
        <f t="shared" si="3"/>
        <v>VALENCIA</v>
      </c>
      <c r="B63" s="41">
        <f t="shared" si="4"/>
        <v>2664158</v>
      </c>
      <c r="C63" s="41">
        <f t="shared" si="5"/>
        <v>2280470</v>
      </c>
      <c r="D63" s="41">
        <f t="shared" si="6"/>
        <v>1</v>
      </c>
      <c r="E63" s="42" t="str">
        <f t="shared" si="2"/>
        <v>PASAIA</v>
      </c>
      <c r="F63" s="42">
        <f t="shared" si="9"/>
        <v>2.5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194473</v>
      </c>
      <c r="C64" s="41">
        <f t="shared" si="5"/>
        <v>178107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10495</v>
      </c>
      <c r="C65" s="41">
        <f t="shared" si="5"/>
        <v>0</v>
      </c>
      <c r="D65" s="41">
        <f t="shared" si="6"/>
        <v>20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271119</v>
      </c>
      <c r="C11" s="37">
        <v>252776</v>
      </c>
      <c r="D11" s="37">
        <v>2432116</v>
      </c>
      <c r="E11" s="37">
        <v>2355907.54</v>
      </c>
      <c r="F11" s="10">
        <f t="shared" si="0"/>
        <v>-3.1334220900647836</v>
      </c>
      <c r="G11" s="1"/>
      <c r="H11" s="1"/>
      <c r="I11" s="1"/>
    </row>
    <row r="12" spans="1:12" x14ac:dyDescent="0.25">
      <c r="A12" s="11" t="s">
        <v>46</v>
      </c>
      <c r="B12" s="38">
        <v>907</v>
      </c>
      <c r="C12" s="38">
        <v>0</v>
      </c>
      <c r="D12" s="38">
        <v>7402</v>
      </c>
      <c r="E12" s="38">
        <v>862</v>
      </c>
      <c r="F12" s="13">
        <f t="shared" si="0"/>
        <v>-88.354498784112394</v>
      </c>
      <c r="G12" s="1"/>
      <c r="H12" s="1"/>
      <c r="I12" s="1"/>
    </row>
    <row r="13" spans="1:12" x14ac:dyDescent="0.25">
      <c r="A13" s="8" t="s">
        <v>47</v>
      </c>
      <c r="B13" s="37">
        <v>39</v>
      </c>
      <c r="C13" s="37">
        <v>44</v>
      </c>
      <c r="D13" s="37">
        <v>559</v>
      </c>
      <c r="E13" s="37">
        <v>179</v>
      </c>
      <c r="F13" s="10">
        <f t="shared" si="0"/>
        <v>-67.978533094812164</v>
      </c>
      <c r="G13" s="1"/>
      <c r="H13" s="1"/>
      <c r="I13" s="1"/>
    </row>
    <row r="14" spans="1:12" x14ac:dyDescent="0.25">
      <c r="A14" s="11" t="s">
        <v>48</v>
      </c>
      <c r="B14" s="38">
        <v>79511.5</v>
      </c>
      <c r="C14" s="38">
        <v>75611</v>
      </c>
      <c r="D14" s="38">
        <v>731863.5</v>
      </c>
      <c r="E14" s="38">
        <v>804605.5</v>
      </c>
      <c r="F14" s="13">
        <f t="shared" si="0"/>
        <v>9.9392851262564648</v>
      </c>
      <c r="G14" s="1"/>
      <c r="H14" s="1"/>
      <c r="I14" s="1"/>
    </row>
    <row r="15" spans="1:12" x14ac:dyDescent="0.25">
      <c r="A15" s="8" t="s">
        <v>49</v>
      </c>
      <c r="B15" s="37">
        <v>342</v>
      </c>
      <c r="C15" s="37">
        <v>1094</v>
      </c>
      <c r="D15" s="37">
        <v>3540</v>
      </c>
      <c r="E15" s="37">
        <v>11316</v>
      </c>
      <c r="F15" s="10">
        <f t="shared" si="0"/>
        <v>219.66101694915255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694</v>
      </c>
      <c r="D16" s="38">
        <v>0</v>
      </c>
      <c r="E16" s="38">
        <v>867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86</v>
      </c>
      <c r="E17" s="37">
        <v>297</v>
      </c>
      <c r="F17" s="10">
        <f t="shared" si="0"/>
        <v>245.3488372093023</v>
      </c>
      <c r="G17" s="1"/>
      <c r="H17" s="1"/>
      <c r="I17" s="1"/>
    </row>
    <row r="18" spans="1:9" x14ac:dyDescent="0.25">
      <c r="A18" s="11" t="s">
        <v>52</v>
      </c>
      <c r="B18" s="38">
        <v>2</v>
      </c>
      <c r="C18" s="38">
        <v>0</v>
      </c>
      <c r="D18" s="38">
        <v>73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69262</v>
      </c>
      <c r="C22" s="38">
        <v>69412</v>
      </c>
      <c r="D22" s="38">
        <v>580248</v>
      </c>
      <c r="E22" s="38">
        <v>538498</v>
      </c>
      <c r="F22" s="13">
        <f t="shared" si="0"/>
        <v>-7.1951992940949339</v>
      </c>
      <c r="G22" s="1"/>
      <c r="H22" s="1"/>
      <c r="I22" s="1"/>
    </row>
    <row r="23" spans="1:9" x14ac:dyDescent="0.25">
      <c r="A23" s="8" t="s">
        <v>57</v>
      </c>
      <c r="B23" s="37">
        <v>43870</v>
      </c>
      <c r="C23" s="37">
        <v>49957</v>
      </c>
      <c r="D23" s="37">
        <v>425133</v>
      </c>
      <c r="E23" s="37">
        <v>298587</v>
      </c>
      <c r="F23" s="10">
        <f t="shared" si="0"/>
        <v>-29.766214337630814</v>
      </c>
      <c r="G23" s="1"/>
      <c r="H23" s="1"/>
      <c r="I23" s="1"/>
    </row>
    <row r="24" spans="1:9" x14ac:dyDescent="0.25">
      <c r="A24" s="11" t="s">
        <v>58</v>
      </c>
      <c r="B24" s="38">
        <v>2</v>
      </c>
      <c r="C24" s="38">
        <v>6</v>
      </c>
      <c r="D24" s="38">
        <v>814</v>
      </c>
      <c r="E24" s="38">
        <v>114</v>
      </c>
      <c r="F24" s="13">
        <f t="shared" si="0"/>
        <v>-85.995085995086001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2856</v>
      </c>
      <c r="C28" s="38">
        <v>712</v>
      </c>
      <c r="D28" s="38">
        <v>18893</v>
      </c>
      <c r="E28" s="38">
        <v>7275</v>
      </c>
      <c r="F28" s="13">
        <f t="shared" si="0"/>
        <v>-61.493674906049861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24</v>
      </c>
      <c r="C31" s="37">
        <v>0</v>
      </c>
      <c r="D31" s="37">
        <v>506</v>
      </c>
      <c r="E31" s="37">
        <v>594</v>
      </c>
      <c r="F31" s="10">
        <f t="shared" si="0"/>
        <v>17.391304347826093</v>
      </c>
      <c r="G31" s="1"/>
      <c r="H31" s="1"/>
      <c r="I31" s="1"/>
    </row>
    <row r="32" spans="1:9" x14ac:dyDescent="0.25">
      <c r="A32" s="11" t="s">
        <v>66</v>
      </c>
      <c r="B32" s="38">
        <v>80001</v>
      </c>
      <c r="C32" s="38">
        <v>181376</v>
      </c>
      <c r="D32" s="38">
        <v>763388</v>
      </c>
      <c r="E32" s="38">
        <v>1140283</v>
      </c>
      <c r="F32" s="13">
        <f t="shared" si="0"/>
        <v>49.371355064528132</v>
      </c>
      <c r="G32" s="1"/>
      <c r="H32" s="1"/>
      <c r="I32" s="1"/>
    </row>
    <row r="33" spans="1:9" x14ac:dyDescent="0.25">
      <c r="A33" s="8" t="s">
        <v>67</v>
      </c>
      <c r="B33" s="37">
        <v>171</v>
      </c>
      <c r="C33" s="37">
        <v>217</v>
      </c>
      <c r="D33" s="37">
        <v>1883</v>
      </c>
      <c r="E33" s="37">
        <v>2458</v>
      </c>
      <c r="F33" s="10">
        <f t="shared" si="0"/>
        <v>30.536378120021254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288</v>
      </c>
      <c r="D34" s="38">
        <v>0</v>
      </c>
      <c r="E34" s="38">
        <v>313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548106.5</v>
      </c>
      <c r="C35" s="15">
        <f t="shared" ref="C35:E35" si="1">SUM(C7:C34)</f>
        <v>632187</v>
      </c>
      <c r="D35" s="15">
        <f t="shared" si="1"/>
        <v>4966511.5</v>
      </c>
      <c r="E35" s="15">
        <f t="shared" si="1"/>
        <v>5162281.04</v>
      </c>
      <c r="F35" s="16">
        <f t="shared" si="0"/>
        <v>3.9417917385271295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2355907.54</v>
      </c>
      <c r="G38" s="42">
        <f>LOOKUP(E38,$A$38:$A$65,$C$38:$C$65)</f>
        <v>2432116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1140283</v>
      </c>
      <c r="G39" s="42">
        <f t="shared" ref="G39:G65" si="8">LOOKUP(E39,$A$38:$A$65,$C$38:$C$65)</f>
        <v>763388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804605.5</v>
      </c>
      <c r="G40" s="42">
        <f t="shared" si="8"/>
        <v>731863.5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538498</v>
      </c>
      <c r="G41" s="42">
        <f t="shared" si="8"/>
        <v>580248</v>
      </c>
    </row>
    <row r="42" spans="1:9" x14ac:dyDescent="0.25">
      <c r="A42" s="42" t="str">
        <f t="shared" si="3"/>
        <v>BAHIA DE ALGECIRAS</v>
      </c>
      <c r="B42" s="41">
        <f t="shared" si="4"/>
        <v>2355907.54</v>
      </c>
      <c r="C42" s="41">
        <f t="shared" si="5"/>
        <v>2432116</v>
      </c>
      <c r="D42" s="41">
        <f t="shared" si="6"/>
        <v>1</v>
      </c>
      <c r="E42" s="42" t="str">
        <f t="shared" si="2"/>
        <v>MALAGA</v>
      </c>
      <c r="F42" s="42">
        <f t="shared" si="7"/>
        <v>298587</v>
      </c>
      <c r="G42" s="42">
        <f t="shared" si="8"/>
        <v>425133</v>
      </c>
    </row>
    <row r="43" spans="1:9" x14ac:dyDescent="0.25">
      <c r="A43" s="42" t="str">
        <f t="shared" si="3"/>
        <v>BAHIA DE CADIZ</v>
      </c>
      <c r="B43" s="41">
        <f t="shared" si="4"/>
        <v>862</v>
      </c>
      <c r="C43" s="41">
        <f t="shared" si="5"/>
        <v>7402</v>
      </c>
      <c r="D43" s="41">
        <f t="shared" si="6"/>
        <v>10</v>
      </c>
      <c r="E43" s="42" t="str">
        <f t="shared" si="2"/>
        <v>BILBAO</v>
      </c>
      <c r="F43" s="42">
        <f t="shared" si="7"/>
        <v>11316</v>
      </c>
      <c r="G43" s="42">
        <f t="shared" si="8"/>
        <v>3540</v>
      </c>
    </row>
    <row r="44" spans="1:9" x14ac:dyDescent="0.25">
      <c r="A44" s="42" t="str">
        <f t="shared" si="3"/>
        <v>BALEARES</v>
      </c>
      <c r="B44" s="41">
        <f t="shared" si="4"/>
        <v>179</v>
      </c>
      <c r="C44" s="41">
        <f t="shared" si="5"/>
        <v>559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7275</v>
      </c>
      <c r="G44" s="42">
        <f t="shared" si="8"/>
        <v>18893</v>
      </c>
    </row>
    <row r="45" spans="1:9" x14ac:dyDescent="0.25">
      <c r="A45" s="42" t="str">
        <f t="shared" si="3"/>
        <v>BARCELONA</v>
      </c>
      <c r="B45" s="41">
        <f t="shared" si="4"/>
        <v>804605.5</v>
      </c>
      <c r="C45" s="41">
        <f t="shared" si="5"/>
        <v>731863.5</v>
      </c>
      <c r="D45" s="41">
        <f t="shared" si="6"/>
        <v>3</v>
      </c>
      <c r="E45" s="42" t="str">
        <f t="shared" si="2"/>
        <v>VIGO</v>
      </c>
      <c r="F45" s="42">
        <f t="shared" si="7"/>
        <v>2458</v>
      </c>
      <c r="G45" s="42">
        <f t="shared" si="8"/>
        <v>1883</v>
      </c>
    </row>
    <row r="46" spans="1:9" x14ac:dyDescent="0.25">
      <c r="A46" s="42" t="str">
        <f t="shared" si="3"/>
        <v>BILBAO</v>
      </c>
      <c r="B46" s="41">
        <f t="shared" si="4"/>
        <v>11316</v>
      </c>
      <c r="C46" s="41">
        <f t="shared" si="5"/>
        <v>3540</v>
      </c>
      <c r="D46" s="41">
        <f t="shared" si="6"/>
        <v>6</v>
      </c>
      <c r="E46" s="42" t="str">
        <f t="shared" si="2"/>
        <v>CARTAGENA</v>
      </c>
      <c r="F46" s="42">
        <f t="shared" si="7"/>
        <v>867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867</v>
      </c>
      <c r="C47" s="41">
        <f t="shared" si="5"/>
        <v>0</v>
      </c>
      <c r="D47" s="41">
        <f t="shared" si="6"/>
        <v>9</v>
      </c>
      <c r="E47" s="42" t="str">
        <f t="shared" si="2"/>
        <v>BAHIA DE CADIZ</v>
      </c>
      <c r="F47" s="42">
        <f t="shared" si="7"/>
        <v>862</v>
      </c>
      <c r="G47" s="42">
        <f t="shared" si="8"/>
        <v>7402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86</v>
      </c>
      <c r="D48" s="41">
        <f t="shared" si="6"/>
        <v>13</v>
      </c>
      <c r="E48" s="42" t="str">
        <f t="shared" si="2"/>
        <v>TARRAGONA</v>
      </c>
      <c r="F48" s="42">
        <f t="shared" si="7"/>
        <v>594</v>
      </c>
      <c r="G48" s="42">
        <f t="shared" si="8"/>
        <v>506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73</v>
      </c>
      <c r="D49" s="41">
        <f t="shared" si="6"/>
        <v>28</v>
      </c>
      <c r="E49" s="42" t="str">
        <f t="shared" si="2"/>
        <v>VILAGARCIA</v>
      </c>
      <c r="F49" s="42">
        <f t="shared" si="7"/>
        <v>313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297</v>
      </c>
      <c r="G50" s="42">
        <f t="shared" si="8"/>
        <v>86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17</v>
      </c>
      <c r="E51" s="42" t="str">
        <f t="shared" si="2"/>
        <v>BALEARES</v>
      </c>
      <c r="F51" s="42">
        <f t="shared" si="7"/>
        <v>179</v>
      </c>
      <c r="G51" s="42">
        <f t="shared" si="8"/>
        <v>559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114</v>
      </c>
      <c r="G52" s="42">
        <f t="shared" si="8"/>
        <v>814</v>
      </c>
    </row>
    <row r="53" spans="1:7" x14ac:dyDescent="0.25">
      <c r="A53" s="42" t="str">
        <f t="shared" si="3"/>
        <v>LAS PALMAS</v>
      </c>
      <c r="B53" s="41">
        <f t="shared" si="4"/>
        <v>538498</v>
      </c>
      <c r="C53" s="41">
        <f t="shared" si="5"/>
        <v>580248</v>
      </c>
      <c r="D53" s="41">
        <f t="shared" si="6"/>
        <v>4</v>
      </c>
      <c r="E53" s="42" t="str">
        <f t="shared" si="2"/>
        <v>MELILLA</v>
      </c>
      <c r="F53" s="42">
        <f t="shared" si="7"/>
        <v>73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298587</v>
      </c>
      <c r="C54" s="41">
        <f t="shared" si="5"/>
        <v>425133</v>
      </c>
      <c r="D54" s="41">
        <f t="shared" si="6"/>
        <v>5</v>
      </c>
      <c r="E54" s="42" t="str">
        <f t="shared" si="2"/>
        <v>GIJON</v>
      </c>
      <c r="F54" s="42">
        <f t="shared" si="7"/>
        <v>52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114</v>
      </c>
      <c r="C55" s="41">
        <f t="shared" si="5"/>
        <v>814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16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7275</v>
      </c>
      <c r="C59" s="41">
        <f t="shared" si="5"/>
        <v>18893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594</v>
      </c>
      <c r="C62" s="41">
        <f t="shared" si="5"/>
        <v>506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1140283</v>
      </c>
      <c r="C63" s="41">
        <f t="shared" si="5"/>
        <v>763388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2458</v>
      </c>
      <c r="C64" s="41">
        <f t="shared" si="5"/>
        <v>1883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313</v>
      </c>
      <c r="C65" s="41">
        <f t="shared" si="5"/>
        <v>0</v>
      </c>
      <c r="D65" s="41">
        <f t="shared" si="6"/>
        <v>12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11518</v>
      </c>
      <c r="C7" s="9">
        <v>20735</v>
      </c>
      <c r="D7" s="9">
        <v>33402</v>
      </c>
      <c r="E7" s="9">
        <v>47498</v>
      </c>
      <c r="F7" s="10">
        <f>((E7*100)/D7)-100</f>
        <v>42.201065804442834</v>
      </c>
      <c r="G7" s="1"/>
      <c r="H7" s="1"/>
      <c r="I7" s="1"/>
    </row>
    <row r="8" spans="1:12" x14ac:dyDescent="0.25">
      <c r="A8" s="11" t="s">
        <v>42</v>
      </c>
      <c r="B8" s="12">
        <v>42527</v>
      </c>
      <c r="C8" s="12">
        <v>25373</v>
      </c>
      <c r="D8" s="12">
        <v>297984</v>
      </c>
      <c r="E8" s="12">
        <v>279693</v>
      </c>
      <c r="F8" s="13">
        <f t="shared" ref="F8:F35" si="0">((E8*100)/D8)-100</f>
        <v>-6.1382490335051614</v>
      </c>
      <c r="G8" s="1"/>
      <c r="H8" s="1"/>
      <c r="I8" s="1"/>
    </row>
    <row r="9" spans="1:12" x14ac:dyDescent="0.25">
      <c r="A9" s="8" t="s">
        <v>43</v>
      </c>
      <c r="B9" s="9">
        <v>100254</v>
      </c>
      <c r="C9" s="9">
        <v>69255</v>
      </c>
      <c r="D9" s="9">
        <v>947192</v>
      </c>
      <c r="E9" s="9">
        <v>984717</v>
      </c>
      <c r="F9" s="10">
        <f t="shared" si="0"/>
        <v>3.9617099806586253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445866</v>
      </c>
      <c r="C11" s="9">
        <v>336117</v>
      </c>
      <c r="D11" s="9">
        <v>4181892</v>
      </c>
      <c r="E11" s="9">
        <v>4046464</v>
      </c>
      <c r="F11" s="10">
        <f t="shared" si="0"/>
        <v>-3.2384384866945339</v>
      </c>
      <c r="G11" s="1"/>
      <c r="H11" s="1"/>
      <c r="I11" s="1"/>
    </row>
    <row r="12" spans="1:12" x14ac:dyDescent="0.25">
      <c r="A12" s="11" t="s">
        <v>46</v>
      </c>
      <c r="B12" s="12">
        <v>32200</v>
      </c>
      <c r="C12" s="12">
        <v>34762</v>
      </c>
      <c r="D12" s="12">
        <v>151089</v>
      </c>
      <c r="E12" s="12">
        <v>186271</v>
      </c>
      <c r="F12" s="13">
        <f t="shared" si="0"/>
        <v>23.285613115448513</v>
      </c>
      <c r="G12" s="1"/>
      <c r="H12" s="1"/>
      <c r="I12" s="1"/>
    </row>
    <row r="13" spans="1:12" x14ac:dyDescent="0.25">
      <c r="A13" s="8" t="s">
        <v>47</v>
      </c>
      <c r="B13" s="9">
        <v>761706</v>
      </c>
      <c r="C13" s="9">
        <v>622848</v>
      </c>
      <c r="D13" s="9">
        <v>5117661</v>
      </c>
      <c r="E13" s="9">
        <v>4665419</v>
      </c>
      <c r="F13" s="10">
        <f t="shared" si="0"/>
        <v>-8.8368885707748177</v>
      </c>
      <c r="G13" s="1"/>
      <c r="H13" s="1"/>
      <c r="I13" s="1"/>
    </row>
    <row r="14" spans="1:12" x14ac:dyDescent="0.25">
      <c r="A14" s="11" t="s">
        <v>48</v>
      </c>
      <c r="B14" s="12">
        <v>324112</v>
      </c>
      <c r="C14" s="12">
        <v>387725</v>
      </c>
      <c r="D14" s="12">
        <v>2287164</v>
      </c>
      <c r="E14" s="12">
        <v>2575406</v>
      </c>
      <c r="F14" s="13">
        <f t="shared" si="0"/>
        <v>12.602594304562331</v>
      </c>
      <c r="G14" s="1"/>
      <c r="H14" s="1"/>
      <c r="I14" s="1"/>
    </row>
    <row r="15" spans="1:12" x14ac:dyDescent="0.25">
      <c r="A15" s="8" t="s">
        <v>49</v>
      </c>
      <c r="B15" s="9">
        <v>17705</v>
      </c>
      <c r="C15" s="9">
        <v>22324</v>
      </c>
      <c r="D15" s="9">
        <v>136011</v>
      </c>
      <c r="E15" s="9">
        <v>142623</v>
      </c>
      <c r="F15" s="10">
        <f t="shared" si="0"/>
        <v>4.8613715067163668</v>
      </c>
      <c r="G15" s="1"/>
      <c r="H15" s="1"/>
      <c r="I15" s="1"/>
    </row>
    <row r="16" spans="1:12" x14ac:dyDescent="0.25">
      <c r="A16" s="11" t="s">
        <v>50</v>
      </c>
      <c r="B16" s="12">
        <v>6084</v>
      </c>
      <c r="C16" s="12">
        <v>7273</v>
      </c>
      <c r="D16" s="12">
        <v>21265</v>
      </c>
      <c r="E16" s="12">
        <v>18136</v>
      </c>
      <c r="F16" s="13">
        <f t="shared" si="0"/>
        <v>-14.714319304020691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220268</v>
      </c>
      <c r="C18" s="12">
        <v>211301</v>
      </c>
      <c r="D18" s="12">
        <v>1977611</v>
      </c>
      <c r="E18" s="12">
        <v>1974567</v>
      </c>
      <c r="F18" s="13">
        <f t="shared" si="0"/>
        <v>-0.15392309205400068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1453</v>
      </c>
      <c r="E19" s="9">
        <v>782</v>
      </c>
      <c r="F19" s="10">
        <f t="shared" si="0"/>
        <v>-46.180316586373024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1197</v>
      </c>
      <c r="E20" s="12">
        <v>5930</v>
      </c>
      <c r="F20" s="13">
        <f t="shared" si="0"/>
        <v>395.40517961570595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0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44740</v>
      </c>
      <c r="C22" s="12">
        <v>95825</v>
      </c>
      <c r="D22" s="12">
        <v>516635</v>
      </c>
      <c r="E22" s="12">
        <v>804071</v>
      </c>
      <c r="F22" s="13">
        <f t="shared" si="0"/>
        <v>55.636184153222302</v>
      </c>
      <c r="G22" s="1"/>
      <c r="H22" s="1"/>
      <c r="I22" s="1"/>
    </row>
    <row r="23" spans="1:9" x14ac:dyDescent="0.25">
      <c r="A23" s="8" t="s">
        <v>57</v>
      </c>
      <c r="B23" s="9">
        <v>68419</v>
      </c>
      <c r="C23" s="9">
        <v>59055</v>
      </c>
      <c r="D23" s="9">
        <v>430381</v>
      </c>
      <c r="E23" s="9">
        <v>451227</v>
      </c>
      <c r="F23" s="10">
        <f t="shared" si="0"/>
        <v>4.8436153082966058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47618</v>
      </c>
      <c r="C25" s="9">
        <v>39960</v>
      </c>
      <c r="D25" s="9">
        <v>416984</v>
      </c>
      <c r="E25" s="9">
        <v>427912</v>
      </c>
      <c r="F25" s="10">
        <f t="shared" si="0"/>
        <v>2.6207240565585295</v>
      </c>
      <c r="G25" s="1"/>
      <c r="H25" s="1"/>
      <c r="I25" s="1"/>
    </row>
    <row r="26" spans="1:9" x14ac:dyDescent="0.25">
      <c r="A26" s="11" t="s">
        <v>60</v>
      </c>
      <c r="B26" s="12">
        <v>631</v>
      </c>
      <c r="C26" s="12">
        <v>547</v>
      </c>
      <c r="D26" s="12">
        <v>3232</v>
      </c>
      <c r="E26" s="12">
        <v>1964</v>
      </c>
      <c r="F26" s="13">
        <f t="shared" si="0"/>
        <v>-39.232673267326732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413367</v>
      </c>
      <c r="C28" s="12">
        <v>367692</v>
      </c>
      <c r="D28" s="12">
        <v>3640658</v>
      </c>
      <c r="E28" s="12">
        <v>3508304</v>
      </c>
      <c r="F28" s="13">
        <f t="shared" si="0"/>
        <v>-3.6354417250947506</v>
      </c>
      <c r="G28" s="1"/>
      <c r="H28" s="1"/>
      <c r="I28" s="1"/>
    </row>
    <row r="29" spans="1:9" x14ac:dyDescent="0.25">
      <c r="A29" s="8" t="s">
        <v>63</v>
      </c>
      <c r="B29" s="9">
        <v>18849</v>
      </c>
      <c r="C29" s="9">
        <v>22636</v>
      </c>
      <c r="D29" s="9">
        <v>126240</v>
      </c>
      <c r="E29" s="9">
        <v>138171</v>
      </c>
      <c r="F29" s="10">
        <f t="shared" si="0"/>
        <v>9.4510456273764305</v>
      </c>
      <c r="G29" s="1"/>
      <c r="H29" s="1"/>
      <c r="I29" s="1"/>
    </row>
    <row r="30" spans="1:9" x14ac:dyDescent="0.25">
      <c r="A30" s="11" t="s">
        <v>64</v>
      </c>
      <c r="B30" s="12">
        <v>1691</v>
      </c>
      <c r="C30" s="12">
        <v>1623</v>
      </c>
      <c r="D30" s="12">
        <v>12968</v>
      </c>
      <c r="E30" s="12">
        <v>13410</v>
      </c>
      <c r="F30" s="13">
        <f t="shared" si="0"/>
        <v>3.4083898827883985</v>
      </c>
      <c r="G30" s="1"/>
      <c r="H30" s="1"/>
      <c r="I30" s="1"/>
    </row>
    <row r="31" spans="1:9" x14ac:dyDescent="0.25">
      <c r="A31" s="8" t="s">
        <v>65</v>
      </c>
      <c r="B31" s="9">
        <v>704</v>
      </c>
      <c r="C31" s="9">
        <v>210</v>
      </c>
      <c r="D31" s="9">
        <v>2384</v>
      </c>
      <c r="E31" s="9">
        <v>1824</v>
      </c>
      <c r="F31" s="10">
        <f t="shared" si="0"/>
        <v>-23.489932885906043</v>
      </c>
      <c r="G31" s="1"/>
      <c r="H31" s="1"/>
      <c r="I31" s="1"/>
    </row>
    <row r="32" spans="1:9" x14ac:dyDescent="0.25">
      <c r="A32" s="11" t="s">
        <v>66</v>
      </c>
      <c r="B32" s="12">
        <v>56440</v>
      </c>
      <c r="C32" s="12">
        <v>58265</v>
      </c>
      <c r="D32" s="12">
        <v>379685</v>
      </c>
      <c r="E32" s="12">
        <v>369069</v>
      </c>
      <c r="F32" s="13">
        <f t="shared" si="0"/>
        <v>-2.7960019489840278</v>
      </c>
      <c r="G32" s="1"/>
      <c r="H32" s="1"/>
      <c r="I32" s="1"/>
    </row>
    <row r="33" spans="1:9" x14ac:dyDescent="0.25">
      <c r="A33" s="8" t="s">
        <v>67</v>
      </c>
      <c r="B33" s="9">
        <v>30801</v>
      </c>
      <c r="C33" s="9">
        <v>136482</v>
      </c>
      <c r="D33" s="9">
        <v>118274</v>
      </c>
      <c r="E33" s="9">
        <v>1019791</v>
      </c>
      <c r="F33" s="10">
        <f t="shared" si="0"/>
        <v>762.22753944231192</v>
      </c>
      <c r="G33" s="1"/>
      <c r="H33" s="1"/>
      <c r="I33" s="1"/>
    </row>
    <row r="34" spans="1:9" x14ac:dyDescent="0.25">
      <c r="A34" s="11" t="s">
        <v>68</v>
      </c>
      <c r="B34" s="12">
        <v>1797</v>
      </c>
      <c r="C34" s="12">
        <v>2340</v>
      </c>
      <c r="D34" s="12">
        <v>4376</v>
      </c>
      <c r="E34" s="12">
        <v>4491</v>
      </c>
      <c r="F34" s="13">
        <f t="shared" si="0"/>
        <v>2.6279707495429676</v>
      </c>
      <c r="G34" s="1"/>
      <c r="H34" s="1"/>
      <c r="I34" s="1"/>
    </row>
    <row r="35" spans="1:9" x14ac:dyDescent="0.25">
      <c r="A35" s="14" t="s">
        <v>69</v>
      </c>
      <c r="B35" s="15">
        <f>SUM(B7:B34)</f>
        <v>2647297</v>
      </c>
      <c r="C35" s="15">
        <f t="shared" ref="C35:E35" si="1">SUM(C7:C34)</f>
        <v>2522348</v>
      </c>
      <c r="D35" s="15">
        <f t="shared" si="1"/>
        <v>20805945</v>
      </c>
      <c r="E35" s="15">
        <f t="shared" si="1"/>
        <v>21667941</v>
      </c>
      <c r="F35" s="16">
        <f t="shared" si="0"/>
        <v>4.1430273895273615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47498</v>
      </c>
      <c r="C38" s="41">
        <f>D7</f>
        <v>33402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4665419</v>
      </c>
      <c r="G38" s="42">
        <f>LOOKUP(E38,$A$38:$A$65,$C$38:$C$65)</f>
        <v>5117661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279693</v>
      </c>
      <c r="C39" s="41">
        <f t="shared" ref="C39:C65" si="5">D8</f>
        <v>297984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4046464</v>
      </c>
      <c r="G39" s="42">
        <f t="shared" ref="G39:G65" si="8">LOOKUP(E39,$A$38:$A$65,$C$38:$C$65)</f>
        <v>4181892</v>
      </c>
    </row>
    <row r="40" spans="1:9" x14ac:dyDescent="0.25">
      <c r="A40" s="42" t="str">
        <f t="shared" si="3"/>
        <v>ALMERIA</v>
      </c>
      <c r="B40" s="41">
        <f t="shared" si="4"/>
        <v>984717</v>
      </c>
      <c r="C40" s="41">
        <f t="shared" si="5"/>
        <v>947192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3508304</v>
      </c>
      <c r="G40" s="42">
        <f t="shared" si="8"/>
        <v>3640658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2575406</v>
      </c>
      <c r="G41" s="42">
        <f t="shared" si="8"/>
        <v>2287164</v>
      </c>
    </row>
    <row r="42" spans="1:9" x14ac:dyDescent="0.25">
      <c r="A42" s="42" t="str">
        <f t="shared" si="3"/>
        <v>BAHIA DE ALGECIRAS</v>
      </c>
      <c r="B42" s="41">
        <f t="shared" si="4"/>
        <v>4046464</v>
      </c>
      <c r="C42" s="41">
        <f t="shared" si="5"/>
        <v>4181892</v>
      </c>
      <c r="D42" s="41">
        <f t="shared" si="6"/>
        <v>2</v>
      </c>
      <c r="E42" s="42" t="str">
        <f t="shared" si="2"/>
        <v>CEUTA</v>
      </c>
      <c r="F42" s="42">
        <f t="shared" si="7"/>
        <v>1974567</v>
      </c>
      <c r="G42" s="42">
        <f t="shared" si="8"/>
        <v>1977611</v>
      </c>
    </row>
    <row r="43" spans="1:9" x14ac:dyDescent="0.25">
      <c r="A43" s="42" t="str">
        <f t="shared" si="3"/>
        <v>BAHIA DE CADIZ</v>
      </c>
      <c r="B43" s="41">
        <f t="shared" si="4"/>
        <v>186271</v>
      </c>
      <c r="C43" s="41">
        <f t="shared" si="5"/>
        <v>151089</v>
      </c>
      <c r="D43" s="41">
        <f t="shared" si="6"/>
        <v>13</v>
      </c>
      <c r="E43" s="42" t="str">
        <f t="shared" si="2"/>
        <v>VIGO</v>
      </c>
      <c r="F43" s="42">
        <f t="shared" si="7"/>
        <v>1019791</v>
      </c>
      <c r="G43" s="42">
        <f t="shared" si="8"/>
        <v>118274</v>
      </c>
    </row>
    <row r="44" spans="1:9" x14ac:dyDescent="0.25">
      <c r="A44" s="42" t="str">
        <f t="shared" si="3"/>
        <v>BALEARES</v>
      </c>
      <c r="B44" s="41">
        <f t="shared" si="4"/>
        <v>4665419</v>
      </c>
      <c r="C44" s="41">
        <f t="shared" si="5"/>
        <v>5117661</v>
      </c>
      <c r="D44" s="41">
        <f t="shared" si="6"/>
        <v>1</v>
      </c>
      <c r="E44" s="42" t="str">
        <f t="shared" si="2"/>
        <v>ALMERIA</v>
      </c>
      <c r="F44" s="42">
        <f t="shared" si="7"/>
        <v>984717</v>
      </c>
      <c r="G44" s="42">
        <f t="shared" si="8"/>
        <v>947192</v>
      </c>
    </row>
    <row r="45" spans="1:9" x14ac:dyDescent="0.25">
      <c r="A45" s="42" t="str">
        <f t="shared" si="3"/>
        <v>BARCELONA</v>
      </c>
      <c r="B45" s="41">
        <f t="shared" si="4"/>
        <v>2575406</v>
      </c>
      <c r="C45" s="41">
        <f t="shared" si="5"/>
        <v>2287164</v>
      </c>
      <c r="D45" s="41">
        <f t="shared" si="6"/>
        <v>4</v>
      </c>
      <c r="E45" s="42" t="str">
        <f t="shared" si="2"/>
        <v>LAS PALMAS</v>
      </c>
      <c r="F45" s="42">
        <f t="shared" si="7"/>
        <v>804071</v>
      </c>
      <c r="G45" s="42">
        <f t="shared" si="8"/>
        <v>516635</v>
      </c>
    </row>
    <row r="46" spans="1:9" x14ac:dyDescent="0.25">
      <c r="A46" s="42" t="str">
        <f t="shared" si="3"/>
        <v>BILBAO</v>
      </c>
      <c r="B46" s="41">
        <f t="shared" si="4"/>
        <v>142623</v>
      </c>
      <c r="C46" s="41">
        <f t="shared" si="5"/>
        <v>136011</v>
      </c>
      <c r="D46" s="41">
        <f t="shared" si="6"/>
        <v>14</v>
      </c>
      <c r="E46" s="42" t="str">
        <f t="shared" si="2"/>
        <v>MALAGA</v>
      </c>
      <c r="F46" s="42">
        <f t="shared" si="7"/>
        <v>451227</v>
      </c>
      <c r="G46" s="42">
        <f t="shared" si="8"/>
        <v>430381</v>
      </c>
    </row>
    <row r="47" spans="1:9" x14ac:dyDescent="0.25">
      <c r="A47" s="42" t="str">
        <f t="shared" si="3"/>
        <v>CARTAGENA</v>
      </c>
      <c r="B47" s="41">
        <f t="shared" si="4"/>
        <v>18136</v>
      </c>
      <c r="C47" s="41">
        <f t="shared" si="5"/>
        <v>21265</v>
      </c>
      <c r="D47" s="41">
        <f t="shared" si="6"/>
        <v>17</v>
      </c>
      <c r="E47" s="42" t="str">
        <f t="shared" si="2"/>
        <v>MELILLA</v>
      </c>
      <c r="F47" s="42">
        <f t="shared" si="7"/>
        <v>427912</v>
      </c>
      <c r="G47" s="42">
        <f t="shared" si="8"/>
        <v>416984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369069</v>
      </c>
      <c r="G48" s="42">
        <f t="shared" si="8"/>
        <v>379685</v>
      </c>
    </row>
    <row r="49" spans="1:7" x14ac:dyDescent="0.25">
      <c r="A49" s="42" t="str">
        <f t="shared" si="3"/>
        <v>CEUTA</v>
      </c>
      <c r="B49" s="41">
        <f t="shared" si="4"/>
        <v>1974567</v>
      </c>
      <c r="C49" s="41">
        <f t="shared" si="5"/>
        <v>1977611</v>
      </c>
      <c r="D49" s="41">
        <f t="shared" si="6"/>
        <v>5</v>
      </c>
      <c r="E49" s="42" t="str">
        <f t="shared" si="2"/>
        <v>ALICANTE</v>
      </c>
      <c r="F49" s="42">
        <f t="shared" si="7"/>
        <v>279693</v>
      </c>
      <c r="G49" s="42">
        <f t="shared" si="8"/>
        <v>297984</v>
      </c>
    </row>
    <row r="50" spans="1:7" x14ac:dyDescent="0.25">
      <c r="A50" s="42" t="str">
        <f t="shared" si="3"/>
        <v>FERROL-SAN CIBRAO</v>
      </c>
      <c r="B50" s="41">
        <f t="shared" si="4"/>
        <v>782</v>
      </c>
      <c r="C50" s="41">
        <f t="shared" si="5"/>
        <v>1453</v>
      </c>
      <c r="D50" s="41">
        <f t="shared" si="6"/>
        <v>23</v>
      </c>
      <c r="E50" s="42" t="str">
        <f t="shared" si="2"/>
        <v>BAHIA DE CADIZ</v>
      </c>
      <c r="F50" s="42">
        <f t="shared" si="7"/>
        <v>186271</v>
      </c>
      <c r="G50" s="42">
        <f t="shared" si="8"/>
        <v>151089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1197</v>
      </c>
      <c r="D51" s="41">
        <f t="shared" si="6"/>
        <v>19</v>
      </c>
      <c r="E51" s="42" t="str">
        <f t="shared" si="2"/>
        <v>BILBAO</v>
      </c>
      <c r="F51" s="42">
        <f t="shared" si="7"/>
        <v>142623</v>
      </c>
      <c r="G51" s="42">
        <f t="shared" si="8"/>
        <v>136011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24</v>
      </c>
      <c r="E52" s="42" t="str">
        <f t="shared" si="2"/>
        <v>SANTANDER</v>
      </c>
      <c r="F52" s="42">
        <f t="shared" si="7"/>
        <v>138171</v>
      </c>
      <c r="G52" s="42">
        <f t="shared" si="8"/>
        <v>126240</v>
      </c>
    </row>
    <row r="53" spans="1:7" x14ac:dyDescent="0.25">
      <c r="A53" s="42" t="str">
        <f t="shared" si="3"/>
        <v>LAS PALMAS</v>
      </c>
      <c r="B53" s="41">
        <f t="shared" si="4"/>
        <v>804071</v>
      </c>
      <c r="C53" s="41">
        <f t="shared" si="5"/>
        <v>516635</v>
      </c>
      <c r="D53" s="41">
        <f t="shared" si="6"/>
        <v>8</v>
      </c>
      <c r="E53" s="42" t="str">
        <f t="shared" si="2"/>
        <v>A CORUÑA</v>
      </c>
      <c r="F53" s="42">
        <f t="shared" si="7"/>
        <v>47498</v>
      </c>
      <c r="G53" s="42">
        <f t="shared" si="8"/>
        <v>33402</v>
      </c>
    </row>
    <row r="54" spans="1:7" x14ac:dyDescent="0.25">
      <c r="A54" s="42" t="str">
        <f t="shared" si="3"/>
        <v>MALAGA</v>
      </c>
      <c r="B54" s="41">
        <f t="shared" si="4"/>
        <v>451227</v>
      </c>
      <c r="C54" s="41">
        <f t="shared" si="5"/>
        <v>430381</v>
      </c>
      <c r="D54" s="41">
        <f t="shared" si="6"/>
        <v>9</v>
      </c>
      <c r="E54" s="42" t="str">
        <f t="shared" si="2"/>
        <v>CARTAGENA</v>
      </c>
      <c r="F54" s="42">
        <f t="shared" si="7"/>
        <v>18136</v>
      </c>
      <c r="G54" s="42">
        <f t="shared" si="8"/>
        <v>21265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13410</v>
      </c>
      <c r="G55" s="42">
        <f t="shared" si="8"/>
        <v>12968</v>
      </c>
    </row>
    <row r="56" spans="1:7" x14ac:dyDescent="0.25">
      <c r="A56" s="42" t="str">
        <f t="shared" si="3"/>
        <v>MELILLA</v>
      </c>
      <c r="B56" s="41">
        <f t="shared" si="4"/>
        <v>427912</v>
      </c>
      <c r="C56" s="41">
        <f t="shared" si="5"/>
        <v>416984</v>
      </c>
      <c r="D56" s="41">
        <f t="shared" si="6"/>
        <v>10</v>
      </c>
      <c r="E56" s="42" t="str">
        <f t="shared" si="2"/>
        <v>GIJON</v>
      </c>
      <c r="F56" s="42">
        <f t="shared" si="9"/>
        <v>5930</v>
      </c>
      <c r="G56" s="42">
        <f t="shared" si="8"/>
        <v>1197</v>
      </c>
    </row>
    <row r="57" spans="1:7" x14ac:dyDescent="0.25">
      <c r="A57" s="42" t="str">
        <f t="shared" si="3"/>
        <v>MOTRIL</v>
      </c>
      <c r="B57" s="41">
        <f t="shared" si="4"/>
        <v>1964</v>
      </c>
      <c r="C57" s="41">
        <f t="shared" si="5"/>
        <v>3232</v>
      </c>
      <c r="D57" s="41">
        <f t="shared" si="6"/>
        <v>21</v>
      </c>
      <c r="E57" s="42" t="str">
        <f t="shared" si="2"/>
        <v>VILAGARCIA</v>
      </c>
      <c r="F57" s="42">
        <f t="shared" si="9"/>
        <v>4491</v>
      </c>
      <c r="G57" s="42">
        <f t="shared" si="8"/>
        <v>4376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1964</v>
      </c>
      <c r="G58" s="42">
        <f t="shared" si="8"/>
        <v>3232</v>
      </c>
    </row>
    <row r="59" spans="1:7" x14ac:dyDescent="0.25">
      <c r="A59" s="42" t="str">
        <f t="shared" si="3"/>
        <v>SANTA CRUZ DE TENERIFE</v>
      </c>
      <c r="B59" s="41">
        <f t="shared" si="4"/>
        <v>3508304</v>
      </c>
      <c r="C59" s="41">
        <f t="shared" si="5"/>
        <v>3640658</v>
      </c>
      <c r="D59" s="41">
        <f t="shared" si="6"/>
        <v>3</v>
      </c>
      <c r="E59" s="42" t="str">
        <f t="shared" si="2"/>
        <v>TARRAGONA</v>
      </c>
      <c r="F59" s="42">
        <f t="shared" si="9"/>
        <v>1824</v>
      </c>
      <c r="G59" s="42">
        <f t="shared" si="8"/>
        <v>2384</v>
      </c>
    </row>
    <row r="60" spans="1:7" x14ac:dyDescent="0.25">
      <c r="A60" s="42" t="str">
        <f t="shared" si="3"/>
        <v>SANTANDER</v>
      </c>
      <c r="B60" s="41">
        <f t="shared" si="4"/>
        <v>138171</v>
      </c>
      <c r="C60" s="41">
        <f t="shared" si="5"/>
        <v>126240</v>
      </c>
      <c r="D60" s="41">
        <f t="shared" si="6"/>
        <v>15</v>
      </c>
      <c r="E60" s="42" t="str">
        <f t="shared" si="2"/>
        <v>FERROL-SAN CIBRAO</v>
      </c>
      <c r="F60" s="42">
        <f t="shared" si="9"/>
        <v>782</v>
      </c>
      <c r="G60" s="42">
        <f t="shared" si="8"/>
        <v>1453</v>
      </c>
    </row>
    <row r="61" spans="1:7" x14ac:dyDescent="0.25">
      <c r="A61" s="42" t="str">
        <f t="shared" si="3"/>
        <v>SEVILLA</v>
      </c>
      <c r="B61" s="41">
        <f t="shared" si="4"/>
        <v>13410</v>
      </c>
      <c r="C61" s="41">
        <f t="shared" si="5"/>
        <v>12968</v>
      </c>
      <c r="D61" s="41">
        <f t="shared" si="6"/>
        <v>18</v>
      </c>
      <c r="E61" s="42" t="str">
        <f t="shared" si="2"/>
        <v>HUELVA</v>
      </c>
      <c r="F61" s="42">
        <f t="shared" si="9"/>
        <v>201</v>
      </c>
      <c r="G61" s="42">
        <f t="shared" si="8"/>
        <v>207</v>
      </c>
    </row>
    <row r="62" spans="1:7" x14ac:dyDescent="0.25">
      <c r="A62" s="42" t="str">
        <f t="shared" si="3"/>
        <v>TARRAGONA</v>
      </c>
      <c r="B62" s="41">
        <f t="shared" si="4"/>
        <v>1824</v>
      </c>
      <c r="C62" s="41">
        <f t="shared" si="5"/>
        <v>2384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369069</v>
      </c>
      <c r="C63" s="41">
        <f t="shared" si="5"/>
        <v>379685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1019791</v>
      </c>
      <c r="C64" s="41">
        <f t="shared" si="5"/>
        <v>118274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4491</v>
      </c>
      <c r="C65" s="41">
        <f t="shared" si="5"/>
        <v>4376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11518</v>
      </c>
      <c r="C7" s="9">
        <v>20691</v>
      </c>
      <c r="D7" s="9">
        <v>32962</v>
      </c>
      <c r="E7" s="9">
        <v>47198</v>
      </c>
      <c r="F7" s="10">
        <f>((E7*100)/D7)-100</f>
        <v>43.189126873369332</v>
      </c>
      <c r="G7" s="1"/>
      <c r="H7" s="1"/>
      <c r="I7" s="1"/>
    </row>
    <row r="8" spans="1:12" x14ac:dyDescent="0.25">
      <c r="A8" s="11" t="s">
        <v>42</v>
      </c>
      <c r="B8" s="12">
        <v>7111</v>
      </c>
      <c r="C8" s="12">
        <v>3516</v>
      </c>
      <c r="D8" s="12">
        <v>36875</v>
      </c>
      <c r="E8" s="12">
        <v>53177</v>
      </c>
      <c r="F8" s="13">
        <f t="shared" ref="F8:F35" si="0">((E8*100)/D8)-100</f>
        <v>44.208813559322039</v>
      </c>
      <c r="G8" s="1"/>
      <c r="H8" s="1"/>
      <c r="I8" s="1"/>
    </row>
    <row r="9" spans="1:12" x14ac:dyDescent="0.25">
      <c r="A9" s="8" t="s">
        <v>43</v>
      </c>
      <c r="B9" s="9">
        <v>5622</v>
      </c>
      <c r="C9" s="9">
        <v>6511</v>
      </c>
      <c r="D9" s="9">
        <v>25756</v>
      </c>
      <c r="E9" s="9">
        <v>46020</v>
      </c>
      <c r="F9" s="10">
        <f t="shared" si="0"/>
        <v>78.67681316974685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27996</v>
      </c>
      <c r="C12" s="12">
        <v>31343</v>
      </c>
      <c r="D12" s="12">
        <v>123477</v>
      </c>
      <c r="E12" s="12">
        <v>162986</v>
      </c>
      <c r="F12" s="13">
        <f t="shared" si="0"/>
        <v>31.997052082574072</v>
      </c>
      <c r="G12" s="1"/>
      <c r="H12" s="1"/>
      <c r="I12" s="1"/>
    </row>
    <row r="13" spans="1:12" x14ac:dyDescent="0.25">
      <c r="A13" s="8" t="s">
        <v>47</v>
      </c>
      <c r="B13" s="9">
        <v>164981</v>
      </c>
      <c r="C13" s="9">
        <v>170496</v>
      </c>
      <c r="D13" s="9">
        <v>995331</v>
      </c>
      <c r="E13" s="9">
        <v>1057460</v>
      </c>
      <c r="F13" s="10">
        <f t="shared" si="0"/>
        <v>6.2420441039212022</v>
      </c>
      <c r="G13" s="1"/>
      <c r="H13" s="1"/>
      <c r="I13" s="1"/>
    </row>
    <row r="14" spans="1:12" x14ac:dyDescent="0.25">
      <c r="A14" s="11" t="s">
        <v>48</v>
      </c>
      <c r="B14" s="12">
        <v>204355</v>
      </c>
      <c r="C14" s="12">
        <v>273176</v>
      </c>
      <c r="D14" s="12">
        <v>1325418</v>
      </c>
      <c r="E14" s="12">
        <v>1562266</v>
      </c>
      <c r="F14" s="13">
        <f t="shared" si="0"/>
        <v>17.869683375357809</v>
      </c>
      <c r="G14" s="1"/>
      <c r="H14" s="1"/>
      <c r="I14" s="1"/>
    </row>
    <row r="15" spans="1:12" x14ac:dyDescent="0.25">
      <c r="A15" s="8" t="s">
        <v>49</v>
      </c>
      <c r="B15" s="9">
        <v>1102</v>
      </c>
      <c r="C15" s="9">
        <v>6286</v>
      </c>
      <c r="D15" s="9">
        <v>19921</v>
      </c>
      <c r="E15" s="9">
        <v>33738</v>
      </c>
      <c r="F15" s="10">
        <f t="shared" si="0"/>
        <v>69.35896792329703</v>
      </c>
      <c r="G15" s="1"/>
      <c r="H15" s="1"/>
      <c r="I15" s="1"/>
    </row>
    <row r="16" spans="1:12" x14ac:dyDescent="0.25">
      <c r="A16" s="11" t="s">
        <v>50</v>
      </c>
      <c r="B16" s="12">
        <v>6084</v>
      </c>
      <c r="C16" s="12">
        <v>7273</v>
      </c>
      <c r="D16" s="12">
        <v>21265</v>
      </c>
      <c r="E16" s="12">
        <v>18136</v>
      </c>
      <c r="F16" s="13">
        <f t="shared" si="0"/>
        <v>-14.714319304020691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1480</v>
      </c>
      <c r="C18" s="12">
        <v>5324</v>
      </c>
      <c r="D18" s="12">
        <v>8148</v>
      </c>
      <c r="E18" s="12">
        <v>21810</v>
      </c>
      <c r="F18" s="13">
        <f t="shared" si="0"/>
        <v>167.67304860088365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1453</v>
      </c>
      <c r="E19" s="9">
        <v>754</v>
      </c>
      <c r="F19" s="10">
        <f t="shared" si="0"/>
        <v>-48.107364074328977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1197</v>
      </c>
      <c r="E20" s="12">
        <v>5930</v>
      </c>
      <c r="F20" s="13">
        <f t="shared" si="0"/>
        <v>395.40517961570595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8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37584</v>
      </c>
      <c r="C22" s="12">
        <v>23939</v>
      </c>
      <c r="D22" s="12">
        <v>297528</v>
      </c>
      <c r="E22" s="12">
        <v>301906</v>
      </c>
      <c r="F22" s="13">
        <f t="shared" si="0"/>
        <v>1.4714581484767848</v>
      </c>
      <c r="G22" s="1"/>
      <c r="H22" s="1"/>
      <c r="I22" s="1"/>
    </row>
    <row r="23" spans="1:9" x14ac:dyDescent="0.25">
      <c r="A23" s="8" t="s">
        <v>57</v>
      </c>
      <c r="B23" s="9">
        <v>37064</v>
      </c>
      <c r="C23" s="9">
        <v>36941</v>
      </c>
      <c r="D23" s="9">
        <v>169775</v>
      </c>
      <c r="E23" s="9">
        <v>217790</v>
      </c>
      <c r="F23" s="10">
        <f t="shared" si="0"/>
        <v>28.281549109115019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161</v>
      </c>
      <c r="D25" s="9">
        <v>209</v>
      </c>
      <c r="E25" s="9">
        <v>367</v>
      </c>
      <c r="F25" s="10">
        <f t="shared" si="0"/>
        <v>75.598086124401902</v>
      </c>
      <c r="G25" s="1"/>
      <c r="H25" s="1"/>
      <c r="I25" s="1"/>
    </row>
    <row r="26" spans="1:9" x14ac:dyDescent="0.25">
      <c r="A26" s="11" t="s">
        <v>60</v>
      </c>
      <c r="B26" s="12">
        <v>631</v>
      </c>
      <c r="C26" s="12">
        <v>547</v>
      </c>
      <c r="D26" s="12">
        <v>3232</v>
      </c>
      <c r="E26" s="12">
        <v>1964</v>
      </c>
      <c r="F26" s="13">
        <f t="shared" si="0"/>
        <v>-39.232673267326732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16124</v>
      </c>
      <c r="C28" s="12">
        <v>25120</v>
      </c>
      <c r="D28" s="12">
        <v>256881</v>
      </c>
      <c r="E28" s="12">
        <v>336741</v>
      </c>
      <c r="F28" s="13">
        <f t="shared" si="0"/>
        <v>31.08832494423487</v>
      </c>
      <c r="G28" s="1"/>
      <c r="H28" s="1"/>
      <c r="I28" s="1"/>
    </row>
    <row r="29" spans="1:9" x14ac:dyDescent="0.25">
      <c r="A29" s="8" t="s">
        <v>63</v>
      </c>
      <c r="B29" s="9">
        <v>626</v>
      </c>
      <c r="C29" s="9">
        <v>1835</v>
      </c>
      <c r="D29" s="9">
        <v>3331</v>
      </c>
      <c r="E29" s="9">
        <v>15550</v>
      </c>
      <c r="F29" s="10">
        <f t="shared" si="0"/>
        <v>366.8267787451216</v>
      </c>
      <c r="G29" s="1"/>
      <c r="H29" s="1"/>
      <c r="I29" s="1"/>
    </row>
    <row r="30" spans="1:9" x14ac:dyDescent="0.25">
      <c r="A30" s="11" t="s">
        <v>64</v>
      </c>
      <c r="B30" s="12">
        <v>1691</v>
      </c>
      <c r="C30" s="12">
        <v>1623</v>
      </c>
      <c r="D30" s="12">
        <v>12968</v>
      </c>
      <c r="E30" s="12">
        <v>13410</v>
      </c>
      <c r="F30" s="13">
        <f t="shared" si="0"/>
        <v>3.4083898827883985</v>
      </c>
      <c r="G30" s="1"/>
      <c r="H30" s="1"/>
      <c r="I30" s="1"/>
    </row>
    <row r="31" spans="1:9" x14ac:dyDescent="0.25">
      <c r="A31" s="8" t="s">
        <v>65</v>
      </c>
      <c r="B31" s="9">
        <v>704</v>
      </c>
      <c r="C31" s="9">
        <v>210</v>
      </c>
      <c r="D31" s="9">
        <v>2384</v>
      </c>
      <c r="E31" s="9">
        <v>1824</v>
      </c>
      <c r="F31" s="10">
        <f t="shared" si="0"/>
        <v>-23.489932885906043</v>
      </c>
      <c r="G31" s="1"/>
      <c r="H31" s="1"/>
      <c r="I31" s="1"/>
    </row>
    <row r="32" spans="1:9" x14ac:dyDescent="0.25">
      <c r="A32" s="11" t="s">
        <v>66</v>
      </c>
      <c r="B32" s="12">
        <v>22298</v>
      </c>
      <c r="C32" s="12">
        <v>31880</v>
      </c>
      <c r="D32" s="12">
        <v>136923</v>
      </c>
      <c r="E32" s="12">
        <v>166302</v>
      </c>
      <c r="F32" s="13">
        <f t="shared" si="0"/>
        <v>21.456585087969145</v>
      </c>
      <c r="G32" s="1"/>
      <c r="H32" s="1"/>
      <c r="I32" s="1"/>
    </row>
    <row r="33" spans="1:9" x14ac:dyDescent="0.25">
      <c r="A33" s="8" t="s">
        <v>67</v>
      </c>
      <c r="B33" s="9">
        <v>30801</v>
      </c>
      <c r="C33" s="9">
        <v>34889</v>
      </c>
      <c r="D33" s="9">
        <v>118274</v>
      </c>
      <c r="E33" s="9">
        <v>167693</v>
      </c>
      <c r="F33" s="10">
        <f t="shared" si="0"/>
        <v>41.783485804149677</v>
      </c>
      <c r="G33" s="1"/>
      <c r="H33" s="1"/>
      <c r="I33" s="1"/>
    </row>
    <row r="34" spans="1:9" x14ac:dyDescent="0.25">
      <c r="A34" s="11" t="s">
        <v>68</v>
      </c>
      <c r="B34" s="12">
        <v>1797</v>
      </c>
      <c r="C34" s="12">
        <v>2340</v>
      </c>
      <c r="D34" s="12">
        <v>4376</v>
      </c>
      <c r="E34" s="12">
        <v>4491</v>
      </c>
      <c r="F34" s="13">
        <f t="shared" si="0"/>
        <v>2.6279707495429676</v>
      </c>
      <c r="G34" s="1"/>
      <c r="H34" s="1"/>
      <c r="I34" s="1"/>
    </row>
    <row r="35" spans="1:9" x14ac:dyDescent="0.25">
      <c r="A35" s="14" t="s">
        <v>69</v>
      </c>
      <c r="B35" s="15">
        <f>SUM(B7:B34)</f>
        <v>579569</v>
      </c>
      <c r="C35" s="15">
        <f t="shared" ref="C35:E35" si="1">SUM(C7:C34)</f>
        <v>684101</v>
      </c>
      <c r="D35" s="15">
        <f t="shared" si="1"/>
        <v>3597974</v>
      </c>
      <c r="E35" s="15">
        <f t="shared" si="1"/>
        <v>4237748</v>
      </c>
      <c r="F35" s="16">
        <f t="shared" si="0"/>
        <v>17.781507037015828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47198</v>
      </c>
      <c r="C38" s="41">
        <f>D7</f>
        <v>32962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1562266</v>
      </c>
      <c r="G38" s="42">
        <f>LOOKUP(E38,$A$38:$A$65,$C$38:$C$65)</f>
        <v>1325418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53177</v>
      </c>
      <c r="C39" s="41">
        <f t="shared" ref="C39:C65" si="5">D8</f>
        <v>36875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1057460</v>
      </c>
      <c r="G39" s="42">
        <f t="shared" ref="G39:G65" si="8">LOOKUP(E39,$A$38:$A$65,$C$38:$C$65)</f>
        <v>995331</v>
      </c>
    </row>
    <row r="40" spans="1:9" x14ac:dyDescent="0.25">
      <c r="A40" s="42" t="str">
        <f t="shared" si="3"/>
        <v>ALMERIA</v>
      </c>
      <c r="B40" s="41">
        <f t="shared" si="4"/>
        <v>46020</v>
      </c>
      <c r="C40" s="41">
        <f t="shared" si="5"/>
        <v>25756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336741</v>
      </c>
      <c r="G40" s="42">
        <f t="shared" si="8"/>
        <v>256881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301906</v>
      </c>
      <c r="G41" s="42">
        <f t="shared" si="8"/>
        <v>297528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24</v>
      </c>
      <c r="E42" s="42" t="str">
        <f t="shared" si="2"/>
        <v>MALAGA</v>
      </c>
      <c r="F42" s="42">
        <f t="shared" si="7"/>
        <v>217790</v>
      </c>
      <c r="G42" s="42">
        <f t="shared" si="8"/>
        <v>169775</v>
      </c>
    </row>
    <row r="43" spans="1:9" x14ac:dyDescent="0.25">
      <c r="A43" s="42" t="str">
        <f t="shared" si="3"/>
        <v>BAHIA DE CADIZ</v>
      </c>
      <c r="B43" s="41">
        <f t="shared" si="4"/>
        <v>162986</v>
      </c>
      <c r="C43" s="41">
        <f t="shared" si="5"/>
        <v>123477</v>
      </c>
      <c r="D43" s="41">
        <f t="shared" si="6"/>
        <v>8</v>
      </c>
      <c r="E43" s="42" t="str">
        <f t="shared" si="2"/>
        <v>VIGO</v>
      </c>
      <c r="F43" s="42">
        <f t="shared" si="7"/>
        <v>167693</v>
      </c>
      <c r="G43" s="42">
        <f t="shared" si="8"/>
        <v>118274</v>
      </c>
    </row>
    <row r="44" spans="1:9" x14ac:dyDescent="0.25">
      <c r="A44" s="42" t="str">
        <f t="shared" si="3"/>
        <v>BALEARES</v>
      </c>
      <c r="B44" s="41">
        <f t="shared" si="4"/>
        <v>1057460</v>
      </c>
      <c r="C44" s="41">
        <f t="shared" si="5"/>
        <v>995331</v>
      </c>
      <c r="D44" s="41">
        <f t="shared" si="6"/>
        <v>2</v>
      </c>
      <c r="E44" s="42" t="str">
        <f t="shared" si="2"/>
        <v>VALENCIA</v>
      </c>
      <c r="F44" s="42">
        <f t="shared" si="7"/>
        <v>166302</v>
      </c>
      <c r="G44" s="42">
        <f t="shared" si="8"/>
        <v>136923</v>
      </c>
    </row>
    <row r="45" spans="1:9" x14ac:dyDescent="0.25">
      <c r="A45" s="42" t="str">
        <f t="shared" si="3"/>
        <v>BARCELONA</v>
      </c>
      <c r="B45" s="41">
        <f t="shared" si="4"/>
        <v>1562266</v>
      </c>
      <c r="C45" s="41">
        <f t="shared" si="5"/>
        <v>1325418</v>
      </c>
      <c r="D45" s="41">
        <f t="shared" si="6"/>
        <v>1</v>
      </c>
      <c r="E45" s="42" t="str">
        <f t="shared" si="2"/>
        <v>BAHIA DE CADIZ</v>
      </c>
      <c r="F45" s="42">
        <f t="shared" si="7"/>
        <v>162986</v>
      </c>
      <c r="G45" s="42">
        <f t="shared" si="8"/>
        <v>123477</v>
      </c>
    </row>
    <row r="46" spans="1:9" x14ac:dyDescent="0.25">
      <c r="A46" s="42" t="str">
        <f t="shared" si="3"/>
        <v>BILBAO</v>
      </c>
      <c r="B46" s="41">
        <f t="shared" si="4"/>
        <v>33738</v>
      </c>
      <c r="C46" s="41">
        <f t="shared" si="5"/>
        <v>19921</v>
      </c>
      <c r="D46" s="41">
        <f t="shared" si="6"/>
        <v>12</v>
      </c>
      <c r="E46" s="42" t="str">
        <f t="shared" si="2"/>
        <v>ALICANTE</v>
      </c>
      <c r="F46" s="42">
        <f t="shared" si="7"/>
        <v>53177</v>
      </c>
      <c r="G46" s="42">
        <f t="shared" si="8"/>
        <v>36875</v>
      </c>
    </row>
    <row r="47" spans="1:9" x14ac:dyDescent="0.25">
      <c r="A47" s="42" t="str">
        <f t="shared" si="3"/>
        <v>CARTAGENA</v>
      </c>
      <c r="B47" s="41">
        <f t="shared" si="4"/>
        <v>18136</v>
      </c>
      <c r="C47" s="41">
        <f t="shared" si="5"/>
        <v>21265</v>
      </c>
      <c r="D47" s="41">
        <f t="shared" si="6"/>
        <v>14</v>
      </c>
      <c r="E47" s="42" t="str">
        <f t="shared" si="2"/>
        <v>A CORUÑA</v>
      </c>
      <c r="F47" s="42">
        <f t="shared" si="7"/>
        <v>47198</v>
      </c>
      <c r="G47" s="42">
        <f t="shared" si="8"/>
        <v>32962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46020</v>
      </c>
      <c r="G48" s="42">
        <f t="shared" si="8"/>
        <v>25756</v>
      </c>
    </row>
    <row r="49" spans="1:7" x14ac:dyDescent="0.25">
      <c r="A49" s="42" t="str">
        <f t="shared" si="3"/>
        <v>CEUTA</v>
      </c>
      <c r="B49" s="41">
        <f t="shared" si="4"/>
        <v>21810</v>
      </c>
      <c r="C49" s="41">
        <f t="shared" si="5"/>
        <v>8148</v>
      </c>
      <c r="D49" s="41">
        <f t="shared" si="6"/>
        <v>13</v>
      </c>
      <c r="E49" s="42" t="str">
        <f t="shared" si="2"/>
        <v>BILBAO</v>
      </c>
      <c r="F49" s="42">
        <f t="shared" si="7"/>
        <v>33738</v>
      </c>
      <c r="G49" s="42">
        <f t="shared" si="8"/>
        <v>19921</v>
      </c>
    </row>
    <row r="50" spans="1:7" x14ac:dyDescent="0.25">
      <c r="A50" s="42" t="str">
        <f t="shared" si="3"/>
        <v>FERROL-SAN CIBRAO</v>
      </c>
      <c r="B50" s="41">
        <f t="shared" si="4"/>
        <v>754</v>
      </c>
      <c r="C50" s="41">
        <f t="shared" si="5"/>
        <v>1453</v>
      </c>
      <c r="D50" s="41">
        <f t="shared" si="6"/>
        <v>21</v>
      </c>
      <c r="E50" s="42" t="str">
        <f t="shared" si="2"/>
        <v>CEUTA</v>
      </c>
      <c r="F50" s="42">
        <f t="shared" si="7"/>
        <v>21810</v>
      </c>
      <c r="G50" s="42">
        <f t="shared" si="8"/>
        <v>8148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1197</v>
      </c>
      <c r="D51" s="41">
        <f t="shared" si="6"/>
        <v>17</v>
      </c>
      <c r="E51" s="42" t="str">
        <f t="shared" si="2"/>
        <v>CARTAGENA</v>
      </c>
      <c r="F51" s="42">
        <f t="shared" si="7"/>
        <v>18136</v>
      </c>
      <c r="G51" s="42">
        <f t="shared" si="8"/>
        <v>21265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23</v>
      </c>
      <c r="E52" s="42" t="str">
        <f t="shared" si="2"/>
        <v>SANTANDER</v>
      </c>
      <c r="F52" s="42">
        <f t="shared" si="7"/>
        <v>15550</v>
      </c>
      <c r="G52" s="42">
        <f t="shared" si="8"/>
        <v>3331</v>
      </c>
    </row>
    <row r="53" spans="1:7" x14ac:dyDescent="0.25">
      <c r="A53" s="42" t="str">
        <f t="shared" si="3"/>
        <v>LAS PALMAS</v>
      </c>
      <c r="B53" s="41">
        <f t="shared" si="4"/>
        <v>301906</v>
      </c>
      <c r="C53" s="41">
        <f t="shared" si="5"/>
        <v>297528</v>
      </c>
      <c r="D53" s="41">
        <f t="shared" si="6"/>
        <v>4</v>
      </c>
      <c r="E53" s="42" t="str">
        <f t="shared" si="2"/>
        <v>SEVILLA</v>
      </c>
      <c r="F53" s="42">
        <f t="shared" si="7"/>
        <v>13410</v>
      </c>
      <c r="G53" s="42">
        <f t="shared" si="8"/>
        <v>12968</v>
      </c>
    </row>
    <row r="54" spans="1:7" x14ac:dyDescent="0.25">
      <c r="A54" s="42" t="str">
        <f t="shared" si="3"/>
        <v>MALAGA</v>
      </c>
      <c r="B54" s="41">
        <f t="shared" si="4"/>
        <v>217790</v>
      </c>
      <c r="C54" s="41">
        <f t="shared" si="5"/>
        <v>169775</v>
      </c>
      <c r="D54" s="41">
        <f t="shared" si="6"/>
        <v>5</v>
      </c>
      <c r="E54" s="42" t="str">
        <f t="shared" si="2"/>
        <v>GIJON</v>
      </c>
      <c r="F54" s="42">
        <f t="shared" si="7"/>
        <v>5930</v>
      </c>
      <c r="G54" s="42">
        <f t="shared" si="8"/>
        <v>1197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4491</v>
      </c>
      <c r="G55" s="42">
        <f t="shared" si="8"/>
        <v>4376</v>
      </c>
    </row>
    <row r="56" spans="1:7" x14ac:dyDescent="0.25">
      <c r="A56" s="42" t="str">
        <f t="shared" si="3"/>
        <v>MELILLA</v>
      </c>
      <c r="B56" s="41">
        <f t="shared" si="4"/>
        <v>367</v>
      </c>
      <c r="C56" s="41">
        <f t="shared" si="5"/>
        <v>209</v>
      </c>
      <c r="D56" s="41">
        <f t="shared" si="6"/>
        <v>22</v>
      </c>
      <c r="E56" s="42" t="str">
        <f t="shared" si="2"/>
        <v>MOTRIL</v>
      </c>
      <c r="F56" s="42">
        <f t="shared" si="9"/>
        <v>1964</v>
      </c>
      <c r="G56" s="42">
        <f t="shared" si="8"/>
        <v>3232</v>
      </c>
    </row>
    <row r="57" spans="1:7" x14ac:dyDescent="0.25">
      <c r="A57" s="42" t="str">
        <f t="shared" si="3"/>
        <v>MOTRIL</v>
      </c>
      <c r="B57" s="41">
        <f t="shared" si="4"/>
        <v>1964</v>
      </c>
      <c r="C57" s="41">
        <f t="shared" si="5"/>
        <v>3232</v>
      </c>
      <c r="D57" s="41">
        <f t="shared" si="6"/>
        <v>19</v>
      </c>
      <c r="E57" s="42" t="str">
        <f t="shared" si="2"/>
        <v>TARRAGONA</v>
      </c>
      <c r="F57" s="42">
        <f t="shared" si="9"/>
        <v>1824</v>
      </c>
      <c r="G57" s="42">
        <f t="shared" si="8"/>
        <v>2384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754</v>
      </c>
      <c r="G58" s="42">
        <f t="shared" si="8"/>
        <v>1453</v>
      </c>
    </row>
    <row r="59" spans="1:7" x14ac:dyDescent="0.25">
      <c r="A59" s="42" t="str">
        <f t="shared" si="3"/>
        <v>SANTA CRUZ DE TENERIFE</v>
      </c>
      <c r="B59" s="41">
        <f t="shared" si="4"/>
        <v>336741</v>
      </c>
      <c r="C59" s="41">
        <f t="shared" si="5"/>
        <v>256881</v>
      </c>
      <c r="D59" s="41">
        <f t="shared" si="6"/>
        <v>3</v>
      </c>
      <c r="E59" s="42" t="str">
        <f t="shared" si="2"/>
        <v>MELILLA</v>
      </c>
      <c r="F59" s="42">
        <f t="shared" si="9"/>
        <v>367</v>
      </c>
      <c r="G59" s="42">
        <f t="shared" si="8"/>
        <v>209</v>
      </c>
    </row>
    <row r="60" spans="1:7" x14ac:dyDescent="0.25">
      <c r="A60" s="42" t="str">
        <f t="shared" si="3"/>
        <v>SANTANDER</v>
      </c>
      <c r="B60" s="41">
        <f t="shared" si="4"/>
        <v>15550</v>
      </c>
      <c r="C60" s="41">
        <f t="shared" si="5"/>
        <v>3331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207</v>
      </c>
    </row>
    <row r="61" spans="1:7" x14ac:dyDescent="0.25">
      <c r="A61" s="42" t="str">
        <f t="shared" si="3"/>
        <v>SEVILLA</v>
      </c>
      <c r="B61" s="41">
        <f t="shared" si="4"/>
        <v>13410</v>
      </c>
      <c r="C61" s="41">
        <f t="shared" si="5"/>
        <v>12968</v>
      </c>
      <c r="D61" s="41">
        <f t="shared" si="6"/>
        <v>16</v>
      </c>
      <c r="E61" s="42" t="str">
        <f t="shared" si="2"/>
        <v>BAHIA DE ALGECIRAS</v>
      </c>
      <c r="F61" s="42">
        <f t="shared" si="9"/>
        <v>34</v>
      </c>
      <c r="G61" s="42">
        <f t="shared" si="8"/>
        <v>83</v>
      </c>
    </row>
    <row r="62" spans="1:7" x14ac:dyDescent="0.25">
      <c r="A62" s="42" t="str">
        <f t="shared" si="3"/>
        <v>TARRAGONA</v>
      </c>
      <c r="B62" s="41">
        <f t="shared" si="4"/>
        <v>1824</v>
      </c>
      <c r="C62" s="41">
        <f t="shared" si="5"/>
        <v>2384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166302</v>
      </c>
      <c r="C63" s="41">
        <f t="shared" si="5"/>
        <v>136923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167693</v>
      </c>
      <c r="C64" s="41">
        <f t="shared" si="5"/>
        <v>118274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4491</v>
      </c>
      <c r="C65" s="41">
        <f t="shared" si="5"/>
        <v>4376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8073</v>
      </c>
      <c r="C8" s="12">
        <v>5414</v>
      </c>
      <c r="D8" s="12">
        <v>56945</v>
      </c>
      <c r="E8" s="12">
        <v>51272</v>
      </c>
      <c r="F8" s="13">
        <f t="shared" ref="F8:F35" si="0">((E8*100)/D8)-100</f>
        <v>-9.9622442707876075</v>
      </c>
      <c r="G8" s="1"/>
      <c r="H8" s="1"/>
      <c r="I8" s="1"/>
    </row>
    <row r="9" spans="1:12" x14ac:dyDescent="0.25">
      <c r="A9" s="8" t="s">
        <v>43</v>
      </c>
      <c r="B9" s="9">
        <v>21892</v>
      </c>
      <c r="C9" s="9">
        <v>13289</v>
      </c>
      <c r="D9" s="9">
        <v>212201</v>
      </c>
      <c r="E9" s="9">
        <v>206957</v>
      </c>
      <c r="F9" s="10">
        <f t="shared" si="0"/>
        <v>-2.4712418885867606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112612</v>
      </c>
      <c r="C11" s="9">
        <v>78626</v>
      </c>
      <c r="D11" s="9">
        <v>1022392</v>
      </c>
      <c r="E11" s="9">
        <v>1062007</v>
      </c>
      <c r="F11" s="10">
        <f t="shared" si="0"/>
        <v>3.8747368915249751</v>
      </c>
      <c r="G11" s="1"/>
      <c r="H11" s="1"/>
      <c r="I11" s="1"/>
    </row>
    <row r="12" spans="1:12" x14ac:dyDescent="0.25">
      <c r="A12" s="11" t="s">
        <v>46</v>
      </c>
      <c r="B12" s="12">
        <v>2681</v>
      </c>
      <c r="C12" s="12">
        <v>2106</v>
      </c>
      <c r="D12" s="12">
        <v>16227</v>
      </c>
      <c r="E12" s="12">
        <v>14610</v>
      </c>
      <c r="F12" s="13">
        <f t="shared" si="0"/>
        <v>-9.9648733592161278</v>
      </c>
      <c r="G12" s="1"/>
      <c r="H12" s="1"/>
      <c r="I12" s="1"/>
    </row>
    <row r="13" spans="1:12" x14ac:dyDescent="0.25">
      <c r="A13" s="8" t="s">
        <v>47</v>
      </c>
      <c r="B13" s="9">
        <v>68358</v>
      </c>
      <c r="C13" s="9">
        <v>49084</v>
      </c>
      <c r="D13" s="9">
        <v>479363</v>
      </c>
      <c r="E13" s="9">
        <v>418348</v>
      </c>
      <c r="F13" s="10">
        <f t="shared" si="0"/>
        <v>-12.728349914365523</v>
      </c>
      <c r="G13" s="1"/>
      <c r="H13" s="1"/>
      <c r="I13" s="1"/>
    </row>
    <row r="14" spans="1:12" x14ac:dyDescent="0.25">
      <c r="A14" s="11" t="s">
        <v>48</v>
      </c>
      <c r="B14" s="12">
        <v>31087</v>
      </c>
      <c r="C14" s="12">
        <v>27872</v>
      </c>
      <c r="D14" s="12">
        <v>224256</v>
      </c>
      <c r="E14" s="12">
        <v>230693</v>
      </c>
      <c r="F14" s="13">
        <f t="shared" si="0"/>
        <v>2.8703802796803615</v>
      </c>
      <c r="G14" s="1"/>
      <c r="H14" s="1"/>
      <c r="I14" s="1"/>
    </row>
    <row r="15" spans="1:12" x14ac:dyDescent="0.25">
      <c r="A15" s="8" t="s">
        <v>49</v>
      </c>
      <c r="B15" s="9">
        <v>3708</v>
      </c>
      <c r="C15" s="9">
        <v>3482</v>
      </c>
      <c r="D15" s="9">
        <v>28547</v>
      </c>
      <c r="E15" s="9">
        <v>24192</v>
      </c>
      <c r="F15" s="10">
        <f t="shared" si="0"/>
        <v>-15.255543489683674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51450</v>
      </c>
      <c r="C18" s="12">
        <v>48792</v>
      </c>
      <c r="D18" s="12">
        <v>432157</v>
      </c>
      <c r="E18" s="12">
        <v>512568</v>
      </c>
      <c r="F18" s="13">
        <f t="shared" si="0"/>
        <v>18.606895179298263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14105</v>
      </c>
      <c r="C22" s="12">
        <v>21541</v>
      </c>
      <c r="D22" s="12">
        <v>97405</v>
      </c>
      <c r="E22" s="12">
        <v>156422</v>
      </c>
      <c r="F22" s="13">
        <f t="shared" si="0"/>
        <v>60.589292130794121</v>
      </c>
      <c r="G22" s="1"/>
      <c r="H22" s="1"/>
      <c r="I22" s="1"/>
    </row>
    <row r="23" spans="1:9" x14ac:dyDescent="0.25">
      <c r="A23" s="8" t="s">
        <v>57</v>
      </c>
      <c r="B23" s="9">
        <v>5260</v>
      </c>
      <c r="C23" s="9">
        <v>3036</v>
      </c>
      <c r="D23" s="9">
        <v>39879</v>
      </c>
      <c r="E23" s="9">
        <v>32787</v>
      </c>
      <c r="F23" s="10">
        <f t="shared" si="0"/>
        <v>-17.783795982848119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9260</v>
      </c>
      <c r="C25" s="9">
        <v>6421</v>
      </c>
      <c r="D25" s="9">
        <v>75390</v>
      </c>
      <c r="E25" s="9">
        <v>72392</v>
      </c>
      <c r="F25" s="10">
        <f t="shared" si="0"/>
        <v>-3.9766547287438669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1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76648</v>
      </c>
      <c r="C28" s="12">
        <v>65334</v>
      </c>
      <c r="D28" s="12">
        <v>584040</v>
      </c>
      <c r="E28" s="12">
        <v>553192</v>
      </c>
      <c r="F28" s="13">
        <f t="shared" si="0"/>
        <v>-5.2818300116430379</v>
      </c>
      <c r="G28" s="1"/>
      <c r="H28" s="1"/>
      <c r="I28" s="1"/>
    </row>
    <row r="29" spans="1:9" x14ac:dyDescent="0.25">
      <c r="A29" s="8" t="s">
        <v>63</v>
      </c>
      <c r="B29" s="9">
        <v>6082</v>
      </c>
      <c r="C29" s="9">
        <v>7820</v>
      </c>
      <c r="D29" s="9">
        <v>35903</v>
      </c>
      <c r="E29" s="9">
        <v>43762</v>
      </c>
      <c r="F29" s="10">
        <f t="shared" si="0"/>
        <v>21.889535693396098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3</v>
      </c>
      <c r="E31" s="9">
        <v>88</v>
      </c>
      <c r="F31" s="10">
        <f t="shared" si="0"/>
        <v>2833.3333333333335</v>
      </c>
      <c r="G31" s="1"/>
      <c r="H31" s="1"/>
      <c r="I31" s="1"/>
    </row>
    <row r="32" spans="1:9" x14ac:dyDescent="0.25">
      <c r="A32" s="11" t="s">
        <v>66</v>
      </c>
      <c r="B32" s="12">
        <v>8858</v>
      </c>
      <c r="C32" s="12">
        <v>8354</v>
      </c>
      <c r="D32" s="12">
        <v>62305</v>
      </c>
      <c r="E32" s="12">
        <v>58829</v>
      </c>
      <c r="F32" s="13">
        <f t="shared" si="0"/>
        <v>-5.5790065002808831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420075</v>
      </c>
      <c r="C35" s="15">
        <f t="shared" ref="C35:E35" si="1">SUM(C7:C34)</f>
        <v>341171</v>
      </c>
      <c r="D35" s="15">
        <f t="shared" si="1"/>
        <v>3367034</v>
      </c>
      <c r="E35" s="15">
        <f t="shared" si="1"/>
        <v>3438119</v>
      </c>
      <c r="F35" s="16">
        <f t="shared" si="0"/>
        <v>2.1112052922542546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1062007</v>
      </c>
      <c r="G38" s="42">
        <f>LOOKUP(E38,$A$38:$A$65,$C$38:$C$65)</f>
        <v>1022392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51272</v>
      </c>
      <c r="C39" s="41">
        <f t="shared" ref="C39:C65" si="5">D8</f>
        <v>56945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553192</v>
      </c>
      <c r="G39" s="42">
        <f t="shared" ref="G39:G65" si="8">LOOKUP(E39,$A$38:$A$65,$C$38:$C$65)</f>
        <v>584040</v>
      </c>
    </row>
    <row r="40" spans="1:9" x14ac:dyDescent="0.25">
      <c r="A40" s="42" t="str">
        <f t="shared" si="3"/>
        <v>ALMERIA</v>
      </c>
      <c r="B40" s="41">
        <f t="shared" si="4"/>
        <v>206957</v>
      </c>
      <c r="C40" s="41">
        <f t="shared" si="5"/>
        <v>212201</v>
      </c>
      <c r="D40" s="41">
        <f t="shared" si="6"/>
        <v>6</v>
      </c>
      <c r="E40" s="42" t="str">
        <f t="shared" si="2"/>
        <v>CEUTA</v>
      </c>
      <c r="F40" s="42">
        <f t="shared" si="7"/>
        <v>512568</v>
      </c>
      <c r="G40" s="42">
        <f t="shared" si="8"/>
        <v>432157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418348</v>
      </c>
      <c r="G41" s="42">
        <f t="shared" si="8"/>
        <v>479363</v>
      </c>
    </row>
    <row r="42" spans="1:9" x14ac:dyDescent="0.25">
      <c r="A42" s="42" t="str">
        <f t="shared" si="3"/>
        <v>BAHIA DE ALGECIRAS</v>
      </c>
      <c r="B42" s="41">
        <f t="shared" si="4"/>
        <v>1062007</v>
      </c>
      <c r="C42" s="41">
        <f t="shared" si="5"/>
        <v>1022392</v>
      </c>
      <c r="D42" s="41">
        <f t="shared" si="6"/>
        <v>1</v>
      </c>
      <c r="E42" s="42" t="str">
        <f t="shared" si="2"/>
        <v>BARCELONA</v>
      </c>
      <c r="F42" s="42">
        <f t="shared" si="7"/>
        <v>230693</v>
      </c>
      <c r="G42" s="42">
        <f t="shared" si="8"/>
        <v>224256</v>
      </c>
    </row>
    <row r="43" spans="1:9" x14ac:dyDescent="0.25">
      <c r="A43" s="42" t="str">
        <f t="shared" si="3"/>
        <v>BAHIA DE CADIZ</v>
      </c>
      <c r="B43" s="41">
        <f t="shared" si="4"/>
        <v>14610</v>
      </c>
      <c r="C43" s="41">
        <f t="shared" si="5"/>
        <v>16227</v>
      </c>
      <c r="D43" s="41">
        <f t="shared" si="6"/>
        <v>14</v>
      </c>
      <c r="E43" s="42" t="str">
        <f t="shared" si="2"/>
        <v>ALMERIA</v>
      </c>
      <c r="F43" s="42">
        <f t="shared" si="7"/>
        <v>206957</v>
      </c>
      <c r="G43" s="42">
        <f t="shared" si="8"/>
        <v>212201</v>
      </c>
    </row>
    <row r="44" spans="1:9" x14ac:dyDescent="0.25">
      <c r="A44" s="42" t="str">
        <f t="shared" si="3"/>
        <v>BALEARES</v>
      </c>
      <c r="B44" s="41">
        <f t="shared" si="4"/>
        <v>418348</v>
      </c>
      <c r="C44" s="41">
        <f t="shared" si="5"/>
        <v>479363</v>
      </c>
      <c r="D44" s="41">
        <f t="shared" si="6"/>
        <v>4</v>
      </c>
      <c r="E44" s="42" t="str">
        <f t="shared" si="2"/>
        <v>LAS PALMAS</v>
      </c>
      <c r="F44" s="42">
        <f t="shared" si="7"/>
        <v>156422</v>
      </c>
      <c r="G44" s="42">
        <f t="shared" si="8"/>
        <v>97405</v>
      </c>
    </row>
    <row r="45" spans="1:9" x14ac:dyDescent="0.25">
      <c r="A45" s="42" t="str">
        <f t="shared" si="3"/>
        <v>BARCELONA</v>
      </c>
      <c r="B45" s="41">
        <f t="shared" si="4"/>
        <v>230693</v>
      </c>
      <c r="C45" s="41">
        <f t="shared" si="5"/>
        <v>224256</v>
      </c>
      <c r="D45" s="41">
        <f t="shared" si="6"/>
        <v>5</v>
      </c>
      <c r="E45" s="42" t="str">
        <f t="shared" si="2"/>
        <v>MELILLA</v>
      </c>
      <c r="F45" s="42">
        <f t="shared" si="7"/>
        <v>72392</v>
      </c>
      <c r="G45" s="42">
        <f t="shared" si="8"/>
        <v>75390</v>
      </c>
    </row>
    <row r="46" spans="1:9" x14ac:dyDescent="0.25">
      <c r="A46" s="42" t="str">
        <f t="shared" si="3"/>
        <v>BILBAO</v>
      </c>
      <c r="B46" s="41">
        <f t="shared" si="4"/>
        <v>24192</v>
      </c>
      <c r="C46" s="41">
        <f t="shared" si="5"/>
        <v>28547</v>
      </c>
      <c r="D46" s="41">
        <f t="shared" si="6"/>
        <v>13</v>
      </c>
      <c r="E46" s="42" t="str">
        <f t="shared" si="2"/>
        <v>VALENCIA</v>
      </c>
      <c r="F46" s="42">
        <f t="shared" si="7"/>
        <v>58829</v>
      </c>
      <c r="G46" s="42">
        <f t="shared" si="8"/>
        <v>62305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51272</v>
      </c>
      <c r="G47" s="42">
        <f t="shared" si="8"/>
        <v>56945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43762</v>
      </c>
      <c r="G48" s="42">
        <f t="shared" si="8"/>
        <v>35903</v>
      </c>
    </row>
    <row r="49" spans="1:7" x14ac:dyDescent="0.25">
      <c r="A49" s="42" t="str">
        <f t="shared" si="3"/>
        <v>CEUTA</v>
      </c>
      <c r="B49" s="41">
        <f t="shared" si="4"/>
        <v>512568</v>
      </c>
      <c r="C49" s="41">
        <f t="shared" si="5"/>
        <v>432157</v>
      </c>
      <c r="D49" s="41">
        <f t="shared" si="6"/>
        <v>3</v>
      </c>
      <c r="E49" s="42" t="str">
        <f t="shared" si="2"/>
        <v>MALAGA</v>
      </c>
      <c r="F49" s="42">
        <f t="shared" si="7"/>
        <v>32787</v>
      </c>
      <c r="G49" s="42">
        <f t="shared" si="8"/>
        <v>39879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24192</v>
      </c>
      <c r="G50" s="42">
        <f t="shared" si="8"/>
        <v>28547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14610</v>
      </c>
      <c r="G51" s="42">
        <f t="shared" si="8"/>
        <v>16227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88</v>
      </c>
      <c r="G52" s="42">
        <f t="shared" si="8"/>
        <v>3</v>
      </c>
    </row>
    <row r="53" spans="1:7" x14ac:dyDescent="0.25">
      <c r="A53" s="42" t="str">
        <f t="shared" si="3"/>
        <v>LAS PALMAS</v>
      </c>
      <c r="B53" s="41">
        <f t="shared" si="4"/>
        <v>156422</v>
      </c>
      <c r="C53" s="41">
        <f t="shared" si="5"/>
        <v>97405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32787</v>
      </c>
      <c r="C54" s="41">
        <f t="shared" si="5"/>
        <v>39879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72392</v>
      </c>
      <c r="C56" s="41">
        <f t="shared" si="5"/>
        <v>75390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553192</v>
      </c>
      <c r="C59" s="41">
        <f t="shared" si="5"/>
        <v>584040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43762</v>
      </c>
      <c r="C60" s="41">
        <f t="shared" si="5"/>
        <v>35903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</v>
      </c>
      <c r="C62" s="41">
        <f t="shared" si="5"/>
        <v>3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58829</v>
      </c>
      <c r="C63" s="41">
        <f t="shared" si="5"/>
        <v>62305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142</v>
      </c>
      <c r="C7" s="9">
        <v>128</v>
      </c>
      <c r="D7" s="9">
        <v>1169</v>
      </c>
      <c r="E7" s="9">
        <v>1085</v>
      </c>
      <c r="F7" s="10">
        <f>((E7*100)/D7)-100</f>
        <v>-7.1856287425149645</v>
      </c>
      <c r="G7" s="1"/>
      <c r="H7" s="1"/>
      <c r="I7" s="1"/>
    </row>
    <row r="8" spans="1:12" x14ac:dyDescent="0.25">
      <c r="A8" s="11" t="s">
        <v>42</v>
      </c>
      <c r="B8" s="12">
        <v>137</v>
      </c>
      <c r="C8" s="12">
        <v>103</v>
      </c>
      <c r="D8" s="12">
        <v>1145</v>
      </c>
      <c r="E8" s="12">
        <v>909</v>
      </c>
      <c r="F8" s="13">
        <f t="shared" ref="F8:F35" si="0">((E8*100)/D8)-100</f>
        <v>-20.611353711790386</v>
      </c>
      <c r="G8" s="1"/>
      <c r="H8" s="1"/>
      <c r="I8" s="1"/>
    </row>
    <row r="9" spans="1:12" x14ac:dyDescent="0.25">
      <c r="A9" s="8" t="s">
        <v>43</v>
      </c>
      <c r="B9" s="9">
        <v>234</v>
      </c>
      <c r="C9" s="9">
        <v>221</v>
      </c>
      <c r="D9" s="9">
        <v>1924</v>
      </c>
      <c r="E9" s="9">
        <v>1952</v>
      </c>
      <c r="F9" s="10">
        <f t="shared" si="0"/>
        <v>1.4553014553014521</v>
      </c>
      <c r="G9" s="1"/>
      <c r="H9" s="1"/>
      <c r="I9" s="1"/>
    </row>
    <row r="10" spans="1:12" x14ac:dyDescent="0.25">
      <c r="A10" s="11" t="s">
        <v>44</v>
      </c>
      <c r="B10" s="12">
        <v>84</v>
      </c>
      <c r="C10" s="12">
        <v>76</v>
      </c>
      <c r="D10" s="12">
        <v>749</v>
      </c>
      <c r="E10" s="12">
        <v>726</v>
      </c>
      <c r="F10" s="13">
        <f t="shared" si="0"/>
        <v>-3.070761014686255</v>
      </c>
      <c r="G10" s="1"/>
      <c r="H10" s="1"/>
      <c r="I10" s="1"/>
    </row>
    <row r="11" spans="1:12" x14ac:dyDescent="0.25">
      <c r="A11" s="8" t="s">
        <v>45</v>
      </c>
      <c r="B11" s="9">
        <v>2372</v>
      </c>
      <c r="C11" s="9">
        <v>1987</v>
      </c>
      <c r="D11" s="9">
        <v>19806</v>
      </c>
      <c r="E11" s="9">
        <v>18205</v>
      </c>
      <c r="F11" s="10">
        <f t="shared" si="0"/>
        <v>-8.0834090679592094</v>
      </c>
      <c r="G11" s="1"/>
      <c r="H11" s="1"/>
      <c r="I11" s="1"/>
    </row>
    <row r="12" spans="1:12" x14ac:dyDescent="0.25">
      <c r="A12" s="11" t="s">
        <v>46</v>
      </c>
      <c r="B12" s="12">
        <v>160</v>
      </c>
      <c r="C12" s="12">
        <v>165</v>
      </c>
      <c r="D12" s="12">
        <v>1352</v>
      </c>
      <c r="E12" s="12">
        <v>1375</v>
      </c>
      <c r="F12" s="13">
        <f t="shared" si="0"/>
        <v>1.7011834319526571</v>
      </c>
      <c r="G12" s="1"/>
      <c r="H12" s="1"/>
      <c r="I12" s="1"/>
    </row>
    <row r="13" spans="1:12" x14ac:dyDescent="0.25">
      <c r="A13" s="8" t="s">
        <v>47</v>
      </c>
      <c r="B13" s="9">
        <v>1154</v>
      </c>
      <c r="C13" s="9">
        <v>847</v>
      </c>
      <c r="D13" s="9">
        <v>9236</v>
      </c>
      <c r="E13" s="9">
        <v>7766</v>
      </c>
      <c r="F13" s="10">
        <f t="shared" si="0"/>
        <v>-15.915980944131661</v>
      </c>
      <c r="G13" s="1"/>
      <c r="H13" s="1"/>
      <c r="I13" s="1"/>
    </row>
    <row r="14" spans="1:12" x14ac:dyDescent="0.25">
      <c r="A14" s="11" t="s">
        <v>48</v>
      </c>
      <c r="B14" s="12">
        <v>893</v>
      </c>
      <c r="C14" s="12">
        <v>834</v>
      </c>
      <c r="D14" s="12">
        <v>7561</v>
      </c>
      <c r="E14" s="12">
        <v>7472</v>
      </c>
      <c r="F14" s="13">
        <f t="shared" si="0"/>
        <v>-1.177092977119429</v>
      </c>
      <c r="G14" s="1"/>
      <c r="H14" s="1"/>
      <c r="I14" s="1"/>
    </row>
    <row r="15" spans="1:12" x14ac:dyDescent="0.25">
      <c r="A15" s="8" t="s">
        <v>49</v>
      </c>
      <c r="B15" s="9">
        <v>300</v>
      </c>
      <c r="C15" s="9">
        <v>295</v>
      </c>
      <c r="D15" s="9">
        <v>2605</v>
      </c>
      <c r="E15" s="9">
        <v>2779</v>
      </c>
      <c r="F15" s="10">
        <f t="shared" si="0"/>
        <v>6.6794625719769698</v>
      </c>
      <c r="G15" s="1"/>
      <c r="H15" s="1"/>
      <c r="I15" s="1"/>
    </row>
    <row r="16" spans="1:12" x14ac:dyDescent="0.25">
      <c r="A16" s="11" t="s">
        <v>50</v>
      </c>
      <c r="B16" s="12">
        <v>127</v>
      </c>
      <c r="C16" s="12">
        <v>97</v>
      </c>
      <c r="D16" s="12">
        <v>1128</v>
      </c>
      <c r="E16" s="12">
        <v>1017</v>
      </c>
      <c r="F16" s="13">
        <f t="shared" si="0"/>
        <v>-9.8404255319148888</v>
      </c>
      <c r="G16" s="1"/>
      <c r="H16" s="1"/>
      <c r="I16" s="1"/>
    </row>
    <row r="17" spans="1:9" x14ac:dyDescent="0.25">
      <c r="A17" s="8" t="s">
        <v>51</v>
      </c>
      <c r="B17" s="9">
        <v>114</v>
      </c>
      <c r="C17" s="9">
        <v>107</v>
      </c>
      <c r="D17" s="9">
        <v>1099</v>
      </c>
      <c r="E17" s="9">
        <v>1071</v>
      </c>
      <c r="F17" s="10">
        <f t="shared" si="0"/>
        <v>-2.5477707006369457</v>
      </c>
      <c r="G17" s="1"/>
      <c r="H17" s="1"/>
      <c r="I17" s="1"/>
    </row>
    <row r="18" spans="1:9" x14ac:dyDescent="0.25">
      <c r="A18" s="11" t="s">
        <v>52</v>
      </c>
      <c r="B18" s="12">
        <v>1306</v>
      </c>
      <c r="C18" s="12">
        <v>1047</v>
      </c>
      <c r="D18" s="12">
        <v>10800</v>
      </c>
      <c r="E18" s="12">
        <v>9403</v>
      </c>
      <c r="F18" s="13">
        <f t="shared" si="0"/>
        <v>-12.93518518518519</v>
      </c>
      <c r="G18" s="1"/>
      <c r="H18" s="1"/>
      <c r="I18" s="1"/>
    </row>
    <row r="19" spans="1:9" x14ac:dyDescent="0.25">
      <c r="A19" s="8" t="s">
        <v>53</v>
      </c>
      <c r="B19" s="9">
        <v>100</v>
      </c>
      <c r="C19" s="9">
        <v>95</v>
      </c>
      <c r="D19" s="9">
        <v>959</v>
      </c>
      <c r="E19" s="9">
        <v>938</v>
      </c>
      <c r="F19" s="10">
        <f t="shared" si="0"/>
        <v>-2.1897810218978151</v>
      </c>
      <c r="G19" s="1"/>
      <c r="H19" s="1"/>
      <c r="I19" s="1"/>
    </row>
    <row r="20" spans="1:9" x14ac:dyDescent="0.25">
      <c r="A20" s="11" t="s">
        <v>54</v>
      </c>
      <c r="B20" s="12">
        <v>93</v>
      </c>
      <c r="C20" s="12">
        <v>97</v>
      </c>
      <c r="D20" s="12">
        <v>809</v>
      </c>
      <c r="E20" s="12">
        <v>918</v>
      </c>
      <c r="F20" s="13">
        <f t="shared" si="0"/>
        <v>13.473423980222492</v>
      </c>
      <c r="G20" s="1"/>
      <c r="H20" s="1"/>
      <c r="I20" s="1"/>
    </row>
    <row r="21" spans="1:9" x14ac:dyDescent="0.25">
      <c r="A21" s="8" t="s">
        <v>55</v>
      </c>
      <c r="B21" s="9">
        <v>139</v>
      </c>
      <c r="C21" s="9">
        <v>152</v>
      </c>
      <c r="D21" s="9">
        <v>1235</v>
      </c>
      <c r="E21" s="9">
        <v>1303</v>
      </c>
      <c r="F21" s="10">
        <f t="shared" si="0"/>
        <v>5.506072874493924</v>
      </c>
      <c r="G21" s="1"/>
      <c r="H21" s="1"/>
      <c r="I21" s="1"/>
    </row>
    <row r="22" spans="1:9" x14ac:dyDescent="0.25">
      <c r="A22" s="11" t="s">
        <v>56</v>
      </c>
      <c r="B22" s="12">
        <v>919</v>
      </c>
      <c r="C22" s="12">
        <v>848</v>
      </c>
      <c r="D22" s="12">
        <v>7952</v>
      </c>
      <c r="E22" s="12">
        <v>7802</v>
      </c>
      <c r="F22" s="13">
        <f t="shared" si="0"/>
        <v>-1.8863179074446634</v>
      </c>
      <c r="G22" s="1"/>
      <c r="H22" s="1"/>
      <c r="I22" s="1"/>
    </row>
    <row r="23" spans="1:9" x14ac:dyDescent="0.25">
      <c r="A23" s="8" t="s">
        <v>57</v>
      </c>
      <c r="B23" s="9">
        <v>201</v>
      </c>
      <c r="C23" s="9">
        <v>198</v>
      </c>
      <c r="D23" s="9">
        <v>1460</v>
      </c>
      <c r="E23" s="9">
        <v>1458</v>
      </c>
      <c r="F23" s="10">
        <f t="shared" si="0"/>
        <v>-0.13698630136985912</v>
      </c>
      <c r="G23" s="1"/>
      <c r="H23" s="1"/>
      <c r="I23" s="1"/>
    </row>
    <row r="24" spans="1:9" x14ac:dyDescent="0.25">
      <c r="A24" s="11" t="s">
        <v>58</v>
      </c>
      <c r="B24" s="12">
        <v>65</v>
      </c>
      <c r="C24" s="12">
        <v>82</v>
      </c>
      <c r="D24" s="12">
        <v>706</v>
      </c>
      <c r="E24" s="12">
        <v>641</v>
      </c>
      <c r="F24" s="13">
        <f t="shared" si="0"/>
        <v>-9.2067988668555216</v>
      </c>
      <c r="G24" s="1"/>
      <c r="H24" s="1"/>
      <c r="I24" s="1"/>
    </row>
    <row r="25" spans="1:9" x14ac:dyDescent="0.25">
      <c r="A25" s="8" t="s">
        <v>59</v>
      </c>
      <c r="B25" s="9">
        <v>118</v>
      </c>
      <c r="C25" s="9">
        <v>118</v>
      </c>
      <c r="D25" s="9">
        <v>1031</v>
      </c>
      <c r="E25" s="9">
        <v>962</v>
      </c>
      <c r="F25" s="10">
        <f t="shared" si="0"/>
        <v>-6.6925315227934021</v>
      </c>
      <c r="G25" s="1"/>
      <c r="H25" s="1"/>
      <c r="I25" s="1"/>
    </row>
    <row r="26" spans="1:9" x14ac:dyDescent="0.25">
      <c r="A26" s="11" t="s">
        <v>60</v>
      </c>
      <c r="B26" s="12">
        <v>40</v>
      </c>
      <c r="C26" s="12">
        <v>37</v>
      </c>
      <c r="D26" s="12">
        <v>339</v>
      </c>
      <c r="E26" s="12">
        <v>297</v>
      </c>
      <c r="F26" s="13">
        <f t="shared" si="0"/>
        <v>-12.389380530973455</v>
      </c>
      <c r="G26" s="1"/>
      <c r="H26" s="1"/>
      <c r="I26" s="1"/>
    </row>
    <row r="27" spans="1:9" x14ac:dyDescent="0.25">
      <c r="A27" s="8" t="s">
        <v>61</v>
      </c>
      <c r="B27" s="9">
        <v>115</v>
      </c>
      <c r="C27" s="9">
        <v>114</v>
      </c>
      <c r="D27" s="9">
        <v>1067</v>
      </c>
      <c r="E27" s="9">
        <v>1055</v>
      </c>
      <c r="F27" s="10">
        <f t="shared" si="0"/>
        <v>-1.1246485473289596</v>
      </c>
      <c r="G27" s="1"/>
      <c r="H27" s="1"/>
      <c r="I27" s="1"/>
    </row>
    <row r="28" spans="1:9" x14ac:dyDescent="0.25">
      <c r="A28" s="11" t="s">
        <v>62</v>
      </c>
      <c r="B28" s="12">
        <v>1470</v>
      </c>
      <c r="C28" s="12">
        <v>1462</v>
      </c>
      <c r="D28" s="12">
        <v>13270</v>
      </c>
      <c r="E28" s="12">
        <v>13503</v>
      </c>
      <c r="F28" s="13">
        <f t="shared" si="0"/>
        <v>1.7558402411454352</v>
      </c>
      <c r="G28" s="1"/>
      <c r="H28" s="1"/>
      <c r="I28" s="1"/>
    </row>
    <row r="29" spans="1:9" x14ac:dyDescent="0.25">
      <c r="A29" s="8" t="s">
        <v>63</v>
      </c>
      <c r="B29" s="9">
        <v>127</v>
      </c>
      <c r="C29" s="9">
        <v>114</v>
      </c>
      <c r="D29" s="9">
        <v>1129</v>
      </c>
      <c r="E29" s="9">
        <v>1051</v>
      </c>
      <c r="F29" s="10">
        <f t="shared" si="0"/>
        <v>-6.9087688219663477</v>
      </c>
      <c r="G29" s="1"/>
      <c r="H29" s="1"/>
      <c r="I29" s="1"/>
    </row>
    <row r="30" spans="1:9" x14ac:dyDescent="0.25">
      <c r="A30" s="11" t="s">
        <v>64</v>
      </c>
      <c r="B30" s="12">
        <v>92</v>
      </c>
      <c r="C30" s="12">
        <v>101</v>
      </c>
      <c r="D30" s="12">
        <v>978</v>
      </c>
      <c r="E30" s="12">
        <v>969</v>
      </c>
      <c r="F30" s="13">
        <f t="shared" si="0"/>
        <v>-0.92024539877300526</v>
      </c>
      <c r="G30" s="1"/>
      <c r="H30" s="1"/>
      <c r="I30" s="1"/>
    </row>
    <row r="31" spans="1:9" x14ac:dyDescent="0.25">
      <c r="A31" s="8" t="s">
        <v>65</v>
      </c>
      <c r="B31" s="9">
        <v>253</v>
      </c>
      <c r="C31" s="9">
        <v>197</v>
      </c>
      <c r="D31" s="9">
        <v>2240</v>
      </c>
      <c r="E31" s="9">
        <v>1997</v>
      </c>
      <c r="F31" s="10">
        <f t="shared" si="0"/>
        <v>-10.848214285714292</v>
      </c>
      <c r="G31" s="1"/>
      <c r="H31" s="1"/>
      <c r="I31" s="1"/>
    </row>
    <row r="32" spans="1:9" x14ac:dyDescent="0.25">
      <c r="A32" s="11" t="s">
        <v>66</v>
      </c>
      <c r="B32" s="12">
        <v>620</v>
      </c>
      <c r="C32" s="12">
        <v>589</v>
      </c>
      <c r="D32" s="12">
        <v>5481</v>
      </c>
      <c r="E32" s="12">
        <v>5390</v>
      </c>
      <c r="F32" s="13">
        <f t="shared" si="0"/>
        <v>-1.6602809706257915</v>
      </c>
      <c r="G32" s="1"/>
      <c r="H32" s="1"/>
      <c r="I32" s="1"/>
    </row>
    <row r="33" spans="1:9" x14ac:dyDescent="0.25">
      <c r="A33" s="8" t="s">
        <v>67</v>
      </c>
      <c r="B33" s="9">
        <v>205</v>
      </c>
      <c r="C33" s="9">
        <v>209</v>
      </c>
      <c r="D33" s="9">
        <v>1889</v>
      </c>
      <c r="E33" s="9">
        <v>1900</v>
      </c>
      <c r="F33" s="10">
        <f t="shared" si="0"/>
        <v>0.58231868713605195</v>
      </c>
      <c r="G33" s="1"/>
      <c r="H33" s="1"/>
      <c r="I33" s="1"/>
    </row>
    <row r="34" spans="1:9" x14ac:dyDescent="0.25">
      <c r="A34" s="11" t="s">
        <v>68</v>
      </c>
      <c r="B34" s="12">
        <v>28</v>
      </c>
      <c r="C34" s="12">
        <v>34</v>
      </c>
      <c r="D34" s="12">
        <v>234</v>
      </c>
      <c r="E34" s="12">
        <v>238</v>
      </c>
      <c r="F34" s="13">
        <f t="shared" si="0"/>
        <v>1.7094017094017033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11608</v>
      </c>
      <c r="C35" s="15">
        <f t="shared" ref="C35:E35" si="1">SUM(C7:C34)</f>
        <v>10354</v>
      </c>
      <c r="D35" s="15">
        <f t="shared" si="1"/>
        <v>99353</v>
      </c>
      <c r="E35" s="15">
        <f t="shared" si="1"/>
        <v>94182</v>
      </c>
      <c r="F35" s="16">
        <f t="shared" si="0"/>
        <v>-5.2046742423479913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1085</v>
      </c>
      <c r="C38" s="41">
        <f>D7</f>
        <v>1169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18205</v>
      </c>
      <c r="G38" s="42">
        <f>LOOKUP(E38,$A$38:$A$65,$C$38:$C$65)</f>
        <v>19806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909</v>
      </c>
      <c r="C39" s="41">
        <f t="shared" ref="C39:C65" si="5">D8</f>
        <v>1145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13503</v>
      </c>
      <c r="G39" s="42">
        <f t="shared" ref="G39:G65" si="8">LOOKUP(E39,$A$38:$A$65,$C$38:$C$65)</f>
        <v>13270</v>
      </c>
    </row>
    <row r="40" spans="1:9" x14ac:dyDescent="0.25">
      <c r="A40" s="42" t="str">
        <f t="shared" si="3"/>
        <v>ALMERIA</v>
      </c>
      <c r="B40" s="41">
        <f t="shared" si="4"/>
        <v>1952</v>
      </c>
      <c r="C40" s="41">
        <f t="shared" si="5"/>
        <v>1924</v>
      </c>
      <c r="D40" s="41">
        <f t="shared" si="6"/>
        <v>10</v>
      </c>
      <c r="E40" s="42" t="str">
        <f t="shared" si="2"/>
        <v>CEUTA</v>
      </c>
      <c r="F40" s="42">
        <f t="shared" si="7"/>
        <v>9403</v>
      </c>
      <c r="G40" s="42">
        <f t="shared" si="8"/>
        <v>10800</v>
      </c>
    </row>
    <row r="41" spans="1:9" x14ac:dyDescent="0.25">
      <c r="A41" s="42" t="str">
        <f t="shared" si="3"/>
        <v>AVILES</v>
      </c>
      <c r="B41" s="41">
        <f t="shared" si="4"/>
        <v>726</v>
      </c>
      <c r="C41" s="41">
        <f t="shared" si="5"/>
        <v>749</v>
      </c>
      <c r="D41" s="41">
        <f t="shared" si="6"/>
        <v>25</v>
      </c>
      <c r="E41" s="42" t="str">
        <f t="shared" si="2"/>
        <v>LAS PALMAS</v>
      </c>
      <c r="F41" s="42">
        <f t="shared" si="7"/>
        <v>7802</v>
      </c>
      <c r="G41" s="42">
        <f t="shared" si="8"/>
        <v>7952</v>
      </c>
    </row>
    <row r="42" spans="1:9" x14ac:dyDescent="0.25">
      <c r="A42" s="42" t="str">
        <f t="shared" si="3"/>
        <v>BAHIA DE ALGECIRAS</v>
      </c>
      <c r="B42" s="41">
        <f t="shared" si="4"/>
        <v>18205</v>
      </c>
      <c r="C42" s="41">
        <f t="shared" si="5"/>
        <v>19806</v>
      </c>
      <c r="D42" s="41">
        <f t="shared" si="6"/>
        <v>1</v>
      </c>
      <c r="E42" s="42" t="str">
        <f t="shared" si="2"/>
        <v>BALEARES</v>
      </c>
      <c r="F42" s="42">
        <f t="shared" si="7"/>
        <v>7766</v>
      </c>
      <c r="G42" s="42">
        <f t="shared" si="8"/>
        <v>9236</v>
      </c>
    </row>
    <row r="43" spans="1:9" x14ac:dyDescent="0.25">
      <c r="A43" s="42" t="str">
        <f t="shared" si="3"/>
        <v>BAHIA DE CADIZ</v>
      </c>
      <c r="B43" s="41">
        <f t="shared" si="4"/>
        <v>1375</v>
      </c>
      <c r="C43" s="41">
        <f t="shared" si="5"/>
        <v>1352</v>
      </c>
      <c r="D43" s="41">
        <f t="shared" si="6"/>
        <v>13</v>
      </c>
      <c r="E43" s="42" t="str">
        <f t="shared" si="2"/>
        <v>BARCELONA</v>
      </c>
      <c r="F43" s="42">
        <f t="shared" si="7"/>
        <v>7472</v>
      </c>
      <c r="G43" s="42">
        <f t="shared" si="8"/>
        <v>7561</v>
      </c>
    </row>
    <row r="44" spans="1:9" x14ac:dyDescent="0.25">
      <c r="A44" s="42" t="str">
        <f t="shared" si="3"/>
        <v>BALEARES</v>
      </c>
      <c r="B44" s="41">
        <f t="shared" si="4"/>
        <v>7766</v>
      </c>
      <c r="C44" s="41">
        <f t="shared" si="5"/>
        <v>9236</v>
      </c>
      <c r="D44" s="41">
        <f t="shared" si="6"/>
        <v>5</v>
      </c>
      <c r="E44" s="42" t="str">
        <f t="shared" si="2"/>
        <v>VALENCIA</v>
      </c>
      <c r="F44" s="42">
        <f t="shared" si="7"/>
        <v>5390</v>
      </c>
      <c r="G44" s="42">
        <f t="shared" si="8"/>
        <v>5481</v>
      </c>
    </row>
    <row r="45" spans="1:9" x14ac:dyDescent="0.25">
      <c r="A45" s="42" t="str">
        <f t="shared" si="3"/>
        <v>BARCELONA</v>
      </c>
      <c r="B45" s="41">
        <f t="shared" si="4"/>
        <v>7472</v>
      </c>
      <c r="C45" s="41">
        <f t="shared" si="5"/>
        <v>7561</v>
      </c>
      <c r="D45" s="41">
        <f t="shared" si="6"/>
        <v>6</v>
      </c>
      <c r="E45" s="42" t="str">
        <f t="shared" si="2"/>
        <v>BILBAO</v>
      </c>
      <c r="F45" s="42">
        <f t="shared" si="7"/>
        <v>2779</v>
      </c>
      <c r="G45" s="42">
        <f t="shared" si="8"/>
        <v>2605</v>
      </c>
    </row>
    <row r="46" spans="1:9" x14ac:dyDescent="0.25">
      <c r="A46" s="42" t="str">
        <f t="shared" si="3"/>
        <v>BILBAO</v>
      </c>
      <c r="B46" s="41">
        <f t="shared" si="4"/>
        <v>2779</v>
      </c>
      <c r="C46" s="41">
        <f t="shared" si="5"/>
        <v>2605</v>
      </c>
      <c r="D46" s="41">
        <f t="shared" si="6"/>
        <v>8</v>
      </c>
      <c r="E46" s="42" t="str">
        <f t="shared" si="2"/>
        <v>TARRAGONA</v>
      </c>
      <c r="F46" s="42">
        <f t="shared" si="7"/>
        <v>1997</v>
      </c>
      <c r="G46" s="42">
        <f t="shared" si="8"/>
        <v>2240</v>
      </c>
    </row>
    <row r="47" spans="1:9" x14ac:dyDescent="0.25">
      <c r="A47" s="42" t="str">
        <f t="shared" si="3"/>
        <v>CARTAGENA</v>
      </c>
      <c r="B47" s="41">
        <f t="shared" si="4"/>
        <v>1017</v>
      </c>
      <c r="C47" s="41">
        <f t="shared" si="5"/>
        <v>1128</v>
      </c>
      <c r="D47" s="41">
        <f t="shared" si="6"/>
        <v>19</v>
      </c>
      <c r="E47" s="42" t="str">
        <f t="shared" si="2"/>
        <v>ALMERIA</v>
      </c>
      <c r="F47" s="42">
        <f t="shared" si="7"/>
        <v>1952</v>
      </c>
      <c r="G47" s="42">
        <f t="shared" si="8"/>
        <v>1924</v>
      </c>
    </row>
    <row r="48" spans="1:9" x14ac:dyDescent="0.25">
      <c r="A48" s="42" t="str">
        <f t="shared" si="3"/>
        <v>CASTELLON</v>
      </c>
      <c r="B48" s="41">
        <f t="shared" si="4"/>
        <v>1071</v>
      </c>
      <c r="C48" s="41">
        <f t="shared" si="5"/>
        <v>1099</v>
      </c>
      <c r="D48" s="41">
        <f t="shared" si="6"/>
        <v>16</v>
      </c>
      <c r="E48" s="42" t="str">
        <f t="shared" si="2"/>
        <v>VIGO</v>
      </c>
      <c r="F48" s="42">
        <f t="shared" si="7"/>
        <v>1900</v>
      </c>
      <c r="G48" s="42">
        <f t="shared" si="8"/>
        <v>1889</v>
      </c>
    </row>
    <row r="49" spans="1:7" x14ac:dyDescent="0.25">
      <c r="A49" s="42" t="str">
        <f t="shared" si="3"/>
        <v>CEUTA</v>
      </c>
      <c r="B49" s="41">
        <f t="shared" si="4"/>
        <v>9403</v>
      </c>
      <c r="C49" s="41">
        <f t="shared" si="5"/>
        <v>10800</v>
      </c>
      <c r="D49" s="41">
        <f t="shared" si="6"/>
        <v>3</v>
      </c>
      <c r="E49" s="42" t="str">
        <f t="shared" si="2"/>
        <v>MALAGA</v>
      </c>
      <c r="F49" s="42">
        <f t="shared" si="7"/>
        <v>1458</v>
      </c>
      <c r="G49" s="42">
        <f t="shared" si="8"/>
        <v>1460</v>
      </c>
    </row>
    <row r="50" spans="1:7" x14ac:dyDescent="0.25">
      <c r="A50" s="42" t="str">
        <f t="shared" si="3"/>
        <v>FERROL-SAN CIBRAO</v>
      </c>
      <c r="B50" s="41">
        <f t="shared" si="4"/>
        <v>938</v>
      </c>
      <c r="C50" s="41">
        <f t="shared" si="5"/>
        <v>959</v>
      </c>
      <c r="D50" s="41">
        <f t="shared" si="6"/>
        <v>22</v>
      </c>
      <c r="E50" s="42" t="str">
        <f t="shared" si="2"/>
        <v>BAHIA DE CADIZ</v>
      </c>
      <c r="F50" s="42">
        <f t="shared" si="7"/>
        <v>1375</v>
      </c>
      <c r="G50" s="42">
        <f t="shared" si="8"/>
        <v>1352</v>
      </c>
    </row>
    <row r="51" spans="1:7" x14ac:dyDescent="0.25">
      <c r="A51" s="42" t="str">
        <f t="shared" si="3"/>
        <v>GIJON</v>
      </c>
      <c r="B51" s="41">
        <f t="shared" si="4"/>
        <v>918</v>
      </c>
      <c r="C51" s="41">
        <f t="shared" si="5"/>
        <v>809</v>
      </c>
      <c r="D51" s="41">
        <f t="shared" si="6"/>
        <v>23</v>
      </c>
      <c r="E51" s="42" t="str">
        <f t="shared" si="2"/>
        <v>HUELVA</v>
      </c>
      <c r="F51" s="42">
        <f t="shared" si="7"/>
        <v>1303</v>
      </c>
      <c r="G51" s="42">
        <f t="shared" si="8"/>
        <v>1235</v>
      </c>
    </row>
    <row r="52" spans="1:7" x14ac:dyDescent="0.25">
      <c r="A52" s="42" t="str">
        <f t="shared" si="3"/>
        <v>HUELVA</v>
      </c>
      <c r="B52" s="41">
        <f t="shared" si="4"/>
        <v>1303</v>
      </c>
      <c r="C52" s="41">
        <f t="shared" si="5"/>
        <v>1235</v>
      </c>
      <c r="D52" s="41">
        <f t="shared" si="6"/>
        <v>14</v>
      </c>
      <c r="E52" s="42" t="str">
        <f t="shared" si="2"/>
        <v>A CORUÑA</v>
      </c>
      <c r="F52" s="42">
        <f t="shared" si="7"/>
        <v>1085</v>
      </c>
      <c r="G52" s="42">
        <f t="shared" si="8"/>
        <v>1169</v>
      </c>
    </row>
    <row r="53" spans="1:7" x14ac:dyDescent="0.25">
      <c r="A53" s="42" t="str">
        <f t="shared" si="3"/>
        <v>LAS PALMAS</v>
      </c>
      <c r="B53" s="41">
        <f t="shared" si="4"/>
        <v>7802</v>
      </c>
      <c r="C53" s="41">
        <f t="shared" si="5"/>
        <v>7952</v>
      </c>
      <c r="D53" s="41">
        <f t="shared" si="6"/>
        <v>4</v>
      </c>
      <c r="E53" s="42" t="str">
        <f t="shared" si="2"/>
        <v>CASTELLON</v>
      </c>
      <c r="F53" s="42">
        <f t="shared" si="7"/>
        <v>1071</v>
      </c>
      <c r="G53" s="42">
        <f t="shared" si="8"/>
        <v>1099</v>
      </c>
    </row>
    <row r="54" spans="1:7" x14ac:dyDescent="0.25">
      <c r="A54" s="42" t="str">
        <f t="shared" si="3"/>
        <v>MALAGA</v>
      </c>
      <c r="B54" s="41">
        <f t="shared" si="4"/>
        <v>1458</v>
      </c>
      <c r="C54" s="41">
        <f t="shared" si="5"/>
        <v>1460</v>
      </c>
      <c r="D54" s="41">
        <f t="shared" si="6"/>
        <v>12</v>
      </c>
      <c r="E54" s="42" t="str">
        <f t="shared" si="2"/>
        <v>PASAIA</v>
      </c>
      <c r="F54" s="42">
        <f t="shared" si="7"/>
        <v>1055</v>
      </c>
      <c r="G54" s="42">
        <f t="shared" si="8"/>
        <v>1067</v>
      </c>
    </row>
    <row r="55" spans="1:7" x14ac:dyDescent="0.25">
      <c r="A55" s="42" t="str">
        <f t="shared" si="3"/>
        <v>MARIN Y RIA DE PONTEVEDRA</v>
      </c>
      <c r="B55" s="41">
        <f t="shared" si="4"/>
        <v>641</v>
      </c>
      <c r="C55" s="41">
        <f t="shared" si="5"/>
        <v>706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1051</v>
      </c>
      <c r="G55" s="42">
        <f t="shared" si="8"/>
        <v>1129</v>
      </c>
    </row>
    <row r="56" spans="1:7" x14ac:dyDescent="0.25">
      <c r="A56" s="42" t="str">
        <f t="shared" si="3"/>
        <v>MELILLA</v>
      </c>
      <c r="B56" s="41">
        <f t="shared" si="4"/>
        <v>962</v>
      </c>
      <c r="C56" s="41">
        <f t="shared" si="5"/>
        <v>1031</v>
      </c>
      <c r="D56" s="41">
        <f t="shared" si="6"/>
        <v>21</v>
      </c>
      <c r="E56" s="42" t="str">
        <f t="shared" si="2"/>
        <v>CARTAGENA</v>
      </c>
      <c r="F56" s="42">
        <f t="shared" si="9"/>
        <v>1017</v>
      </c>
      <c r="G56" s="42">
        <f t="shared" si="8"/>
        <v>1128</v>
      </c>
    </row>
    <row r="57" spans="1:7" x14ac:dyDescent="0.25">
      <c r="A57" s="42" t="str">
        <f t="shared" si="3"/>
        <v>MOTRIL</v>
      </c>
      <c r="B57" s="41">
        <f t="shared" si="4"/>
        <v>297</v>
      </c>
      <c r="C57" s="41">
        <f t="shared" si="5"/>
        <v>339</v>
      </c>
      <c r="D57" s="41">
        <f t="shared" si="6"/>
        <v>27</v>
      </c>
      <c r="E57" s="42" t="str">
        <f t="shared" si="2"/>
        <v>SEVILLA</v>
      </c>
      <c r="F57" s="42">
        <f t="shared" si="9"/>
        <v>969</v>
      </c>
      <c r="G57" s="42">
        <f t="shared" si="8"/>
        <v>978</v>
      </c>
    </row>
    <row r="58" spans="1:7" x14ac:dyDescent="0.25">
      <c r="A58" s="42" t="str">
        <f t="shared" si="3"/>
        <v>PASAIA</v>
      </c>
      <c r="B58" s="41">
        <f t="shared" si="4"/>
        <v>1055</v>
      </c>
      <c r="C58" s="41">
        <f t="shared" si="5"/>
        <v>1067</v>
      </c>
      <c r="D58" s="41">
        <f t="shared" si="6"/>
        <v>17</v>
      </c>
      <c r="E58" s="42" t="str">
        <f t="shared" si="2"/>
        <v>MELILLA</v>
      </c>
      <c r="F58" s="42">
        <f t="shared" si="9"/>
        <v>962</v>
      </c>
      <c r="G58" s="42">
        <f t="shared" si="8"/>
        <v>1031</v>
      </c>
    </row>
    <row r="59" spans="1:7" x14ac:dyDescent="0.25">
      <c r="A59" s="42" t="str">
        <f t="shared" si="3"/>
        <v>SANTA CRUZ DE TENERIFE</v>
      </c>
      <c r="B59" s="41">
        <f t="shared" si="4"/>
        <v>13503</v>
      </c>
      <c r="C59" s="41">
        <f t="shared" si="5"/>
        <v>13270</v>
      </c>
      <c r="D59" s="41">
        <f t="shared" si="6"/>
        <v>2</v>
      </c>
      <c r="E59" s="42" t="str">
        <f t="shared" si="2"/>
        <v>FERROL-SAN CIBRAO</v>
      </c>
      <c r="F59" s="42">
        <f t="shared" si="9"/>
        <v>938</v>
      </c>
      <c r="G59" s="42">
        <f t="shared" si="8"/>
        <v>959</v>
      </c>
    </row>
    <row r="60" spans="1:7" x14ac:dyDescent="0.25">
      <c r="A60" s="42" t="str">
        <f t="shared" si="3"/>
        <v>SANTANDER</v>
      </c>
      <c r="B60" s="41">
        <f t="shared" si="4"/>
        <v>1051</v>
      </c>
      <c r="C60" s="41">
        <f t="shared" si="5"/>
        <v>1129</v>
      </c>
      <c r="D60" s="41">
        <f t="shared" si="6"/>
        <v>18</v>
      </c>
      <c r="E60" s="42" t="str">
        <f t="shared" si="2"/>
        <v>GIJON</v>
      </c>
      <c r="F60" s="42">
        <f t="shared" si="9"/>
        <v>918</v>
      </c>
      <c r="G60" s="42">
        <f t="shared" si="8"/>
        <v>809</v>
      </c>
    </row>
    <row r="61" spans="1:7" x14ac:dyDescent="0.25">
      <c r="A61" s="42" t="str">
        <f t="shared" si="3"/>
        <v>SEVILLA</v>
      </c>
      <c r="B61" s="41">
        <f t="shared" si="4"/>
        <v>969</v>
      </c>
      <c r="C61" s="41">
        <f t="shared" si="5"/>
        <v>978</v>
      </c>
      <c r="D61" s="41">
        <f t="shared" si="6"/>
        <v>20</v>
      </c>
      <c r="E61" s="42" t="str">
        <f t="shared" si="2"/>
        <v>ALICANTE</v>
      </c>
      <c r="F61" s="42">
        <f t="shared" si="9"/>
        <v>909</v>
      </c>
      <c r="G61" s="42">
        <f t="shared" si="8"/>
        <v>1145</v>
      </c>
    </row>
    <row r="62" spans="1:7" x14ac:dyDescent="0.25">
      <c r="A62" s="42" t="str">
        <f t="shared" si="3"/>
        <v>TARRAGONA</v>
      </c>
      <c r="B62" s="41">
        <f t="shared" si="4"/>
        <v>1997</v>
      </c>
      <c r="C62" s="41">
        <f t="shared" si="5"/>
        <v>2240</v>
      </c>
      <c r="D62" s="41">
        <f t="shared" si="6"/>
        <v>9</v>
      </c>
      <c r="E62" s="42" t="str">
        <f t="shared" si="2"/>
        <v>AVILES</v>
      </c>
      <c r="F62" s="42">
        <f t="shared" si="9"/>
        <v>726</v>
      </c>
      <c r="G62" s="42">
        <f t="shared" si="8"/>
        <v>749</v>
      </c>
    </row>
    <row r="63" spans="1:7" x14ac:dyDescent="0.25">
      <c r="A63" s="42" t="str">
        <f t="shared" si="3"/>
        <v>VALENCIA</v>
      </c>
      <c r="B63" s="41">
        <f t="shared" si="4"/>
        <v>5390</v>
      </c>
      <c r="C63" s="41">
        <f t="shared" si="5"/>
        <v>5481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641</v>
      </c>
      <c r="G63" s="42">
        <f t="shared" si="8"/>
        <v>706</v>
      </c>
    </row>
    <row r="64" spans="1:7" x14ac:dyDescent="0.25">
      <c r="A64" s="42" t="str">
        <f t="shared" si="3"/>
        <v>VIGO</v>
      </c>
      <c r="B64" s="41">
        <f t="shared" si="4"/>
        <v>1900</v>
      </c>
      <c r="C64" s="41">
        <f t="shared" si="5"/>
        <v>1889</v>
      </c>
      <c r="D64" s="41">
        <f t="shared" si="6"/>
        <v>11</v>
      </c>
      <c r="E64" s="42" t="str">
        <f t="shared" si="2"/>
        <v>MOTRIL</v>
      </c>
      <c r="F64" s="42">
        <f t="shared" si="9"/>
        <v>297</v>
      </c>
      <c r="G64" s="42">
        <f t="shared" si="8"/>
        <v>339</v>
      </c>
    </row>
    <row r="65" spans="1:7" x14ac:dyDescent="0.25">
      <c r="A65" s="42" t="str">
        <f t="shared" si="3"/>
        <v>VILAGARCIA</v>
      </c>
      <c r="B65" s="41">
        <f t="shared" si="4"/>
        <v>238</v>
      </c>
      <c r="C65" s="41">
        <f t="shared" si="5"/>
        <v>234</v>
      </c>
      <c r="D65" s="41">
        <f t="shared" si="6"/>
        <v>28</v>
      </c>
      <c r="E65" s="42" t="str">
        <f t="shared" si="2"/>
        <v>VILAGARCIA</v>
      </c>
      <c r="F65" s="42">
        <f t="shared" si="9"/>
        <v>238</v>
      </c>
      <c r="G65" s="42">
        <f t="shared" si="8"/>
        <v>234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1379805</v>
      </c>
      <c r="C7" s="9">
        <v>1734723</v>
      </c>
      <c r="D7" s="9">
        <v>9628930</v>
      </c>
      <c r="E7" s="9">
        <v>11191463</v>
      </c>
      <c r="F7" s="10">
        <f>((E7*100)/D7)-100</f>
        <v>16.227483219838547</v>
      </c>
      <c r="G7" s="1"/>
      <c r="H7" s="1"/>
      <c r="I7" s="1"/>
    </row>
    <row r="8" spans="1:12" x14ac:dyDescent="0.25">
      <c r="A8" s="11" t="s">
        <v>42</v>
      </c>
      <c r="B8" s="12">
        <v>1567118</v>
      </c>
      <c r="C8" s="12">
        <v>1108287</v>
      </c>
      <c r="D8" s="12">
        <v>11462669</v>
      </c>
      <c r="E8" s="12">
        <v>11068519</v>
      </c>
      <c r="F8" s="13">
        <f t="shared" ref="F8:F35" si="0">((E8*100)/D8)-100</f>
        <v>-3.4385534468455887</v>
      </c>
      <c r="G8" s="1"/>
      <c r="H8" s="1"/>
      <c r="I8" s="1"/>
    </row>
    <row r="9" spans="1:12" x14ac:dyDescent="0.25">
      <c r="A9" s="8" t="s">
        <v>43</v>
      </c>
      <c r="B9" s="9">
        <v>2951665</v>
      </c>
      <c r="C9" s="9">
        <v>2835453</v>
      </c>
      <c r="D9" s="9">
        <v>24688332</v>
      </c>
      <c r="E9" s="9">
        <v>25865183</v>
      </c>
      <c r="F9" s="10">
        <f t="shared" si="0"/>
        <v>4.7668307441750244</v>
      </c>
      <c r="G9" s="1"/>
      <c r="H9" s="1"/>
      <c r="I9" s="1"/>
    </row>
    <row r="10" spans="1:12" x14ac:dyDescent="0.25">
      <c r="A10" s="11" t="s">
        <v>44</v>
      </c>
      <c r="B10" s="12">
        <v>566867</v>
      </c>
      <c r="C10" s="12">
        <v>479096</v>
      </c>
      <c r="D10" s="12">
        <v>4330820</v>
      </c>
      <c r="E10" s="12">
        <v>4103029</v>
      </c>
      <c r="F10" s="13">
        <f t="shared" si="0"/>
        <v>-5.2597660489237654</v>
      </c>
      <c r="G10" s="1"/>
      <c r="H10" s="1"/>
      <c r="I10" s="1"/>
    </row>
    <row r="11" spans="1:12" x14ac:dyDescent="0.25">
      <c r="A11" s="8" t="s">
        <v>45</v>
      </c>
      <c r="B11" s="9">
        <v>23170752</v>
      </c>
      <c r="C11" s="9">
        <v>21017424</v>
      </c>
      <c r="D11" s="9">
        <v>195177426</v>
      </c>
      <c r="E11" s="9">
        <v>194146775</v>
      </c>
      <c r="F11" s="10">
        <f t="shared" si="0"/>
        <v>-0.5280585061102272</v>
      </c>
      <c r="G11" s="1"/>
      <c r="H11" s="1"/>
      <c r="I11" s="1"/>
    </row>
    <row r="12" spans="1:12" x14ac:dyDescent="0.25">
      <c r="A12" s="11" t="s">
        <v>46</v>
      </c>
      <c r="B12" s="12">
        <v>2452378</v>
      </c>
      <c r="C12" s="12">
        <v>2569820</v>
      </c>
      <c r="D12" s="12">
        <v>17421841</v>
      </c>
      <c r="E12" s="12">
        <v>18232442</v>
      </c>
      <c r="F12" s="13">
        <f t="shared" si="0"/>
        <v>4.6527861205942571</v>
      </c>
      <c r="G12" s="1"/>
      <c r="H12" s="1"/>
      <c r="I12" s="1"/>
    </row>
    <row r="13" spans="1:12" x14ac:dyDescent="0.25">
      <c r="A13" s="8" t="s">
        <v>47</v>
      </c>
      <c r="B13" s="9">
        <v>14671432</v>
      </c>
      <c r="C13" s="9">
        <v>13158788</v>
      </c>
      <c r="D13" s="9">
        <v>111524948</v>
      </c>
      <c r="E13" s="9">
        <v>106515320</v>
      </c>
      <c r="F13" s="10">
        <f t="shared" si="0"/>
        <v>-4.4919348449281529</v>
      </c>
      <c r="G13" s="1"/>
      <c r="H13" s="1"/>
      <c r="I13" s="1"/>
    </row>
    <row r="14" spans="1:12" x14ac:dyDescent="0.25">
      <c r="A14" s="11" t="s">
        <v>48</v>
      </c>
      <c r="B14" s="12">
        <v>21894142</v>
      </c>
      <c r="C14" s="12">
        <v>23514060</v>
      </c>
      <c r="D14" s="12">
        <v>178162640</v>
      </c>
      <c r="E14" s="12">
        <v>193781415</v>
      </c>
      <c r="F14" s="13">
        <f t="shared" si="0"/>
        <v>8.7665826011558892</v>
      </c>
      <c r="G14" s="1"/>
      <c r="H14" s="1"/>
      <c r="I14" s="1"/>
    </row>
    <row r="15" spans="1:12" x14ac:dyDescent="0.25">
      <c r="A15" s="8" t="s">
        <v>49</v>
      </c>
      <c r="B15" s="9">
        <v>3767801</v>
      </c>
      <c r="C15" s="9">
        <v>4384649</v>
      </c>
      <c r="D15" s="9">
        <v>34884664</v>
      </c>
      <c r="E15" s="9">
        <v>37571742</v>
      </c>
      <c r="F15" s="10">
        <f t="shared" si="0"/>
        <v>7.7027486920900259</v>
      </c>
      <c r="G15" s="1"/>
      <c r="H15" s="1"/>
      <c r="I15" s="1"/>
    </row>
    <row r="16" spans="1:12" x14ac:dyDescent="0.25">
      <c r="A16" s="11" t="s">
        <v>50</v>
      </c>
      <c r="B16" s="12">
        <v>2463345</v>
      </c>
      <c r="C16" s="12">
        <v>2227562</v>
      </c>
      <c r="D16" s="12">
        <v>19202747</v>
      </c>
      <c r="E16" s="12">
        <v>20970527</v>
      </c>
      <c r="F16" s="13">
        <f t="shared" si="0"/>
        <v>9.2058703892729454</v>
      </c>
      <c r="G16" s="1"/>
      <c r="H16" s="1"/>
      <c r="I16" s="1"/>
    </row>
    <row r="17" spans="1:9" x14ac:dyDescent="0.25">
      <c r="A17" s="8" t="s">
        <v>51</v>
      </c>
      <c r="B17" s="9">
        <v>1198348</v>
      </c>
      <c r="C17" s="9">
        <v>1204175</v>
      </c>
      <c r="D17" s="9">
        <v>10050029</v>
      </c>
      <c r="E17" s="9">
        <v>10810282</v>
      </c>
      <c r="F17" s="10">
        <f t="shared" si="0"/>
        <v>7.5646846392184557</v>
      </c>
      <c r="G17" s="1"/>
      <c r="H17" s="1"/>
      <c r="I17" s="1"/>
    </row>
    <row r="18" spans="1:9" x14ac:dyDescent="0.25">
      <c r="A18" s="11" t="s">
        <v>52</v>
      </c>
      <c r="B18" s="12">
        <v>6723022</v>
      </c>
      <c r="C18" s="12">
        <v>5452970</v>
      </c>
      <c r="D18" s="12">
        <v>56954356</v>
      </c>
      <c r="E18" s="12">
        <v>50776967</v>
      </c>
      <c r="F18" s="13">
        <f t="shared" si="0"/>
        <v>-10.846209901837881</v>
      </c>
      <c r="G18" s="1"/>
      <c r="H18" s="1"/>
      <c r="I18" s="1"/>
    </row>
    <row r="19" spans="1:9" x14ac:dyDescent="0.25">
      <c r="A19" s="8" t="s">
        <v>53</v>
      </c>
      <c r="B19" s="9">
        <v>990750</v>
      </c>
      <c r="C19" s="9">
        <v>1450829</v>
      </c>
      <c r="D19" s="9">
        <v>8990492</v>
      </c>
      <c r="E19" s="9">
        <v>11388487</v>
      </c>
      <c r="F19" s="10">
        <f t="shared" si="0"/>
        <v>26.672566974087729</v>
      </c>
      <c r="G19" s="1"/>
      <c r="H19" s="1"/>
      <c r="I19" s="1"/>
    </row>
    <row r="20" spans="1:9" x14ac:dyDescent="0.25">
      <c r="A20" s="11" t="s">
        <v>54</v>
      </c>
      <c r="B20" s="12">
        <v>1355563</v>
      </c>
      <c r="C20" s="12">
        <v>1129101</v>
      </c>
      <c r="D20" s="12">
        <v>10548682</v>
      </c>
      <c r="E20" s="12">
        <v>11868538</v>
      </c>
      <c r="F20" s="13">
        <f t="shared" si="0"/>
        <v>12.51204652865637</v>
      </c>
      <c r="G20" s="1"/>
      <c r="H20" s="1"/>
      <c r="I20" s="1"/>
    </row>
    <row r="21" spans="1:9" x14ac:dyDescent="0.25">
      <c r="A21" s="8" t="s">
        <v>55</v>
      </c>
      <c r="B21" s="9">
        <v>1875891</v>
      </c>
      <c r="C21" s="9">
        <v>1847025</v>
      </c>
      <c r="D21" s="9">
        <v>15909404</v>
      </c>
      <c r="E21" s="9">
        <v>16841941</v>
      </c>
      <c r="F21" s="10">
        <f t="shared" si="0"/>
        <v>5.8615457876360466</v>
      </c>
      <c r="G21" s="1"/>
      <c r="H21" s="1"/>
      <c r="I21" s="1"/>
    </row>
    <row r="22" spans="1:9" x14ac:dyDescent="0.25">
      <c r="A22" s="11" t="s">
        <v>56</v>
      </c>
      <c r="B22" s="12">
        <v>12245765</v>
      </c>
      <c r="C22" s="12">
        <v>11609159</v>
      </c>
      <c r="D22" s="12">
        <v>102174584</v>
      </c>
      <c r="E22" s="12">
        <v>113106066</v>
      </c>
      <c r="F22" s="13">
        <f t="shared" si="0"/>
        <v>10.698827019447421</v>
      </c>
      <c r="G22" s="1"/>
      <c r="H22" s="1"/>
      <c r="I22" s="1"/>
    </row>
    <row r="23" spans="1:9" x14ac:dyDescent="0.25">
      <c r="A23" s="8" t="s">
        <v>57</v>
      </c>
      <c r="B23" s="9">
        <v>4032711</v>
      </c>
      <c r="C23" s="9">
        <v>4242684</v>
      </c>
      <c r="D23" s="9">
        <v>28782033</v>
      </c>
      <c r="E23" s="9">
        <v>27979644</v>
      </c>
      <c r="F23" s="10">
        <f t="shared" si="0"/>
        <v>-2.7878121048641731</v>
      </c>
      <c r="G23" s="1"/>
      <c r="H23" s="1"/>
      <c r="I23" s="1"/>
    </row>
    <row r="24" spans="1:9" x14ac:dyDescent="0.25">
      <c r="A24" s="11" t="s">
        <v>58</v>
      </c>
      <c r="B24" s="12">
        <v>335503</v>
      </c>
      <c r="C24" s="12">
        <v>248442</v>
      </c>
      <c r="D24" s="12">
        <v>2477758</v>
      </c>
      <c r="E24" s="12">
        <v>2091535</v>
      </c>
      <c r="F24" s="13">
        <f t="shared" si="0"/>
        <v>-15.587599757522725</v>
      </c>
      <c r="G24" s="1"/>
      <c r="H24" s="1"/>
      <c r="I24" s="1"/>
    </row>
    <row r="25" spans="1:9" x14ac:dyDescent="0.25">
      <c r="A25" s="8" t="s">
        <v>59</v>
      </c>
      <c r="B25" s="9">
        <v>1342926</v>
      </c>
      <c r="C25" s="9">
        <v>1335224</v>
      </c>
      <c r="D25" s="9">
        <v>11724443</v>
      </c>
      <c r="E25" s="9">
        <v>11216931</v>
      </c>
      <c r="F25" s="10">
        <f t="shared" si="0"/>
        <v>-4.3286661890888922</v>
      </c>
      <c r="G25" s="1"/>
      <c r="H25" s="1"/>
      <c r="I25" s="1"/>
    </row>
    <row r="26" spans="1:9" x14ac:dyDescent="0.25">
      <c r="A26" s="11" t="s">
        <v>60</v>
      </c>
      <c r="B26" s="12">
        <v>300516</v>
      </c>
      <c r="C26" s="12">
        <v>277219</v>
      </c>
      <c r="D26" s="12">
        <v>2897117</v>
      </c>
      <c r="E26" s="12">
        <v>2520484</v>
      </c>
      <c r="F26" s="13">
        <f t="shared" si="0"/>
        <v>-13.000268888001415</v>
      </c>
      <c r="G26" s="1"/>
      <c r="H26" s="1"/>
      <c r="I26" s="1"/>
    </row>
    <row r="27" spans="1:9" x14ac:dyDescent="0.25">
      <c r="A27" s="8" t="s">
        <v>61</v>
      </c>
      <c r="B27" s="9">
        <v>583816</v>
      </c>
      <c r="C27" s="9">
        <v>710083</v>
      </c>
      <c r="D27" s="9">
        <v>5870985</v>
      </c>
      <c r="E27" s="9">
        <v>5953867</v>
      </c>
      <c r="F27" s="10">
        <f t="shared" si="0"/>
        <v>1.4117222237835705</v>
      </c>
      <c r="G27" s="1"/>
      <c r="H27" s="1"/>
      <c r="I27" s="1"/>
    </row>
    <row r="28" spans="1:9" x14ac:dyDescent="0.25">
      <c r="A28" s="11" t="s">
        <v>62</v>
      </c>
      <c r="B28" s="12">
        <v>14901625</v>
      </c>
      <c r="C28" s="12">
        <v>15179220</v>
      </c>
      <c r="D28" s="12">
        <v>123793280</v>
      </c>
      <c r="E28" s="12">
        <v>133530640</v>
      </c>
      <c r="F28" s="13">
        <f t="shared" si="0"/>
        <v>7.8658227651775547</v>
      </c>
      <c r="G28" s="1"/>
      <c r="H28" s="1"/>
      <c r="I28" s="1"/>
    </row>
    <row r="29" spans="1:9" x14ac:dyDescent="0.25">
      <c r="A29" s="8" t="s">
        <v>63</v>
      </c>
      <c r="B29" s="9">
        <v>1987988</v>
      </c>
      <c r="C29" s="9">
        <v>1475786</v>
      </c>
      <c r="D29" s="9">
        <v>18307133</v>
      </c>
      <c r="E29" s="9">
        <v>16119800</v>
      </c>
      <c r="F29" s="10">
        <f t="shared" si="0"/>
        <v>-11.947982242768433</v>
      </c>
      <c r="G29" s="1"/>
      <c r="H29" s="1"/>
      <c r="I29" s="1"/>
    </row>
    <row r="30" spans="1:9" x14ac:dyDescent="0.25">
      <c r="A30" s="11" t="s">
        <v>64</v>
      </c>
      <c r="B30" s="12">
        <v>391867</v>
      </c>
      <c r="C30" s="12">
        <v>414834</v>
      </c>
      <c r="D30" s="12">
        <v>3875040</v>
      </c>
      <c r="E30" s="12">
        <v>4077709</v>
      </c>
      <c r="F30" s="13">
        <f t="shared" si="0"/>
        <v>5.2301137536644831</v>
      </c>
      <c r="G30" s="1"/>
      <c r="H30" s="1"/>
      <c r="I30" s="1"/>
    </row>
    <row r="31" spans="1:9" x14ac:dyDescent="0.25">
      <c r="A31" s="8" t="s">
        <v>65</v>
      </c>
      <c r="B31" s="9">
        <v>3665482</v>
      </c>
      <c r="C31" s="9">
        <v>2567539</v>
      </c>
      <c r="D31" s="9">
        <v>32390947</v>
      </c>
      <c r="E31" s="9">
        <v>27275867</v>
      </c>
      <c r="F31" s="10">
        <f t="shared" si="0"/>
        <v>-15.791696365036813</v>
      </c>
      <c r="G31" s="1"/>
      <c r="H31" s="1"/>
      <c r="I31" s="1"/>
    </row>
    <row r="32" spans="1:9" x14ac:dyDescent="0.25">
      <c r="A32" s="11" t="s">
        <v>66</v>
      </c>
      <c r="B32" s="12">
        <v>13478224</v>
      </c>
      <c r="C32" s="12">
        <v>14593793</v>
      </c>
      <c r="D32" s="12">
        <v>114213347</v>
      </c>
      <c r="E32" s="12">
        <v>122887065</v>
      </c>
      <c r="F32" s="13">
        <f t="shared" si="0"/>
        <v>7.5943120728262983</v>
      </c>
      <c r="G32" s="1"/>
      <c r="H32" s="1"/>
      <c r="I32" s="1"/>
    </row>
    <row r="33" spans="1:9" x14ac:dyDescent="0.25">
      <c r="A33" s="8" t="s">
        <v>67</v>
      </c>
      <c r="B33" s="9">
        <v>3537465</v>
      </c>
      <c r="C33" s="9">
        <v>3702559</v>
      </c>
      <c r="D33" s="9">
        <v>26899767</v>
      </c>
      <c r="E33" s="9">
        <v>28979664</v>
      </c>
      <c r="F33" s="10">
        <f t="shared" si="0"/>
        <v>7.7320260803745953</v>
      </c>
      <c r="G33" s="1"/>
      <c r="H33" s="1"/>
      <c r="I33" s="1"/>
    </row>
    <row r="34" spans="1:9" x14ac:dyDescent="0.25">
      <c r="A34" s="11" t="s">
        <v>68</v>
      </c>
      <c r="B34" s="12">
        <v>238586</v>
      </c>
      <c r="C34" s="12">
        <v>256721</v>
      </c>
      <c r="D34" s="12">
        <v>1505110</v>
      </c>
      <c r="E34" s="12">
        <v>1442786</v>
      </c>
      <c r="F34" s="13">
        <f t="shared" si="0"/>
        <v>-4.1408269163051159</v>
      </c>
      <c r="G34" s="1"/>
      <c r="H34" s="1"/>
      <c r="I34" s="1"/>
    </row>
    <row r="35" spans="1:9" x14ac:dyDescent="0.25">
      <c r="A35" s="14" t="s">
        <v>69</v>
      </c>
      <c r="B35" s="15">
        <f>SUM(B7:B34)</f>
        <v>144071353</v>
      </c>
      <c r="C35" s="15">
        <f t="shared" ref="C35:E35" si="1">SUM(C7:C34)</f>
        <v>140727225</v>
      </c>
      <c r="D35" s="15">
        <f t="shared" si="1"/>
        <v>1183849524</v>
      </c>
      <c r="E35" s="15">
        <f t="shared" si="1"/>
        <v>1222314688</v>
      </c>
      <c r="F35" s="16">
        <f t="shared" si="0"/>
        <v>3.2491598991427253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11191463</v>
      </c>
      <c r="C38" s="41">
        <f>D7</f>
        <v>9628930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194146775</v>
      </c>
      <c r="G38" s="42">
        <f>LOOKUP(E38,$A$38:$A$65,$C$38:$C$65)</f>
        <v>195177426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11068519</v>
      </c>
      <c r="C39" s="41">
        <f t="shared" ref="C39:C65" si="5">D8</f>
        <v>11462669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193781415</v>
      </c>
      <c r="G39" s="42">
        <f t="shared" ref="G39:G65" si="8">LOOKUP(E39,$A$38:$A$65,$C$38:$C$65)</f>
        <v>178162640</v>
      </c>
    </row>
    <row r="40" spans="1:9" x14ac:dyDescent="0.25">
      <c r="A40" s="42" t="str">
        <f t="shared" si="3"/>
        <v>ALMERIA</v>
      </c>
      <c r="B40" s="41">
        <f t="shared" si="4"/>
        <v>25865183</v>
      </c>
      <c r="C40" s="41">
        <f t="shared" si="5"/>
        <v>24688332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133530640</v>
      </c>
      <c r="G40" s="42">
        <f t="shared" si="8"/>
        <v>123793280</v>
      </c>
    </row>
    <row r="41" spans="1:9" x14ac:dyDescent="0.25">
      <c r="A41" s="42" t="str">
        <f t="shared" si="3"/>
        <v>AVILES</v>
      </c>
      <c r="B41" s="41">
        <f t="shared" si="4"/>
        <v>4103029</v>
      </c>
      <c r="C41" s="41">
        <f t="shared" si="5"/>
        <v>4330820</v>
      </c>
      <c r="D41" s="41">
        <f t="shared" si="6"/>
        <v>24</v>
      </c>
      <c r="E41" s="42" t="str">
        <f t="shared" si="2"/>
        <v>VALENCIA</v>
      </c>
      <c r="F41" s="42">
        <f t="shared" si="7"/>
        <v>122887065</v>
      </c>
      <c r="G41" s="42">
        <f t="shared" si="8"/>
        <v>114213347</v>
      </c>
    </row>
    <row r="42" spans="1:9" x14ac:dyDescent="0.25">
      <c r="A42" s="42" t="str">
        <f t="shared" si="3"/>
        <v>BAHIA DE ALGECIRAS</v>
      </c>
      <c r="B42" s="41">
        <f t="shared" si="4"/>
        <v>194146775</v>
      </c>
      <c r="C42" s="41">
        <f t="shared" si="5"/>
        <v>195177426</v>
      </c>
      <c r="D42" s="41">
        <f t="shared" si="6"/>
        <v>1</v>
      </c>
      <c r="E42" s="42" t="str">
        <f t="shared" si="2"/>
        <v>LAS PALMAS</v>
      </c>
      <c r="F42" s="42">
        <f t="shared" si="7"/>
        <v>113106066</v>
      </c>
      <c r="G42" s="42">
        <f t="shared" si="8"/>
        <v>102174584</v>
      </c>
    </row>
    <row r="43" spans="1:9" x14ac:dyDescent="0.25">
      <c r="A43" s="42" t="str">
        <f t="shared" si="3"/>
        <v>BAHIA DE CADIZ</v>
      </c>
      <c r="B43" s="41">
        <f t="shared" si="4"/>
        <v>18232442</v>
      </c>
      <c r="C43" s="41">
        <f t="shared" si="5"/>
        <v>17421841</v>
      </c>
      <c r="D43" s="41">
        <f t="shared" si="6"/>
        <v>14</v>
      </c>
      <c r="E43" s="42" t="str">
        <f t="shared" si="2"/>
        <v>BALEARES</v>
      </c>
      <c r="F43" s="42">
        <f t="shared" si="7"/>
        <v>106515320</v>
      </c>
      <c r="G43" s="42">
        <f t="shared" si="8"/>
        <v>111524948</v>
      </c>
    </row>
    <row r="44" spans="1:9" x14ac:dyDescent="0.25">
      <c r="A44" s="42" t="str">
        <f t="shared" si="3"/>
        <v>BALEARES</v>
      </c>
      <c r="B44" s="41">
        <f t="shared" si="4"/>
        <v>106515320</v>
      </c>
      <c r="C44" s="41">
        <f t="shared" si="5"/>
        <v>111524948</v>
      </c>
      <c r="D44" s="41">
        <f t="shared" si="6"/>
        <v>6</v>
      </c>
      <c r="E44" s="42" t="str">
        <f t="shared" si="2"/>
        <v>CEUTA</v>
      </c>
      <c r="F44" s="42">
        <f t="shared" si="7"/>
        <v>50776967</v>
      </c>
      <c r="G44" s="42">
        <f t="shared" si="8"/>
        <v>56954356</v>
      </c>
    </row>
    <row r="45" spans="1:9" x14ac:dyDescent="0.25">
      <c r="A45" s="42" t="str">
        <f t="shared" si="3"/>
        <v>BARCELONA</v>
      </c>
      <c r="B45" s="41">
        <f t="shared" si="4"/>
        <v>193781415</v>
      </c>
      <c r="C45" s="41">
        <f t="shared" si="5"/>
        <v>178162640</v>
      </c>
      <c r="D45" s="41">
        <f t="shared" si="6"/>
        <v>2</v>
      </c>
      <c r="E45" s="42" t="str">
        <f t="shared" si="2"/>
        <v>BILBAO</v>
      </c>
      <c r="F45" s="42">
        <f t="shared" si="7"/>
        <v>37571742</v>
      </c>
      <c r="G45" s="42">
        <f t="shared" si="8"/>
        <v>34884664</v>
      </c>
    </row>
    <row r="46" spans="1:9" x14ac:dyDescent="0.25">
      <c r="A46" s="42" t="str">
        <f t="shared" si="3"/>
        <v>BILBAO</v>
      </c>
      <c r="B46" s="41">
        <f t="shared" si="4"/>
        <v>37571742</v>
      </c>
      <c r="C46" s="41">
        <f t="shared" si="5"/>
        <v>34884664</v>
      </c>
      <c r="D46" s="41">
        <f t="shared" si="6"/>
        <v>8</v>
      </c>
      <c r="E46" s="42" t="str">
        <f t="shared" si="2"/>
        <v>VIGO</v>
      </c>
      <c r="F46" s="42">
        <f t="shared" si="7"/>
        <v>28979664</v>
      </c>
      <c r="G46" s="42">
        <f t="shared" si="8"/>
        <v>26899767</v>
      </c>
    </row>
    <row r="47" spans="1:9" x14ac:dyDescent="0.25">
      <c r="A47" s="42" t="str">
        <f t="shared" si="3"/>
        <v>CARTAGENA</v>
      </c>
      <c r="B47" s="41">
        <f t="shared" si="4"/>
        <v>20970527</v>
      </c>
      <c r="C47" s="41">
        <f t="shared" si="5"/>
        <v>19202747</v>
      </c>
      <c r="D47" s="41">
        <f t="shared" si="6"/>
        <v>13</v>
      </c>
      <c r="E47" s="42" t="str">
        <f t="shared" si="2"/>
        <v>MALAGA</v>
      </c>
      <c r="F47" s="42">
        <f t="shared" si="7"/>
        <v>27979644</v>
      </c>
      <c r="G47" s="42">
        <f t="shared" si="8"/>
        <v>28782033</v>
      </c>
    </row>
    <row r="48" spans="1:9" x14ac:dyDescent="0.25">
      <c r="A48" s="42" t="str">
        <f t="shared" si="3"/>
        <v>CASTELLON</v>
      </c>
      <c r="B48" s="41">
        <f t="shared" si="4"/>
        <v>10810282</v>
      </c>
      <c r="C48" s="41">
        <f t="shared" si="5"/>
        <v>10050029</v>
      </c>
      <c r="D48" s="41">
        <f t="shared" si="6"/>
        <v>22</v>
      </c>
      <c r="E48" s="42" t="str">
        <f t="shared" si="2"/>
        <v>TARRAGONA</v>
      </c>
      <c r="F48" s="42">
        <f t="shared" si="7"/>
        <v>27275867</v>
      </c>
      <c r="G48" s="42">
        <f t="shared" si="8"/>
        <v>32390947</v>
      </c>
    </row>
    <row r="49" spans="1:7" x14ac:dyDescent="0.25">
      <c r="A49" s="42" t="str">
        <f t="shared" si="3"/>
        <v>CEUTA</v>
      </c>
      <c r="B49" s="41">
        <f t="shared" si="4"/>
        <v>50776967</v>
      </c>
      <c r="C49" s="41">
        <f t="shared" si="5"/>
        <v>56954356</v>
      </c>
      <c r="D49" s="41">
        <f t="shared" si="6"/>
        <v>7</v>
      </c>
      <c r="E49" s="42" t="str">
        <f t="shared" si="2"/>
        <v>ALMERIA</v>
      </c>
      <c r="F49" s="42">
        <f t="shared" si="7"/>
        <v>25865183</v>
      </c>
      <c r="G49" s="42">
        <f t="shared" si="8"/>
        <v>24688332</v>
      </c>
    </row>
    <row r="50" spans="1:7" x14ac:dyDescent="0.25">
      <c r="A50" s="42" t="str">
        <f t="shared" si="3"/>
        <v>FERROL-SAN CIBRAO</v>
      </c>
      <c r="B50" s="41">
        <f t="shared" si="4"/>
        <v>11388487</v>
      </c>
      <c r="C50" s="41">
        <f t="shared" si="5"/>
        <v>8990492</v>
      </c>
      <c r="D50" s="41">
        <f t="shared" si="6"/>
        <v>18</v>
      </c>
      <c r="E50" s="42" t="str">
        <f t="shared" si="2"/>
        <v>CARTAGENA</v>
      </c>
      <c r="F50" s="42">
        <f t="shared" si="7"/>
        <v>20970527</v>
      </c>
      <c r="G50" s="42">
        <f t="shared" si="8"/>
        <v>19202747</v>
      </c>
    </row>
    <row r="51" spans="1:7" x14ac:dyDescent="0.25">
      <c r="A51" s="42" t="str">
        <f t="shared" si="3"/>
        <v>GIJON</v>
      </c>
      <c r="B51" s="41">
        <f t="shared" si="4"/>
        <v>11868538</v>
      </c>
      <c r="C51" s="41">
        <f t="shared" si="5"/>
        <v>10548682</v>
      </c>
      <c r="D51" s="41">
        <f t="shared" si="6"/>
        <v>17</v>
      </c>
      <c r="E51" s="42" t="str">
        <f t="shared" si="2"/>
        <v>BAHIA DE CADIZ</v>
      </c>
      <c r="F51" s="42">
        <f t="shared" si="7"/>
        <v>18232442</v>
      </c>
      <c r="G51" s="42">
        <f t="shared" si="8"/>
        <v>17421841</v>
      </c>
    </row>
    <row r="52" spans="1:7" x14ac:dyDescent="0.25">
      <c r="A52" s="42" t="str">
        <f t="shared" si="3"/>
        <v>HUELVA</v>
      </c>
      <c r="B52" s="41">
        <f t="shared" si="4"/>
        <v>16841941</v>
      </c>
      <c r="C52" s="41">
        <f t="shared" si="5"/>
        <v>15909404</v>
      </c>
      <c r="D52" s="41">
        <f t="shared" si="6"/>
        <v>15</v>
      </c>
      <c r="E52" s="42" t="str">
        <f t="shared" si="2"/>
        <v>HUELVA</v>
      </c>
      <c r="F52" s="42">
        <f t="shared" si="7"/>
        <v>16841941</v>
      </c>
      <c r="G52" s="42">
        <f t="shared" si="8"/>
        <v>15909404</v>
      </c>
    </row>
    <row r="53" spans="1:7" x14ac:dyDescent="0.25">
      <c r="A53" s="42" t="str">
        <f t="shared" si="3"/>
        <v>LAS PALMAS</v>
      </c>
      <c r="B53" s="41">
        <f t="shared" si="4"/>
        <v>113106066</v>
      </c>
      <c r="C53" s="41">
        <f t="shared" si="5"/>
        <v>102174584</v>
      </c>
      <c r="D53" s="41">
        <f t="shared" si="6"/>
        <v>5</v>
      </c>
      <c r="E53" s="42" t="str">
        <f t="shared" si="2"/>
        <v>SANTANDER</v>
      </c>
      <c r="F53" s="42">
        <f t="shared" si="7"/>
        <v>16119800</v>
      </c>
      <c r="G53" s="42">
        <f t="shared" si="8"/>
        <v>18307133</v>
      </c>
    </row>
    <row r="54" spans="1:7" x14ac:dyDescent="0.25">
      <c r="A54" s="42" t="str">
        <f t="shared" si="3"/>
        <v>MALAGA</v>
      </c>
      <c r="B54" s="41">
        <f t="shared" si="4"/>
        <v>27979644</v>
      </c>
      <c r="C54" s="41">
        <f t="shared" si="5"/>
        <v>28782033</v>
      </c>
      <c r="D54" s="41">
        <f t="shared" si="6"/>
        <v>10</v>
      </c>
      <c r="E54" s="42" t="str">
        <f t="shared" si="2"/>
        <v>GIJON</v>
      </c>
      <c r="F54" s="42">
        <f t="shared" si="7"/>
        <v>11868538</v>
      </c>
      <c r="G54" s="42">
        <f t="shared" si="8"/>
        <v>10548682</v>
      </c>
    </row>
    <row r="55" spans="1:7" x14ac:dyDescent="0.25">
      <c r="A55" s="42" t="str">
        <f t="shared" si="3"/>
        <v>MARIN Y RIA DE PONTEVEDRA</v>
      </c>
      <c r="B55" s="41">
        <f t="shared" si="4"/>
        <v>2091535</v>
      </c>
      <c r="C55" s="41">
        <f t="shared" si="5"/>
        <v>2477758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11388487</v>
      </c>
      <c r="G55" s="42">
        <f t="shared" si="8"/>
        <v>8990492</v>
      </c>
    </row>
    <row r="56" spans="1:7" x14ac:dyDescent="0.25">
      <c r="A56" s="42" t="str">
        <f t="shared" si="3"/>
        <v>MELILLA</v>
      </c>
      <c r="B56" s="41">
        <f t="shared" si="4"/>
        <v>11216931</v>
      </c>
      <c r="C56" s="41">
        <f t="shared" si="5"/>
        <v>11724443</v>
      </c>
      <c r="D56" s="41">
        <f t="shared" si="6"/>
        <v>19</v>
      </c>
      <c r="E56" s="42" t="str">
        <f t="shared" si="2"/>
        <v>MELILLA</v>
      </c>
      <c r="F56" s="42">
        <f t="shared" si="9"/>
        <v>11216931</v>
      </c>
      <c r="G56" s="42">
        <f t="shared" si="8"/>
        <v>11724443</v>
      </c>
    </row>
    <row r="57" spans="1:7" x14ac:dyDescent="0.25">
      <c r="A57" s="42" t="str">
        <f t="shared" si="3"/>
        <v>MOTRIL</v>
      </c>
      <c r="B57" s="41">
        <f t="shared" si="4"/>
        <v>2520484</v>
      </c>
      <c r="C57" s="41">
        <f t="shared" si="5"/>
        <v>2897117</v>
      </c>
      <c r="D57" s="41">
        <f t="shared" si="6"/>
        <v>26</v>
      </c>
      <c r="E57" s="42" t="str">
        <f t="shared" si="2"/>
        <v>A CORUÑA</v>
      </c>
      <c r="F57" s="42">
        <f t="shared" si="9"/>
        <v>11191463</v>
      </c>
      <c r="G57" s="42">
        <f t="shared" si="8"/>
        <v>9628930</v>
      </c>
    </row>
    <row r="58" spans="1:7" x14ac:dyDescent="0.25">
      <c r="A58" s="42" t="str">
        <f t="shared" si="3"/>
        <v>PASAIA</v>
      </c>
      <c r="B58" s="41">
        <f t="shared" si="4"/>
        <v>5953867</v>
      </c>
      <c r="C58" s="41">
        <f t="shared" si="5"/>
        <v>5870985</v>
      </c>
      <c r="D58" s="41">
        <f t="shared" si="6"/>
        <v>23</v>
      </c>
      <c r="E58" s="42" t="str">
        <f t="shared" si="2"/>
        <v>ALICANTE</v>
      </c>
      <c r="F58" s="42">
        <f t="shared" si="9"/>
        <v>11068519</v>
      </c>
      <c r="G58" s="42">
        <f t="shared" si="8"/>
        <v>11462669</v>
      </c>
    </row>
    <row r="59" spans="1:7" x14ac:dyDescent="0.25">
      <c r="A59" s="42" t="str">
        <f t="shared" si="3"/>
        <v>SANTA CRUZ DE TENERIFE</v>
      </c>
      <c r="B59" s="41">
        <f t="shared" si="4"/>
        <v>133530640</v>
      </c>
      <c r="C59" s="41">
        <f t="shared" si="5"/>
        <v>123793280</v>
      </c>
      <c r="D59" s="41">
        <f t="shared" si="6"/>
        <v>3</v>
      </c>
      <c r="E59" s="42" t="str">
        <f t="shared" si="2"/>
        <v>CASTELLON</v>
      </c>
      <c r="F59" s="42">
        <f t="shared" si="9"/>
        <v>10810282</v>
      </c>
      <c r="G59" s="42">
        <f t="shared" si="8"/>
        <v>10050029</v>
      </c>
    </row>
    <row r="60" spans="1:7" x14ac:dyDescent="0.25">
      <c r="A60" s="42" t="str">
        <f t="shared" si="3"/>
        <v>SANTANDER</v>
      </c>
      <c r="B60" s="41">
        <f t="shared" si="4"/>
        <v>16119800</v>
      </c>
      <c r="C60" s="41">
        <f t="shared" si="5"/>
        <v>18307133</v>
      </c>
      <c r="D60" s="41">
        <f t="shared" si="6"/>
        <v>16</v>
      </c>
      <c r="E60" s="42" t="str">
        <f t="shared" si="2"/>
        <v>PASAIA</v>
      </c>
      <c r="F60" s="42">
        <f t="shared" si="9"/>
        <v>5953867</v>
      </c>
      <c r="G60" s="42">
        <f t="shared" si="8"/>
        <v>5870985</v>
      </c>
    </row>
    <row r="61" spans="1:7" x14ac:dyDescent="0.25">
      <c r="A61" s="42" t="str">
        <f t="shared" si="3"/>
        <v>SEVILLA</v>
      </c>
      <c r="B61" s="41">
        <f t="shared" si="4"/>
        <v>4077709</v>
      </c>
      <c r="C61" s="41">
        <f t="shared" si="5"/>
        <v>3875040</v>
      </c>
      <c r="D61" s="41">
        <f t="shared" si="6"/>
        <v>25</v>
      </c>
      <c r="E61" s="42" t="str">
        <f t="shared" si="2"/>
        <v>AVILES</v>
      </c>
      <c r="F61" s="42">
        <f t="shared" si="9"/>
        <v>4103029</v>
      </c>
      <c r="G61" s="42">
        <f t="shared" si="8"/>
        <v>4330820</v>
      </c>
    </row>
    <row r="62" spans="1:7" x14ac:dyDescent="0.25">
      <c r="A62" s="42" t="str">
        <f t="shared" si="3"/>
        <v>TARRAGONA</v>
      </c>
      <c r="B62" s="41">
        <f t="shared" si="4"/>
        <v>27275867</v>
      </c>
      <c r="C62" s="41">
        <f t="shared" si="5"/>
        <v>32390947</v>
      </c>
      <c r="D62" s="41">
        <f t="shared" si="6"/>
        <v>11</v>
      </c>
      <c r="E62" s="42" t="str">
        <f t="shared" si="2"/>
        <v>SEVILLA</v>
      </c>
      <c r="F62" s="42">
        <f t="shared" si="9"/>
        <v>4077709</v>
      </c>
      <c r="G62" s="42">
        <f t="shared" si="8"/>
        <v>3875040</v>
      </c>
    </row>
    <row r="63" spans="1:7" x14ac:dyDescent="0.25">
      <c r="A63" s="42" t="str">
        <f t="shared" si="3"/>
        <v>VALENCIA</v>
      </c>
      <c r="B63" s="41">
        <f t="shared" si="4"/>
        <v>122887065</v>
      </c>
      <c r="C63" s="41">
        <f t="shared" si="5"/>
        <v>114213347</v>
      </c>
      <c r="D63" s="41">
        <f t="shared" si="6"/>
        <v>4</v>
      </c>
      <c r="E63" s="42" t="str">
        <f t="shared" si="2"/>
        <v>MOTRIL</v>
      </c>
      <c r="F63" s="42">
        <f t="shared" si="9"/>
        <v>2520484</v>
      </c>
      <c r="G63" s="42">
        <f t="shared" si="8"/>
        <v>2897117</v>
      </c>
    </row>
    <row r="64" spans="1:7" x14ac:dyDescent="0.25">
      <c r="A64" s="42" t="str">
        <f t="shared" si="3"/>
        <v>VIGO</v>
      </c>
      <c r="B64" s="41">
        <f t="shared" si="4"/>
        <v>28979664</v>
      </c>
      <c r="C64" s="41">
        <f t="shared" si="5"/>
        <v>26899767</v>
      </c>
      <c r="D64" s="41">
        <f t="shared" si="6"/>
        <v>9</v>
      </c>
      <c r="E64" s="42" t="str">
        <f t="shared" si="2"/>
        <v>MARIN Y RIA DE PONTEVEDRA</v>
      </c>
      <c r="F64" s="42">
        <f t="shared" si="9"/>
        <v>2091535</v>
      </c>
      <c r="G64" s="42">
        <f t="shared" si="8"/>
        <v>2477758</v>
      </c>
    </row>
    <row r="65" spans="1:7" x14ac:dyDescent="0.25">
      <c r="A65" s="42" t="str">
        <f t="shared" si="3"/>
        <v>VILAGARCIA</v>
      </c>
      <c r="B65" s="41">
        <f t="shared" si="4"/>
        <v>1442786</v>
      </c>
      <c r="C65" s="41">
        <f t="shared" si="5"/>
        <v>1505110</v>
      </c>
      <c r="D65" s="41">
        <f t="shared" si="6"/>
        <v>28</v>
      </c>
      <c r="E65" s="42" t="str">
        <f t="shared" si="2"/>
        <v>VILAGARCIA</v>
      </c>
      <c r="F65" s="42">
        <f t="shared" si="9"/>
        <v>1442786</v>
      </c>
      <c r="G65" s="42">
        <f t="shared" si="8"/>
        <v>1505110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39762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15</v>
      </c>
      <c r="C7" s="9">
        <v>16</v>
      </c>
      <c r="D7" s="9">
        <v>45</v>
      </c>
      <c r="E7" s="9">
        <v>44</v>
      </c>
      <c r="F7" s="10">
        <f>((E7*100)/D7)-100</f>
        <v>-2.2222222222222285</v>
      </c>
      <c r="G7" s="1"/>
      <c r="H7" s="1"/>
      <c r="I7" s="1"/>
    </row>
    <row r="8" spans="1:12" x14ac:dyDescent="0.25">
      <c r="A8" s="11" t="s">
        <v>42</v>
      </c>
      <c r="B8" s="12">
        <v>9</v>
      </c>
      <c r="C8" s="12">
        <v>2</v>
      </c>
      <c r="D8" s="12">
        <v>45</v>
      </c>
      <c r="E8" s="12">
        <v>39</v>
      </c>
      <c r="F8" s="13">
        <f t="shared" ref="F8:F35" si="0">((E8*100)/D8)-100</f>
        <v>-13.333333333333329</v>
      </c>
      <c r="G8" s="1"/>
      <c r="H8" s="1"/>
      <c r="I8" s="1"/>
    </row>
    <row r="9" spans="1:12" x14ac:dyDescent="0.25">
      <c r="A9" s="8" t="s">
        <v>43</v>
      </c>
      <c r="B9" s="9">
        <v>9</v>
      </c>
      <c r="C9" s="9">
        <v>10</v>
      </c>
      <c r="D9" s="9">
        <v>37</v>
      </c>
      <c r="E9" s="9">
        <v>51</v>
      </c>
      <c r="F9" s="10">
        <f t="shared" si="0"/>
        <v>37.837837837837839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1</v>
      </c>
      <c r="E11" s="9">
        <v>1</v>
      </c>
      <c r="F11" s="18">
        <f t="shared" si="0"/>
        <v>0</v>
      </c>
      <c r="G11" s="1"/>
      <c r="H11" s="1"/>
      <c r="I11" s="1"/>
    </row>
    <row r="12" spans="1:12" x14ac:dyDescent="0.25">
      <c r="A12" s="11" t="s">
        <v>46</v>
      </c>
      <c r="B12" s="12">
        <v>34</v>
      </c>
      <c r="C12" s="12">
        <v>33</v>
      </c>
      <c r="D12" s="12">
        <v>167</v>
      </c>
      <c r="E12" s="12">
        <v>186</v>
      </c>
      <c r="F12" s="13">
        <f t="shared" si="0"/>
        <v>11.377245508982043</v>
      </c>
      <c r="G12" s="1"/>
      <c r="H12" s="1"/>
      <c r="I12" s="1"/>
    </row>
    <row r="13" spans="1:12" x14ac:dyDescent="0.25">
      <c r="A13" s="8" t="s">
        <v>47</v>
      </c>
      <c r="B13" s="9">
        <v>96</v>
      </c>
      <c r="C13" s="9">
        <v>87</v>
      </c>
      <c r="D13" s="9">
        <v>574</v>
      </c>
      <c r="E13" s="9">
        <v>576</v>
      </c>
      <c r="F13" s="10">
        <f t="shared" si="0"/>
        <v>0.34843205574912872</v>
      </c>
      <c r="G13" s="1"/>
      <c r="H13" s="1"/>
      <c r="I13" s="1"/>
    </row>
    <row r="14" spans="1:12" x14ac:dyDescent="0.25">
      <c r="A14" s="11" t="s">
        <v>48</v>
      </c>
      <c r="B14" s="12">
        <v>95</v>
      </c>
      <c r="C14" s="12">
        <v>111</v>
      </c>
      <c r="D14" s="12">
        <v>606</v>
      </c>
      <c r="E14" s="12">
        <v>662</v>
      </c>
      <c r="F14" s="13">
        <f t="shared" si="0"/>
        <v>9.2409240924092444</v>
      </c>
      <c r="G14" s="1"/>
      <c r="H14" s="1"/>
      <c r="I14" s="1"/>
    </row>
    <row r="15" spans="1:12" x14ac:dyDescent="0.25">
      <c r="A15" s="8" t="s">
        <v>49</v>
      </c>
      <c r="B15" s="9">
        <v>2</v>
      </c>
      <c r="C15" s="9">
        <v>9</v>
      </c>
      <c r="D15" s="9">
        <v>18</v>
      </c>
      <c r="E15" s="9">
        <v>35</v>
      </c>
      <c r="F15" s="10">
        <f t="shared" si="0"/>
        <v>94.444444444444457</v>
      </c>
      <c r="G15" s="1"/>
      <c r="H15" s="1"/>
      <c r="I15" s="1"/>
    </row>
    <row r="16" spans="1:12" x14ac:dyDescent="0.25">
      <c r="A16" s="11" t="s">
        <v>50</v>
      </c>
      <c r="B16" s="12">
        <v>6</v>
      </c>
      <c r="C16" s="12">
        <v>6</v>
      </c>
      <c r="D16" s="12">
        <v>30</v>
      </c>
      <c r="E16" s="12">
        <v>27</v>
      </c>
      <c r="F16" s="13">
        <f t="shared" si="0"/>
        <v>-10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2</v>
      </c>
      <c r="D18" s="12">
        <v>9</v>
      </c>
      <c r="E18" s="12">
        <v>10</v>
      </c>
      <c r="F18" s="13">
        <f t="shared" si="0"/>
        <v>11.111111111111114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2</v>
      </c>
      <c r="E19" s="9">
        <v>2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</v>
      </c>
      <c r="E20" s="12">
        <v>4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</v>
      </c>
      <c r="F21" s="18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20</v>
      </c>
      <c r="C22" s="12">
        <v>22</v>
      </c>
      <c r="D22" s="12">
        <v>271</v>
      </c>
      <c r="E22" s="12">
        <v>226</v>
      </c>
      <c r="F22" s="13">
        <f t="shared" si="0"/>
        <v>-16.605166051660518</v>
      </c>
      <c r="G22" s="1"/>
      <c r="H22" s="1"/>
      <c r="I22" s="1"/>
    </row>
    <row r="23" spans="1:9" x14ac:dyDescent="0.25">
      <c r="A23" s="8" t="s">
        <v>57</v>
      </c>
      <c r="B23" s="9">
        <v>32</v>
      </c>
      <c r="C23" s="9">
        <v>32</v>
      </c>
      <c r="D23" s="9">
        <v>148</v>
      </c>
      <c r="E23" s="9">
        <v>170</v>
      </c>
      <c r="F23" s="10">
        <f t="shared" si="0"/>
        <v>14.86486486486487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1</v>
      </c>
      <c r="D25" s="9">
        <v>1</v>
      </c>
      <c r="E25" s="9">
        <v>2</v>
      </c>
      <c r="F25" s="10">
        <f t="shared" si="0"/>
        <v>100</v>
      </c>
      <c r="G25" s="1"/>
      <c r="H25" s="1"/>
      <c r="I25" s="1"/>
    </row>
    <row r="26" spans="1:9" x14ac:dyDescent="0.25">
      <c r="A26" s="11" t="s">
        <v>60</v>
      </c>
      <c r="B26" s="12">
        <v>3</v>
      </c>
      <c r="C26" s="12">
        <v>2</v>
      </c>
      <c r="D26" s="12">
        <v>19</v>
      </c>
      <c r="E26" s="12">
        <v>17</v>
      </c>
      <c r="F26" s="13">
        <f t="shared" si="0"/>
        <v>-10.526315789473685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12</v>
      </c>
      <c r="C28" s="12">
        <v>15</v>
      </c>
      <c r="D28" s="12">
        <v>198</v>
      </c>
      <c r="E28" s="12">
        <v>177</v>
      </c>
      <c r="F28" s="13">
        <f t="shared" si="0"/>
        <v>-10.606060606060609</v>
      </c>
      <c r="G28" s="1"/>
      <c r="H28" s="1"/>
      <c r="I28" s="1"/>
    </row>
    <row r="29" spans="1:9" x14ac:dyDescent="0.25">
      <c r="A29" s="8" t="s">
        <v>63</v>
      </c>
      <c r="B29" s="9">
        <v>2</v>
      </c>
      <c r="C29" s="9">
        <v>1</v>
      </c>
      <c r="D29" s="9">
        <v>9</v>
      </c>
      <c r="E29" s="9">
        <v>5</v>
      </c>
      <c r="F29" s="10">
        <f t="shared" si="0"/>
        <v>-44.444444444444443</v>
      </c>
      <c r="G29" s="1"/>
      <c r="H29" s="1"/>
      <c r="I29" s="1"/>
    </row>
    <row r="30" spans="1:9" x14ac:dyDescent="0.25">
      <c r="A30" s="11" t="s">
        <v>64</v>
      </c>
      <c r="B30" s="12">
        <v>8</v>
      </c>
      <c r="C30" s="12">
        <v>7</v>
      </c>
      <c r="D30" s="12">
        <v>59</v>
      </c>
      <c r="E30" s="12">
        <v>64</v>
      </c>
      <c r="F30" s="13">
        <f t="shared" si="0"/>
        <v>8.4745762711864359</v>
      </c>
      <c r="G30" s="1"/>
      <c r="H30" s="1"/>
      <c r="I30" s="1"/>
    </row>
    <row r="31" spans="1:9" x14ac:dyDescent="0.25">
      <c r="A31" s="8" t="s">
        <v>65</v>
      </c>
      <c r="B31" s="9">
        <v>3</v>
      </c>
      <c r="C31" s="9">
        <v>1</v>
      </c>
      <c r="D31" s="9">
        <v>12</v>
      </c>
      <c r="E31" s="9">
        <v>10</v>
      </c>
      <c r="F31" s="10">
        <f t="shared" si="0"/>
        <v>-16.666666666666671</v>
      </c>
      <c r="G31" s="1"/>
      <c r="H31" s="1"/>
      <c r="I31" s="1"/>
    </row>
    <row r="32" spans="1:9" x14ac:dyDescent="0.25">
      <c r="A32" s="11" t="s">
        <v>66</v>
      </c>
      <c r="B32" s="12">
        <v>18</v>
      </c>
      <c r="C32" s="12">
        <v>27</v>
      </c>
      <c r="D32" s="12">
        <v>122</v>
      </c>
      <c r="E32" s="12">
        <v>134</v>
      </c>
      <c r="F32" s="13">
        <f t="shared" si="0"/>
        <v>9.8360655737704974</v>
      </c>
      <c r="G32" s="1"/>
      <c r="H32" s="1"/>
      <c r="I32" s="1"/>
    </row>
    <row r="33" spans="1:9" x14ac:dyDescent="0.25">
      <c r="A33" s="8" t="s">
        <v>67</v>
      </c>
      <c r="B33" s="9">
        <v>22</v>
      </c>
      <c r="C33" s="9">
        <v>17</v>
      </c>
      <c r="D33" s="9">
        <v>71</v>
      </c>
      <c r="E33" s="9">
        <v>84</v>
      </c>
      <c r="F33" s="10">
        <f t="shared" si="0"/>
        <v>18.309859154929583</v>
      </c>
      <c r="G33" s="1"/>
      <c r="H33" s="1"/>
      <c r="I33" s="1"/>
    </row>
    <row r="34" spans="1:9" x14ac:dyDescent="0.25">
      <c r="A34" s="11" t="s">
        <v>68</v>
      </c>
      <c r="B34" s="12">
        <v>5</v>
      </c>
      <c r="C34" s="12">
        <v>7</v>
      </c>
      <c r="D34" s="12">
        <v>12</v>
      </c>
      <c r="E34" s="12">
        <v>13</v>
      </c>
      <c r="F34" s="13">
        <f t="shared" si="0"/>
        <v>8.3333333333333286</v>
      </c>
      <c r="G34" s="1"/>
      <c r="H34" s="1"/>
      <c r="I34" s="1"/>
    </row>
    <row r="35" spans="1:9" x14ac:dyDescent="0.25">
      <c r="A35" s="14" t="s">
        <v>69</v>
      </c>
      <c r="B35" s="15">
        <f>SUM(B7:B34)</f>
        <v>392</v>
      </c>
      <c r="C35" s="15">
        <f t="shared" ref="C35:E35" si="1">SUM(C7:C34)</f>
        <v>408</v>
      </c>
      <c r="D35" s="15">
        <f t="shared" si="1"/>
        <v>2461</v>
      </c>
      <c r="E35" s="15">
        <f t="shared" si="1"/>
        <v>2541</v>
      </c>
      <c r="F35" s="16">
        <f t="shared" si="0"/>
        <v>3.2507110930516063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44</v>
      </c>
      <c r="C38" s="41">
        <f>D7</f>
        <v>45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662</v>
      </c>
      <c r="G38" s="42">
        <f>LOOKUP(E38,$A$38:$A$65,$C$38:$C$65)</f>
        <v>606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</v>
      </c>
      <c r="C39" s="41">
        <f t="shared" ref="C39:C65" si="5">D8</f>
        <v>45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576</v>
      </c>
      <c r="G39" s="42">
        <f t="shared" ref="G39:G65" si="8">LOOKUP(E39,$A$38:$A$65,$C$38:$C$65)</f>
        <v>574</v>
      </c>
    </row>
    <row r="40" spans="1:9" x14ac:dyDescent="0.25">
      <c r="A40" s="42" t="str">
        <f t="shared" si="3"/>
        <v>ALMERIA</v>
      </c>
      <c r="B40" s="41">
        <f t="shared" si="4"/>
        <v>51</v>
      </c>
      <c r="C40" s="41">
        <f t="shared" si="5"/>
        <v>37</v>
      </c>
      <c r="D40" s="41">
        <f t="shared" si="6"/>
        <v>10</v>
      </c>
      <c r="E40" s="42" t="str">
        <f t="shared" si="2"/>
        <v>LAS PALMAS</v>
      </c>
      <c r="F40" s="42">
        <f t="shared" si="7"/>
        <v>226</v>
      </c>
      <c r="G40" s="42">
        <f t="shared" si="8"/>
        <v>271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CADIZ</v>
      </c>
      <c r="F41" s="42">
        <f t="shared" si="7"/>
        <v>186</v>
      </c>
      <c r="G41" s="42">
        <f t="shared" si="8"/>
        <v>167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1</v>
      </c>
      <c r="D42" s="41">
        <f t="shared" si="6"/>
        <v>25</v>
      </c>
      <c r="E42" s="42" t="str">
        <f t="shared" si="2"/>
        <v>SANTA CRUZ DE TENERIFE</v>
      </c>
      <c r="F42" s="42">
        <f t="shared" si="7"/>
        <v>177</v>
      </c>
      <c r="G42" s="42">
        <f t="shared" si="8"/>
        <v>198</v>
      </c>
    </row>
    <row r="43" spans="1:9" x14ac:dyDescent="0.25">
      <c r="A43" s="42" t="str">
        <f t="shared" si="3"/>
        <v>BAHIA DE CADIZ</v>
      </c>
      <c r="B43" s="41">
        <f t="shared" si="4"/>
        <v>186</v>
      </c>
      <c r="C43" s="41">
        <f t="shared" si="5"/>
        <v>167</v>
      </c>
      <c r="D43" s="41">
        <f t="shared" si="6"/>
        <v>4</v>
      </c>
      <c r="E43" s="42" t="str">
        <f t="shared" si="2"/>
        <v>MALAGA</v>
      </c>
      <c r="F43" s="42">
        <f t="shared" si="7"/>
        <v>170</v>
      </c>
      <c r="G43" s="42">
        <f t="shared" si="8"/>
        <v>148</v>
      </c>
    </row>
    <row r="44" spans="1:9" x14ac:dyDescent="0.25">
      <c r="A44" s="42" t="str">
        <f t="shared" si="3"/>
        <v>BALEARES</v>
      </c>
      <c r="B44" s="41">
        <f t="shared" si="4"/>
        <v>576</v>
      </c>
      <c r="C44" s="41">
        <f t="shared" si="5"/>
        <v>574</v>
      </c>
      <c r="D44" s="41">
        <f t="shared" si="6"/>
        <v>2</v>
      </c>
      <c r="E44" s="42" t="str">
        <f t="shared" si="2"/>
        <v>VALENCIA</v>
      </c>
      <c r="F44" s="42">
        <f t="shared" si="7"/>
        <v>134</v>
      </c>
      <c r="G44" s="42">
        <f t="shared" si="8"/>
        <v>122</v>
      </c>
    </row>
    <row r="45" spans="1:9" x14ac:dyDescent="0.25">
      <c r="A45" s="42" t="str">
        <f t="shared" si="3"/>
        <v>BARCELONA</v>
      </c>
      <c r="B45" s="41">
        <f t="shared" si="4"/>
        <v>662</v>
      </c>
      <c r="C45" s="41">
        <f t="shared" si="5"/>
        <v>606</v>
      </c>
      <c r="D45" s="41">
        <f t="shared" si="6"/>
        <v>1</v>
      </c>
      <c r="E45" s="42" t="str">
        <f t="shared" si="2"/>
        <v>VIGO</v>
      </c>
      <c r="F45" s="42">
        <f t="shared" si="7"/>
        <v>84</v>
      </c>
      <c r="G45" s="42">
        <f t="shared" si="8"/>
        <v>71</v>
      </c>
    </row>
    <row r="46" spans="1:9" x14ac:dyDescent="0.25">
      <c r="A46" s="42" t="str">
        <f t="shared" si="3"/>
        <v>BILBAO</v>
      </c>
      <c r="B46" s="41">
        <f t="shared" si="4"/>
        <v>35</v>
      </c>
      <c r="C46" s="41">
        <f t="shared" si="5"/>
        <v>18</v>
      </c>
      <c r="D46" s="41">
        <f t="shared" si="6"/>
        <v>13</v>
      </c>
      <c r="E46" s="42" t="str">
        <f t="shared" si="2"/>
        <v>SEVILLA</v>
      </c>
      <c r="F46" s="42">
        <f t="shared" si="7"/>
        <v>64</v>
      </c>
      <c r="G46" s="42">
        <f t="shared" si="8"/>
        <v>59</v>
      </c>
    </row>
    <row r="47" spans="1:9" x14ac:dyDescent="0.25">
      <c r="A47" s="42" t="str">
        <f t="shared" si="3"/>
        <v>CARTAGENA</v>
      </c>
      <c r="B47" s="41">
        <f t="shared" si="4"/>
        <v>27</v>
      </c>
      <c r="C47" s="41">
        <f t="shared" si="5"/>
        <v>30</v>
      </c>
      <c r="D47" s="41">
        <f t="shared" si="6"/>
        <v>14</v>
      </c>
      <c r="E47" s="42" t="str">
        <f t="shared" si="2"/>
        <v>ALMERIA</v>
      </c>
      <c r="F47" s="42">
        <f t="shared" si="7"/>
        <v>51</v>
      </c>
      <c r="G47" s="42">
        <f t="shared" si="8"/>
        <v>37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A CORUÑA</v>
      </c>
      <c r="F48" s="42">
        <f t="shared" si="7"/>
        <v>44</v>
      </c>
      <c r="G48" s="42">
        <f t="shared" si="8"/>
        <v>45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9</v>
      </c>
      <c r="D49" s="41">
        <f t="shared" si="6"/>
        <v>18</v>
      </c>
      <c r="E49" s="42" t="str">
        <f t="shared" si="2"/>
        <v>ALICANTE</v>
      </c>
      <c r="F49" s="42">
        <f t="shared" si="7"/>
        <v>39</v>
      </c>
      <c r="G49" s="42">
        <f t="shared" si="8"/>
        <v>45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2</v>
      </c>
      <c r="D50" s="41">
        <f t="shared" si="6"/>
        <v>22</v>
      </c>
      <c r="E50" s="42" t="str">
        <f t="shared" si="2"/>
        <v>BILBAO</v>
      </c>
      <c r="F50" s="42">
        <f t="shared" si="7"/>
        <v>35</v>
      </c>
      <c r="G50" s="42">
        <f t="shared" si="8"/>
        <v>18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2</v>
      </c>
      <c r="D51" s="41">
        <f t="shared" si="6"/>
        <v>20</v>
      </c>
      <c r="E51" s="42" t="str">
        <f t="shared" si="2"/>
        <v>CARTAGENA</v>
      </c>
      <c r="F51" s="42">
        <f t="shared" si="7"/>
        <v>27</v>
      </c>
      <c r="G51" s="42">
        <f t="shared" si="8"/>
        <v>30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2</v>
      </c>
      <c r="D52" s="41">
        <f t="shared" si="6"/>
        <v>25</v>
      </c>
      <c r="E52" s="42" t="str">
        <f t="shared" si="2"/>
        <v>MOTRIL</v>
      </c>
      <c r="F52" s="42">
        <f t="shared" si="7"/>
        <v>17</v>
      </c>
      <c r="G52" s="42">
        <f t="shared" si="8"/>
        <v>19</v>
      </c>
    </row>
    <row r="53" spans="1:7" x14ac:dyDescent="0.25">
      <c r="A53" s="42" t="str">
        <f t="shared" si="3"/>
        <v>LAS PALMAS</v>
      </c>
      <c r="B53" s="41">
        <f t="shared" si="4"/>
        <v>226</v>
      </c>
      <c r="C53" s="41">
        <f t="shared" si="5"/>
        <v>271</v>
      </c>
      <c r="D53" s="41">
        <f t="shared" si="6"/>
        <v>3</v>
      </c>
      <c r="E53" s="42" t="str">
        <f t="shared" si="2"/>
        <v>VILAGARCIA</v>
      </c>
      <c r="F53" s="42">
        <f t="shared" si="7"/>
        <v>13</v>
      </c>
      <c r="G53" s="42">
        <f t="shared" si="8"/>
        <v>12</v>
      </c>
    </row>
    <row r="54" spans="1:7" x14ac:dyDescent="0.25">
      <c r="A54" s="42" t="str">
        <f t="shared" si="3"/>
        <v>MALAGA</v>
      </c>
      <c r="B54" s="41">
        <f t="shared" si="4"/>
        <v>170</v>
      </c>
      <c r="C54" s="41">
        <f t="shared" si="5"/>
        <v>148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25</v>
      </c>
      <c r="E55" s="42" t="str">
        <f t="shared" si="2"/>
        <v>CEUTA</v>
      </c>
      <c r="F55" s="42">
        <f t="shared" ref="F55:F65" si="9">LOOKUP(E55,$A$38:$A$65,$B$38:$B$65)</f>
        <v>10</v>
      </c>
      <c r="G55" s="42">
        <f t="shared" si="8"/>
        <v>9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1</v>
      </c>
      <c r="D56" s="41">
        <f t="shared" si="6"/>
        <v>22</v>
      </c>
      <c r="E56" s="42" t="str">
        <f t="shared" si="2"/>
        <v>SANTANDER</v>
      </c>
      <c r="F56" s="42">
        <f t="shared" si="9"/>
        <v>5</v>
      </c>
      <c r="G56" s="42">
        <f t="shared" si="8"/>
        <v>9</v>
      </c>
    </row>
    <row r="57" spans="1:7" x14ac:dyDescent="0.25">
      <c r="A57" s="42" t="str">
        <f t="shared" si="3"/>
        <v>MOTRIL</v>
      </c>
      <c r="B57" s="41">
        <f t="shared" si="4"/>
        <v>17</v>
      </c>
      <c r="C57" s="41">
        <f t="shared" si="5"/>
        <v>19</v>
      </c>
      <c r="D57" s="41">
        <f t="shared" si="6"/>
        <v>15</v>
      </c>
      <c r="E57" s="42" t="str">
        <f t="shared" si="2"/>
        <v>GIJON</v>
      </c>
      <c r="F57" s="42">
        <f t="shared" si="9"/>
        <v>4</v>
      </c>
      <c r="G57" s="42">
        <f t="shared" si="8"/>
        <v>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177</v>
      </c>
      <c r="C59" s="41">
        <f t="shared" si="5"/>
        <v>198</v>
      </c>
      <c r="D59" s="41">
        <f t="shared" si="6"/>
        <v>5</v>
      </c>
      <c r="E59" s="42" t="str">
        <f t="shared" si="2"/>
        <v>FERROL-SAN CIBRAO</v>
      </c>
      <c r="F59" s="42">
        <f t="shared" si="9"/>
        <v>2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9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64</v>
      </c>
      <c r="C61" s="41">
        <f t="shared" si="5"/>
        <v>59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</v>
      </c>
      <c r="C62" s="41">
        <f t="shared" si="5"/>
        <v>12</v>
      </c>
      <c r="D62" s="41">
        <f t="shared" si="6"/>
        <v>18</v>
      </c>
      <c r="E62" s="42" t="str">
        <f t="shared" si="2"/>
        <v>BAHIA DE ALGECIRAS</v>
      </c>
      <c r="F62" s="42">
        <f t="shared" si="9"/>
        <v>1</v>
      </c>
      <c r="G62" s="42">
        <f t="shared" si="8"/>
        <v>1</v>
      </c>
    </row>
    <row r="63" spans="1:7" x14ac:dyDescent="0.25">
      <c r="A63" s="42" t="str">
        <f t="shared" si="3"/>
        <v>VALENCIA</v>
      </c>
      <c r="B63" s="41">
        <f t="shared" si="4"/>
        <v>134</v>
      </c>
      <c r="C63" s="41">
        <f t="shared" si="5"/>
        <v>122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</v>
      </c>
      <c r="C64" s="41">
        <f t="shared" si="5"/>
        <v>71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</v>
      </c>
      <c r="C65" s="41">
        <f t="shared" si="5"/>
        <v>12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3C64C945-3104-4E3B-A368-77FEFD13CC17}"/>
</file>

<file path=customXml/itemProps2.xml><?xml version="1.0" encoding="utf-8"?>
<ds:datastoreItem xmlns:ds="http://schemas.openxmlformats.org/officeDocument/2006/customXml" ds:itemID="{2AF62D39-5494-4991-A852-963616CE5EBC}"/>
</file>

<file path=customXml/itemProps3.xml><?xml version="1.0" encoding="utf-8"?>
<ds:datastoreItem xmlns:ds="http://schemas.openxmlformats.org/officeDocument/2006/customXml" ds:itemID="{A73C0260-334E-47EC-9DF5-78CAA19B2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2017-10-05T08:29:26Z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