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<sst xmlns="http://schemas.openxmlformats.org/spreadsheetml/2006/main" count="653" uniqueCount="92">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</sst>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/>
    </xf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0" fillId="4" borderId="5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62449023</c:v>
                </c:pt>
                <c:pt idx="1">
                  <c:v>50440673</c:v>
                </c:pt>
                <c:pt idx="2">
                  <c:v>44644355</c:v>
                </c:pt>
                <c:pt idx="3">
                  <c:v>32935165</c:v>
                </c:pt>
                <c:pt idx="4">
                  <c:v>28166607</c:v>
                </c:pt>
                <c:pt idx="5">
                  <c:v>22107154</c:v>
                </c:pt>
                <c:pt idx="6">
                  <c:v>20210466</c:v>
                </c:pt>
                <c:pt idx="7">
                  <c:v>16882690</c:v>
                </c:pt>
                <c:pt idx="8">
                  <c:v>16878822</c:v>
                </c:pt>
                <c:pt idx="9">
                  <c:v>15382645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61802114</c:v>
                </c:pt>
                <c:pt idx="1">
                  <c:v>44662991</c:v>
                </c:pt>
                <c:pt idx="2">
                  <c:v>42889042</c:v>
                </c:pt>
                <c:pt idx="3">
                  <c:v>32359762</c:v>
                </c:pt>
                <c:pt idx="4">
                  <c:v>30379331</c:v>
                </c:pt>
                <c:pt idx="5">
                  <c:v>19492739</c:v>
                </c:pt>
                <c:pt idx="6">
                  <c:v>22832028</c:v>
                </c:pt>
                <c:pt idx="7">
                  <c:v>17073161</c:v>
                </c:pt>
                <c:pt idx="8">
                  <c:v>17286600</c:v>
                </c:pt>
                <c:pt idx="9">
                  <c:v>16521022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58387695</c:v>
                </c:pt>
                <c:pt idx="1">
                  <c:v>50177763</c:v>
                </c:pt>
                <c:pt idx="2">
                  <c:v>43567743</c:v>
                </c:pt>
                <c:pt idx="3">
                  <c:v>32032044</c:v>
                </c:pt>
                <c:pt idx="4">
                  <c:v>28042852</c:v>
                </c:pt>
                <c:pt idx="5">
                  <c:v>22020998</c:v>
                </c:pt>
                <c:pt idx="6">
                  <c:v>18391833</c:v>
                </c:pt>
                <c:pt idx="7">
                  <c:v>16832419</c:v>
                </c:pt>
                <c:pt idx="8">
                  <c:v>16788691</c:v>
                </c:pt>
                <c:pt idx="9">
                  <c:v>14454609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57283086</c:v>
                </c:pt>
                <c:pt idx="1">
                  <c:v>44381506</c:v>
                </c:pt>
                <c:pt idx="2">
                  <c:v>41737130</c:v>
                </c:pt>
                <c:pt idx="3">
                  <c:v>31366774</c:v>
                </c:pt>
                <c:pt idx="4">
                  <c:v>30227173</c:v>
                </c:pt>
                <c:pt idx="5">
                  <c:v>19408654</c:v>
                </c:pt>
                <c:pt idx="6">
                  <c:v>20893149</c:v>
                </c:pt>
                <c:pt idx="7">
                  <c:v>16976039</c:v>
                </c:pt>
                <c:pt idx="8">
                  <c:v>17084277</c:v>
                </c:pt>
                <c:pt idx="9">
                  <c:v>15615375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19272871</c:v>
                </c:pt>
                <c:pt idx="1">
                  <c:v>17388384</c:v>
                </c:pt>
                <c:pt idx="2">
                  <c:v>17232547</c:v>
                </c:pt>
                <c:pt idx="3">
                  <c:v>16160437</c:v>
                </c:pt>
                <c:pt idx="4">
                  <c:v>11153301</c:v>
                </c:pt>
                <c:pt idx="5">
                  <c:v>10103481</c:v>
                </c:pt>
                <c:pt idx="6">
                  <c:v>7808785</c:v>
                </c:pt>
                <c:pt idx="7">
                  <c:v>6393020</c:v>
                </c:pt>
                <c:pt idx="8">
                  <c:v>6113305</c:v>
                </c:pt>
                <c:pt idx="9">
                  <c:v>5037842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18668850</c:v>
                </c:pt>
                <c:pt idx="1">
                  <c:v>16004059</c:v>
                </c:pt>
                <c:pt idx="2">
                  <c:v>14114317</c:v>
                </c:pt>
                <c:pt idx="3">
                  <c:v>17472831</c:v>
                </c:pt>
                <c:pt idx="4">
                  <c:v>10818840</c:v>
                </c:pt>
                <c:pt idx="5">
                  <c:v>8920475</c:v>
                </c:pt>
                <c:pt idx="6">
                  <c:v>8006990</c:v>
                </c:pt>
                <c:pt idx="7">
                  <c:v>6058656</c:v>
                </c:pt>
                <c:pt idx="8">
                  <c:v>6926984</c:v>
                </c:pt>
                <c:pt idx="9">
                  <c:v>4482977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14829969</c:v>
                </c:pt>
                <c:pt idx="1">
                  <c:v>10557697</c:v>
                </c:pt>
                <c:pt idx="2">
                  <c:v>8341279</c:v>
                </c:pt>
                <c:pt idx="3">
                  <c:v>5287699</c:v>
                </c:pt>
                <c:pt idx="4">
                  <c:v>4592755</c:v>
                </c:pt>
                <c:pt idx="5">
                  <c:v>4549088</c:v>
                </c:pt>
                <c:pt idx="6">
                  <c:v>3993645</c:v>
                </c:pt>
                <c:pt idx="7">
                  <c:v>3881807</c:v>
                </c:pt>
                <c:pt idx="8">
                  <c:v>3674366</c:v>
                </c:pt>
                <c:pt idx="9">
                  <c:v>3163610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15258900</c:v>
                </c:pt>
                <c:pt idx="1">
                  <c:v>11318040</c:v>
                </c:pt>
                <c:pt idx="2">
                  <c:v>7189392</c:v>
                </c:pt>
                <c:pt idx="3">
                  <c:v>5544997</c:v>
                </c:pt>
                <c:pt idx="4">
                  <c:v>6014870</c:v>
                </c:pt>
                <c:pt idx="5">
                  <c:v>4628777</c:v>
                </c:pt>
                <c:pt idx="6">
                  <c:v>4390245</c:v>
                </c:pt>
                <c:pt idx="7">
                  <c:v>4764455</c:v>
                </c:pt>
                <c:pt idx="8">
                  <c:v>3310747</c:v>
                </c:pt>
                <c:pt idx="9">
                  <c:v>3643988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40547166</c:v>
                </c:pt>
                <c:pt idx="1">
                  <c:v>39710257</c:v>
                </c:pt>
                <c:pt idx="2">
                  <c:v>30444635</c:v>
                </c:pt>
                <c:pt idx="3">
                  <c:v>13571562</c:v>
                </c:pt>
                <c:pt idx="4">
                  <c:v>8210085</c:v>
                </c:pt>
                <c:pt idx="5">
                  <c:v>7899761</c:v>
                </c:pt>
                <c:pt idx="6">
                  <c:v>5410484</c:v>
                </c:pt>
                <c:pt idx="7">
                  <c:v>3546162</c:v>
                </c:pt>
                <c:pt idx="8">
                  <c:v>2828388</c:v>
                </c:pt>
                <c:pt idx="9">
                  <c:v>2236141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33883659</c:v>
                </c:pt>
                <c:pt idx="1">
                  <c:v>38986932</c:v>
                </c:pt>
                <c:pt idx="2">
                  <c:v>29544642</c:v>
                </c:pt>
                <c:pt idx="3">
                  <c:v>15214017</c:v>
                </c:pt>
                <c:pt idx="4">
                  <c:v>8069147</c:v>
                </c:pt>
                <c:pt idx="5">
                  <c:v>8541998</c:v>
                </c:pt>
                <c:pt idx="6">
                  <c:v>6246812</c:v>
                </c:pt>
                <c:pt idx="7">
                  <c:v>3628549</c:v>
                </c:pt>
                <c:pt idx="8">
                  <c:v>4076516</c:v>
                </c:pt>
                <c:pt idx="9">
                  <c:v>2196382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70636</c:v>
                </c:pt>
                <c:pt idx="1">
                  <c:v>27514</c:v>
                </c:pt>
                <c:pt idx="2">
                  <c:v>14689</c:v>
                </c:pt>
                <c:pt idx="3">
                  <c:v>11168</c:v>
                </c:pt>
                <c:pt idx="4">
                  <c:v>9504</c:v>
                </c:pt>
                <c:pt idx="5">
                  <c:v>6927</c:v>
                </c:pt>
                <c:pt idx="6">
                  <c:v>5945</c:v>
                </c:pt>
                <c:pt idx="7">
                  <c:v>5521</c:v>
                </c:pt>
                <c:pt idx="8">
                  <c:v>4630</c:v>
                </c:pt>
                <c:pt idx="9">
                  <c:v>3758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70968</c:v>
                </c:pt>
                <c:pt idx="1">
                  <c:v>27230</c:v>
                </c:pt>
                <c:pt idx="2">
                  <c:v>18835</c:v>
                </c:pt>
                <c:pt idx="3">
                  <c:v>9297</c:v>
                </c:pt>
                <c:pt idx="4">
                  <c:v>8588</c:v>
                </c:pt>
                <c:pt idx="5">
                  <c:v>8150</c:v>
                </c:pt>
                <c:pt idx="6">
                  <c:v>3469</c:v>
                </c:pt>
                <c:pt idx="7">
                  <c:v>8436</c:v>
                </c:pt>
                <c:pt idx="8">
                  <c:v>4889</c:v>
                </c:pt>
                <c:pt idx="9">
                  <c:v>4646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2589311</c:v>
                </c:pt>
                <c:pt idx="1">
                  <c:v>1816122</c:v>
                </c:pt>
                <c:pt idx="2">
                  <c:v>1076612</c:v>
                </c:pt>
                <c:pt idx="3">
                  <c:v>859184</c:v>
                </c:pt>
                <c:pt idx="4">
                  <c:v>488370</c:v>
                </c:pt>
                <c:pt idx="5">
                  <c:v>294406</c:v>
                </c:pt>
                <c:pt idx="6">
                  <c:v>261892</c:v>
                </c:pt>
                <c:pt idx="7">
                  <c:v>215508</c:v>
                </c:pt>
                <c:pt idx="8">
                  <c:v>145155</c:v>
                </c:pt>
                <c:pt idx="9">
                  <c:v>130011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2633796</c:v>
                </c:pt>
                <c:pt idx="1">
                  <c:v>1935689</c:v>
                </c:pt>
                <c:pt idx="2">
                  <c:v>1149240</c:v>
                </c:pt>
                <c:pt idx="3">
                  <c:v>869697</c:v>
                </c:pt>
                <c:pt idx="4">
                  <c:v>469022</c:v>
                </c:pt>
                <c:pt idx="5">
                  <c:v>339882</c:v>
                </c:pt>
                <c:pt idx="6">
                  <c:v>280583</c:v>
                </c:pt>
                <c:pt idx="7">
                  <c:v>209644</c:v>
                </c:pt>
                <c:pt idx="8">
                  <c:v>127125</c:v>
                </c:pt>
                <c:pt idx="9">
                  <c:v>124281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34247444</c:v>
                </c:pt>
                <c:pt idx="1">
                  <c:v>19210801</c:v>
                </c:pt>
                <c:pt idx="2">
                  <c:v>10888109</c:v>
                </c:pt>
                <c:pt idx="3">
                  <c:v>8405392</c:v>
                </c:pt>
                <c:pt idx="4">
                  <c:v>3581178</c:v>
                </c:pt>
                <c:pt idx="5">
                  <c:v>2321008</c:v>
                </c:pt>
                <c:pt idx="6">
                  <c:v>781280</c:v>
                </c:pt>
                <c:pt idx="7">
                  <c:v>540900</c:v>
                </c:pt>
                <c:pt idx="8">
                  <c:v>424674</c:v>
                </c:pt>
                <c:pt idx="9">
                  <c:v>194711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33556935</c:v>
                </c:pt>
                <c:pt idx="1">
                  <c:v>11813974</c:v>
                </c:pt>
                <c:pt idx="2">
                  <c:v>10079809</c:v>
                </c:pt>
                <c:pt idx="3">
                  <c:v>8943302</c:v>
                </c:pt>
                <c:pt idx="4">
                  <c:v>3122977</c:v>
                </c:pt>
                <c:pt idx="5">
                  <c:v>1896465</c:v>
                </c:pt>
                <c:pt idx="6">
                  <c:v>756341</c:v>
                </c:pt>
                <c:pt idx="7">
                  <c:v>854952</c:v>
                </c:pt>
                <c:pt idx="8">
                  <c:v>211657</c:v>
                </c:pt>
                <c:pt idx="9">
                  <c:v>118743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34154734</c:v>
                </c:pt>
                <c:pt idx="1">
                  <c:v>19164744</c:v>
                </c:pt>
                <c:pt idx="2">
                  <c:v>10339915</c:v>
                </c:pt>
                <c:pt idx="3">
                  <c:v>8294012</c:v>
                </c:pt>
                <c:pt idx="4">
                  <c:v>2319424</c:v>
                </c:pt>
                <c:pt idx="5">
                  <c:v>199491</c:v>
                </c:pt>
                <c:pt idx="6">
                  <c:v>93884</c:v>
                </c:pt>
                <c:pt idx="7">
                  <c:v>34777</c:v>
                </c:pt>
                <c:pt idx="8">
                  <c:v>5542</c:v>
                </c:pt>
                <c:pt idx="9">
                  <c:v>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33390282</c:v>
                </c:pt>
                <c:pt idx="1">
                  <c:v>11781625</c:v>
                </c:pt>
                <c:pt idx="2">
                  <c:v>9624542</c:v>
                </c:pt>
                <c:pt idx="3">
                  <c:v>8785244</c:v>
                </c:pt>
                <c:pt idx="4">
                  <c:v>1896465</c:v>
                </c:pt>
                <c:pt idx="5">
                  <c:v>53954</c:v>
                </c:pt>
                <c:pt idx="6">
                  <c:v>282259</c:v>
                </c:pt>
                <c:pt idx="7">
                  <c:v>25956</c:v>
                </c:pt>
                <c:pt idx="8">
                  <c:v>41108</c:v>
                </c:pt>
                <c:pt idx="9">
                  <c:v>1247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35811157</c:v>
                </c:pt>
                <c:pt idx="1">
                  <c:v>34253606</c:v>
                </c:pt>
                <c:pt idx="2">
                  <c:v>22004322</c:v>
                </c:pt>
                <c:pt idx="3">
                  <c:v>11114628</c:v>
                </c:pt>
                <c:pt idx="4">
                  <c:v>5162566</c:v>
                </c:pt>
                <c:pt idx="5">
                  <c:v>2606431</c:v>
                </c:pt>
                <c:pt idx="6">
                  <c:v>2438500</c:v>
                </c:pt>
                <c:pt idx="7">
                  <c:v>2026112</c:v>
                </c:pt>
                <c:pt idx="8">
                  <c:v>1072703</c:v>
                </c:pt>
                <c:pt idx="9">
                  <c:v>1066395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35151791</c:v>
                </c:pt>
                <c:pt idx="1">
                  <c:v>27175952</c:v>
                </c:pt>
                <c:pt idx="2">
                  <c:v>21264147</c:v>
                </c:pt>
                <c:pt idx="3">
                  <c:v>12208282</c:v>
                </c:pt>
                <c:pt idx="4">
                  <c:v>4785390</c:v>
                </c:pt>
                <c:pt idx="5">
                  <c:v>3161423</c:v>
                </c:pt>
                <c:pt idx="6">
                  <c:v>3679161</c:v>
                </c:pt>
                <c:pt idx="7">
                  <c:v>2029971</c:v>
                </c:pt>
                <c:pt idx="8">
                  <c:v>1089781</c:v>
                </c:pt>
                <c:pt idx="9">
                  <c:v>1116597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8783035</c:v>
                </c:pt>
                <c:pt idx="1">
                  <c:v>7797952</c:v>
                </c:pt>
                <c:pt idx="2">
                  <c:v>4086849</c:v>
                </c:pt>
                <c:pt idx="3">
                  <c:v>3640895</c:v>
                </c:pt>
                <c:pt idx="4">
                  <c:v>2979004</c:v>
                </c:pt>
                <c:pt idx="5">
                  <c:v>2109530</c:v>
                </c:pt>
                <c:pt idx="6">
                  <c:v>1190876</c:v>
                </c:pt>
                <c:pt idx="7">
                  <c:v>1158278</c:v>
                </c:pt>
                <c:pt idx="8">
                  <c:v>889128</c:v>
                </c:pt>
                <c:pt idx="9">
                  <c:v>866906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8732458</c:v>
                </c:pt>
                <c:pt idx="1">
                  <c:v>8418095</c:v>
                </c:pt>
                <c:pt idx="2">
                  <c:v>4069533</c:v>
                </c:pt>
                <c:pt idx="3">
                  <c:v>3620849</c:v>
                </c:pt>
                <c:pt idx="4">
                  <c:v>3227208</c:v>
                </c:pt>
                <c:pt idx="5">
                  <c:v>2417475</c:v>
                </c:pt>
                <c:pt idx="6">
                  <c:v>1132719</c:v>
                </c:pt>
                <c:pt idx="7">
                  <c:v>1112781</c:v>
                </c:pt>
                <c:pt idx="8">
                  <c:v>786406</c:v>
                </c:pt>
                <c:pt idx="9">
                  <c:v>810639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3009640</c:v>
                </c:pt>
                <c:pt idx="1">
                  <c:v>2755835.02</c:v>
                </c:pt>
                <c:pt idx="2">
                  <c:v>2236619.5</c:v>
                </c:pt>
                <c:pt idx="3">
                  <c:v>992199</c:v>
                </c:pt>
                <c:pt idx="4">
                  <c:v>469464.5</c:v>
                </c:pt>
                <c:pt idx="5">
                  <c:v>366712</c:v>
                </c:pt>
                <c:pt idx="6">
                  <c:v>339725</c:v>
                </c:pt>
                <c:pt idx="7">
                  <c:v>214323</c:v>
                </c:pt>
                <c:pt idx="8">
                  <c:v>155472</c:v>
                </c:pt>
                <c:pt idx="9">
                  <c:v>131257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2544586</c:v>
                </c:pt>
                <c:pt idx="1">
                  <c:v>2868952</c:v>
                </c:pt>
                <c:pt idx="2">
                  <c:v>2182390.5</c:v>
                </c:pt>
                <c:pt idx="3">
                  <c:v>1103531</c:v>
                </c:pt>
                <c:pt idx="4">
                  <c:v>450259</c:v>
                </c:pt>
                <c:pt idx="5">
                  <c:v>480257</c:v>
                </c:pt>
                <c:pt idx="6">
                  <c:v>407261</c:v>
                </c:pt>
                <c:pt idx="7">
                  <c:v>201353</c:v>
                </c:pt>
                <c:pt idx="8">
                  <c:v>169065</c:v>
                </c:pt>
                <c:pt idx="9">
                  <c:v>150019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2621005.54</c:v>
                </c:pt>
                <c:pt idx="1">
                  <c:v>1300516</c:v>
                </c:pt>
                <c:pt idx="2">
                  <c:v>885343</c:v>
                </c:pt>
                <c:pt idx="3">
                  <c:v>614122</c:v>
                </c:pt>
                <c:pt idx="4">
                  <c:v>351574</c:v>
                </c:pt>
                <c:pt idx="5">
                  <c:v>12329</c:v>
                </c:pt>
                <c:pt idx="6">
                  <c:v>7656</c:v>
                </c:pt>
                <c:pt idx="7">
                  <c:v>2699</c:v>
                </c:pt>
                <c:pt idx="8">
                  <c:v>1302</c:v>
                </c:pt>
                <c:pt idx="9">
                  <c:v>960.5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2730711</c:v>
                </c:pt>
                <c:pt idx="1">
                  <c:v>855398</c:v>
                </c:pt>
                <c:pt idx="2">
                  <c:v>818569</c:v>
                </c:pt>
                <c:pt idx="3">
                  <c:v>659903</c:v>
                </c:pt>
                <c:pt idx="4">
                  <c:v>466977</c:v>
                </c:pt>
                <c:pt idx="5">
                  <c:v>3797</c:v>
                </c:pt>
                <c:pt idx="6">
                  <c:v>21262</c:v>
                </c:pt>
                <c:pt idx="7">
                  <c:v>2065</c:v>
                </c:pt>
                <c:pt idx="8">
                  <c:v>0</c:v>
                </c:pt>
                <c:pt idx="9">
                  <c:v>8407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5066558</c:v>
                </c:pt>
                <c:pt idx="1">
                  <c:v>4366651</c:v>
                </c:pt>
                <c:pt idx="2">
                  <c:v>3882663</c:v>
                </c:pt>
                <c:pt idx="3">
                  <c:v>2904501</c:v>
                </c:pt>
                <c:pt idx="4">
                  <c:v>2154948</c:v>
                </c:pt>
                <c:pt idx="5">
                  <c:v>1117202</c:v>
                </c:pt>
                <c:pt idx="6">
                  <c:v>1046947</c:v>
                </c:pt>
                <c:pt idx="7">
                  <c:v>934292</c:v>
                </c:pt>
                <c:pt idx="8">
                  <c:v>522547</c:v>
                </c:pt>
                <c:pt idx="9">
                  <c:v>464290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5548164</c:v>
                </c:pt>
                <c:pt idx="1">
                  <c:v>4517130</c:v>
                </c:pt>
                <c:pt idx="2">
                  <c:v>4082812</c:v>
                </c:pt>
                <c:pt idx="3">
                  <c:v>2587843</c:v>
                </c:pt>
                <c:pt idx="4">
                  <c:v>2171976</c:v>
                </c:pt>
                <c:pt idx="5">
                  <c:v>137250</c:v>
                </c:pt>
                <c:pt idx="6">
                  <c:v>1000464</c:v>
                </c:pt>
                <c:pt idx="7">
                  <c:v>544747</c:v>
                </c:pt>
                <c:pt idx="8">
                  <c:v>492090</c:v>
                </c:pt>
                <c:pt idx="9">
                  <c:v>451038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1830593</c:v>
                </c:pt>
                <c:pt idx="1">
                  <c:v>1247114</c:v>
                </c:pt>
                <c:pt idx="2">
                  <c:v>396748</c:v>
                </c:pt>
                <c:pt idx="3">
                  <c:v>371102</c:v>
                </c:pt>
                <c:pt idx="4">
                  <c:v>268671</c:v>
                </c:pt>
                <c:pt idx="5">
                  <c:v>195509</c:v>
                </c:pt>
                <c:pt idx="6">
                  <c:v>187567</c:v>
                </c:pt>
                <c:pt idx="7">
                  <c:v>187361</c:v>
                </c:pt>
                <c:pt idx="8">
                  <c:v>67677</c:v>
                </c:pt>
                <c:pt idx="9">
                  <c:v>53610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1557338</c:v>
                </c:pt>
                <c:pt idx="1">
                  <c:v>1151179</c:v>
                </c:pt>
                <c:pt idx="2">
                  <c:v>327158</c:v>
                </c:pt>
                <c:pt idx="3">
                  <c:v>311947</c:v>
                </c:pt>
                <c:pt idx="4">
                  <c:v>209888</c:v>
                </c:pt>
                <c:pt idx="5">
                  <c:v>137250</c:v>
                </c:pt>
                <c:pt idx="6">
                  <c:v>166041</c:v>
                </c:pt>
                <c:pt idx="7">
                  <c:v>150319</c:v>
                </c:pt>
                <c:pt idx="8">
                  <c:v>53165</c:v>
                </c:pt>
                <c:pt idx="9">
                  <c:v>32060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1135254</c:v>
                </c:pt>
                <c:pt idx="1">
                  <c:v>607949</c:v>
                </c:pt>
                <c:pt idx="2">
                  <c:v>548844</c:v>
                </c:pt>
                <c:pt idx="3">
                  <c:v>447253</c:v>
                </c:pt>
                <c:pt idx="4">
                  <c:v>245741</c:v>
                </c:pt>
                <c:pt idx="5">
                  <c:v>218716</c:v>
                </c:pt>
                <c:pt idx="6">
                  <c:v>172373</c:v>
                </c:pt>
                <c:pt idx="7">
                  <c:v>77978</c:v>
                </c:pt>
                <c:pt idx="8">
                  <c:v>63032</c:v>
                </c:pt>
                <c:pt idx="9">
                  <c:v>54622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1100462</c:v>
                </c:pt>
                <c:pt idx="1">
                  <c:v>650924</c:v>
                </c:pt>
                <c:pt idx="2">
                  <c:v>478382</c:v>
                </c:pt>
                <c:pt idx="3">
                  <c:v>516773</c:v>
                </c:pt>
                <c:pt idx="4">
                  <c:v>239334</c:v>
                </c:pt>
                <c:pt idx="5">
                  <c:v>223121</c:v>
                </c:pt>
                <c:pt idx="6">
                  <c:v>105880</c:v>
                </c:pt>
                <c:pt idx="7">
                  <c:v>81477</c:v>
                </c:pt>
                <c:pt idx="8">
                  <c:v>68163</c:v>
                </c:pt>
                <c:pt idx="9">
                  <c:v>59678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20269</c:v>
                </c:pt>
                <c:pt idx="1">
                  <c:v>14882</c:v>
                </c:pt>
                <c:pt idx="2">
                  <c:v>10728</c:v>
                </c:pt>
                <c:pt idx="3">
                  <c:v>8725</c:v>
                </c:pt>
                <c:pt idx="4">
                  <c:v>8505</c:v>
                </c:pt>
                <c:pt idx="5">
                  <c:v>7604</c:v>
                </c:pt>
                <c:pt idx="6">
                  <c:v>5952</c:v>
                </c:pt>
                <c:pt idx="7">
                  <c:v>3058</c:v>
                </c:pt>
                <c:pt idx="8">
                  <c:v>2222</c:v>
                </c:pt>
                <c:pt idx="9">
                  <c:v>2148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21990</c:v>
                </c:pt>
                <c:pt idx="1">
                  <c:v>14890</c:v>
                </c:pt>
                <c:pt idx="2">
                  <c:v>12038</c:v>
                </c:pt>
                <c:pt idx="3">
                  <c:v>8941</c:v>
                </c:pt>
                <c:pt idx="4">
                  <c:v>10116</c:v>
                </c:pt>
                <c:pt idx="5">
                  <c:v>8443</c:v>
                </c:pt>
                <c:pt idx="6">
                  <c:v>6112</c:v>
                </c:pt>
                <c:pt idx="7">
                  <c:v>2942</c:v>
                </c:pt>
                <c:pt idx="8">
                  <c:v>2483</c:v>
                </c:pt>
                <c:pt idx="9">
                  <c:v>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216095901</c:v>
                </c:pt>
                <c:pt idx="1">
                  <c:v>202358487</c:v>
                </c:pt>
                <c:pt idx="2">
                  <c:v>149197297</c:v>
                </c:pt>
                <c:pt idx="3">
                  <c:v>137151203</c:v>
                </c:pt>
                <c:pt idx="4">
                  <c:v>128254354</c:v>
                </c:pt>
                <c:pt idx="5">
                  <c:v>119977354</c:v>
                </c:pt>
                <c:pt idx="6">
                  <c:v>57617736</c:v>
                </c:pt>
                <c:pt idx="7">
                  <c:v>41268089</c:v>
                </c:pt>
                <c:pt idx="8">
                  <c:v>32389990</c:v>
                </c:pt>
                <c:pt idx="9">
                  <c:v>32110862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218654997</c:v>
                </c:pt>
                <c:pt idx="1">
                  <c:v>201693361</c:v>
                </c:pt>
                <c:pt idx="2">
                  <c:v>140332741</c:v>
                </c:pt>
                <c:pt idx="3">
                  <c:v>128005242</c:v>
                </c:pt>
                <c:pt idx="4">
                  <c:v>116465101</c:v>
                </c:pt>
                <c:pt idx="5">
                  <c:v>124644194</c:v>
                </c:pt>
                <c:pt idx="6">
                  <c:v>63424187</c:v>
                </c:pt>
                <c:pt idx="7">
                  <c:v>38941467</c:v>
                </c:pt>
                <c:pt idx="8">
                  <c:v>30288193</c:v>
                </c:pt>
                <c:pt idx="9">
                  <c:v>32939224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780</c:v>
                </c:pt>
                <c:pt idx="1">
                  <c:v>683</c:v>
                </c:pt>
                <c:pt idx="2">
                  <c:v>317</c:v>
                </c:pt>
                <c:pt idx="3">
                  <c:v>215</c:v>
                </c:pt>
                <c:pt idx="4">
                  <c:v>214</c:v>
                </c:pt>
                <c:pt idx="5">
                  <c:v>212</c:v>
                </c:pt>
                <c:pt idx="6">
                  <c:v>153</c:v>
                </c:pt>
                <c:pt idx="7">
                  <c:v>97</c:v>
                </c:pt>
                <c:pt idx="8">
                  <c:v>73</c:v>
                </c:pt>
                <c:pt idx="9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723</c:v>
                </c:pt>
                <c:pt idx="1">
                  <c:v>662</c:v>
                </c:pt>
                <c:pt idx="2">
                  <c:v>292</c:v>
                </c:pt>
                <c:pt idx="3">
                  <c:v>194</c:v>
                </c:pt>
                <c:pt idx="4">
                  <c:v>244</c:v>
                </c:pt>
                <c:pt idx="5">
                  <c:v>178</c:v>
                </c:pt>
                <c:pt idx="6">
                  <c:v>144</c:v>
                </c:pt>
                <c:pt idx="7">
                  <c:v>80</c:v>
                </c:pt>
                <c:pt idx="8">
                  <c:v>69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B33" sqref="B33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39793</v>
      </c>
    </row>
    <row r="6" spans="1:9" x14ac:dyDescent="0.25">
      <c r="A6" s="71" t="s">
        <v>39</v>
      </c>
      <c r="B6" s="72"/>
      <c r="C6" s="72"/>
      <c r="D6" s="78" t="s">
        <v>91</v>
      </c>
      <c r="E6" s="70"/>
      <c r="F6" s="69" t="s">
        <v>37</v>
      </c>
      <c r="G6" s="70"/>
      <c r="H6" s="69" t="s">
        <v>38</v>
      </c>
      <c r="I6" s="70"/>
    </row>
    <row r="7" spans="1:9" x14ac:dyDescent="0.25">
      <c r="A7" s="73"/>
      <c r="B7" s="73"/>
      <c r="C7" s="73"/>
      <c r="D7" s="49">
        <v>2007</v>
      </c>
      <c r="E7" s="49">
        <v>2008</v>
      </c>
      <c r="F7" s="49">
        <v>2007</v>
      </c>
      <c r="G7" s="49">
        <v>2008</v>
      </c>
      <c r="H7" s="49" t="s">
        <v>0</v>
      </c>
      <c r="I7" s="49" t="s">
        <v>3</v>
      </c>
    </row>
    <row r="8" spans="1:9" x14ac:dyDescent="0.25">
      <c r="A8" s="64" t="s">
        <v>12</v>
      </c>
      <c r="B8" s="64" t="s">
        <v>13</v>
      </c>
      <c r="C8" s="50" t="s">
        <v>14</v>
      </c>
      <c r="D8" s="51">
        <v>12293656</v>
      </c>
      <c r="E8" s="51">
        <v>12518909</v>
      </c>
      <c r="F8" s="51">
        <v>124096189</v>
      </c>
      <c r="G8" s="51">
        <v>129072276</v>
      </c>
      <c r="H8" s="51">
        <v>4976087</v>
      </c>
      <c r="I8" s="52">
        <f>((G8*100/F8)-100)</f>
        <v>4.0098628653294099</v>
      </c>
    </row>
    <row r="9" spans="1:9" x14ac:dyDescent="0.25">
      <c r="A9" s="65"/>
      <c r="B9" s="67"/>
      <c r="C9" s="50" t="s">
        <v>15</v>
      </c>
      <c r="D9" s="51">
        <v>10556915</v>
      </c>
      <c r="E9" s="51">
        <v>7903162</v>
      </c>
      <c r="F9" s="51">
        <v>96119357</v>
      </c>
      <c r="G9" s="51">
        <v>87119463</v>
      </c>
      <c r="H9" s="51">
        <v>-8999894</v>
      </c>
      <c r="I9" s="52">
        <f t="shared" ref="I9:I19" si="0">((G9*100/F9)-100)</f>
        <v>-9.3632482372931349</v>
      </c>
    </row>
    <row r="10" spans="1:9" x14ac:dyDescent="0.25">
      <c r="A10" s="65"/>
      <c r="B10" s="64" t="s">
        <v>16</v>
      </c>
      <c r="C10" s="50" t="s">
        <v>17</v>
      </c>
      <c r="D10" s="51">
        <v>5251918</v>
      </c>
      <c r="E10" s="51">
        <v>4971658</v>
      </c>
      <c r="F10" s="51">
        <v>51921182</v>
      </c>
      <c r="G10" s="51">
        <v>49983825</v>
      </c>
      <c r="H10" s="51">
        <v>-1937357</v>
      </c>
      <c r="I10" s="52">
        <f t="shared" si="0"/>
        <v>-3.7313422487184482</v>
      </c>
    </row>
    <row r="11" spans="1:9" x14ac:dyDescent="0.25">
      <c r="A11" s="65"/>
      <c r="B11" s="65"/>
      <c r="C11" s="50" t="s">
        <v>18</v>
      </c>
      <c r="D11" s="51">
        <v>12279943</v>
      </c>
      <c r="E11" s="51">
        <v>12770974</v>
      </c>
      <c r="F11" s="51">
        <v>116112575</v>
      </c>
      <c r="G11" s="51">
        <v>121630807</v>
      </c>
      <c r="H11" s="51">
        <v>5518232</v>
      </c>
      <c r="I11" s="52">
        <f t="shared" si="0"/>
        <v>4.7524843885341426</v>
      </c>
    </row>
    <row r="12" spans="1:9" x14ac:dyDescent="0.25">
      <c r="A12" s="67"/>
      <c r="B12" s="67"/>
      <c r="C12" s="50" t="s">
        <v>2</v>
      </c>
      <c r="D12" s="51">
        <v>17531861</v>
      </c>
      <c r="E12" s="51">
        <v>17742632</v>
      </c>
      <c r="F12" s="51">
        <v>168033757</v>
      </c>
      <c r="G12" s="51">
        <v>171614632</v>
      </c>
      <c r="H12" s="51">
        <v>3580875</v>
      </c>
      <c r="I12" s="52">
        <f t="shared" si="0"/>
        <v>2.1310450137706596</v>
      </c>
    </row>
    <row r="13" spans="1:9" x14ac:dyDescent="0.25">
      <c r="A13" s="53"/>
      <c r="B13" s="53"/>
      <c r="C13" s="54" t="s">
        <v>2</v>
      </c>
      <c r="D13" s="55">
        <v>40382432</v>
      </c>
      <c r="E13" s="55">
        <v>38164703</v>
      </c>
      <c r="F13" s="55">
        <v>388249303</v>
      </c>
      <c r="G13" s="55">
        <v>387806371</v>
      </c>
      <c r="H13" s="55">
        <v>-442932</v>
      </c>
      <c r="I13" s="56">
        <f t="shared" si="0"/>
        <v>-0.11408442889077719</v>
      </c>
    </row>
    <row r="14" spans="1:9" x14ac:dyDescent="0.25">
      <c r="A14" s="64" t="s">
        <v>4</v>
      </c>
      <c r="B14" s="57" t="s">
        <v>5</v>
      </c>
      <c r="C14" s="50" t="s">
        <v>6</v>
      </c>
      <c r="D14" s="51">
        <v>20219</v>
      </c>
      <c r="E14" s="51">
        <v>17294</v>
      </c>
      <c r="F14" s="51">
        <v>192427</v>
      </c>
      <c r="G14" s="51">
        <v>180827</v>
      </c>
      <c r="H14" s="51">
        <v>-11600</v>
      </c>
      <c r="I14" s="52">
        <f t="shared" si="0"/>
        <v>-6.0282600674541555</v>
      </c>
    </row>
    <row r="15" spans="1:9" x14ac:dyDescent="0.25">
      <c r="A15" s="65"/>
      <c r="B15" s="64" t="s">
        <v>7</v>
      </c>
      <c r="C15" s="50" t="s">
        <v>8</v>
      </c>
      <c r="D15" s="51">
        <v>702397</v>
      </c>
      <c r="E15" s="51">
        <v>601160</v>
      </c>
      <c r="F15" s="51">
        <v>6487822</v>
      </c>
      <c r="G15" s="51">
        <v>6117989</v>
      </c>
      <c r="H15" s="51">
        <v>-369833</v>
      </c>
      <c r="I15" s="52">
        <f t="shared" si="0"/>
        <v>-5.700418414685231</v>
      </c>
    </row>
    <row r="16" spans="1:9" x14ac:dyDescent="0.25">
      <c r="A16" s="65"/>
      <c r="B16" s="67"/>
      <c r="C16" s="50" t="s">
        <v>9</v>
      </c>
      <c r="D16" s="51">
        <v>313561</v>
      </c>
      <c r="E16" s="51">
        <v>305755</v>
      </c>
      <c r="F16" s="51">
        <v>2706354</v>
      </c>
      <c r="G16" s="51">
        <v>2543306</v>
      </c>
      <c r="H16" s="51">
        <v>-163048</v>
      </c>
      <c r="I16" s="52">
        <f t="shared" si="0"/>
        <v>-6.0246368361271294</v>
      </c>
    </row>
    <row r="17" spans="1:9" x14ac:dyDescent="0.25">
      <c r="A17" s="67"/>
      <c r="B17" s="57" t="s">
        <v>10</v>
      </c>
      <c r="C17" s="50" t="s">
        <v>11</v>
      </c>
      <c r="D17" s="51">
        <v>353722</v>
      </c>
      <c r="E17" s="51">
        <v>201090</v>
      </c>
      <c r="F17" s="51">
        <v>3070433</v>
      </c>
      <c r="G17" s="51">
        <v>2613842</v>
      </c>
      <c r="H17" s="51">
        <v>-456591</v>
      </c>
      <c r="I17" s="52">
        <f t="shared" si="0"/>
        <v>-14.870573629191711</v>
      </c>
    </row>
    <row r="18" spans="1:9" x14ac:dyDescent="0.25">
      <c r="A18" s="58"/>
      <c r="B18" s="58"/>
      <c r="C18" s="54" t="s">
        <v>2</v>
      </c>
      <c r="D18" s="55">
        <v>1389899</v>
      </c>
      <c r="E18" s="55">
        <v>1125299</v>
      </c>
      <c r="F18" s="55">
        <v>12457036</v>
      </c>
      <c r="G18" s="55">
        <v>11455964</v>
      </c>
      <c r="H18" s="55">
        <v>-1001072</v>
      </c>
      <c r="I18" s="56">
        <f t="shared" si="0"/>
        <v>-8.0361973747206008</v>
      </c>
    </row>
    <row r="19" spans="1:9" x14ac:dyDescent="0.25">
      <c r="A19" s="59"/>
      <c r="B19" s="59"/>
      <c r="C19" s="60" t="s">
        <v>1</v>
      </c>
      <c r="D19" s="61">
        <f>+D13+D18</f>
        <v>41772331</v>
      </c>
      <c r="E19" s="61">
        <f t="shared" ref="E19:G19" si="1">+E13+E18</f>
        <v>39290002</v>
      </c>
      <c r="F19" s="61">
        <f t="shared" si="1"/>
        <v>400706339</v>
      </c>
      <c r="G19" s="61">
        <f t="shared" si="1"/>
        <v>399262335</v>
      </c>
      <c r="H19" s="61">
        <f t="shared" ref="H19" si="2">G19-F19</f>
        <v>-1444004</v>
      </c>
      <c r="I19" s="62">
        <f t="shared" si="0"/>
        <v>-0.36036465098197823</v>
      </c>
    </row>
    <row r="20" spans="1:9" x14ac:dyDescent="0.25">
      <c r="A20" s="58"/>
      <c r="B20" s="58"/>
      <c r="I20" s="63"/>
    </row>
    <row r="21" spans="1:9" x14ac:dyDescent="0.25">
      <c r="A21" s="64" t="s">
        <v>19</v>
      </c>
      <c r="B21" s="64" t="s">
        <v>20</v>
      </c>
      <c r="C21" s="50" t="s">
        <v>21</v>
      </c>
      <c r="D21" s="51">
        <v>7829247</v>
      </c>
      <c r="E21" s="51">
        <v>8579538</v>
      </c>
      <c r="F21" s="51">
        <v>73570705</v>
      </c>
      <c r="G21" s="51">
        <v>81133737</v>
      </c>
      <c r="H21" s="51">
        <v>7563032</v>
      </c>
      <c r="I21" s="52">
        <f t="shared" ref="I21:I31" si="3">((G21*100/F21)-100)</f>
        <v>10.27995042320174</v>
      </c>
    </row>
    <row r="22" spans="1:9" x14ac:dyDescent="0.25">
      <c r="A22" s="65"/>
      <c r="B22" s="67"/>
      <c r="C22" s="50" t="s">
        <v>22</v>
      </c>
      <c r="D22" s="51">
        <v>7279379</v>
      </c>
      <c r="E22" s="51">
        <v>8027783</v>
      </c>
      <c r="F22" s="51">
        <v>65898872</v>
      </c>
      <c r="G22" s="51">
        <v>74624354</v>
      </c>
      <c r="H22" s="51">
        <v>8725482</v>
      </c>
      <c r="I22" s="52">
        <f t="shared" si="3"/>
        <v>13.24071525837347</v>
      </c>
    </row>
    <row r="23" spans="1:9" x14ac:dyDescent="0.25">
      <c r="A23" s="65"/>
      <c r="B23" s="57" t="s">
        <v>23</v>
      </c>
      <c r="C23" s="50" t="s">
        <v>24</v>
      </c>
      <c r="D23" s="51">
        <v>3805013</v>
      </c>
      <c r="E23" s="51">
        <v>3472671</v>
      </c>
      <c r="F23" s="51">
        <v>37810883</v>
      </c>
      <c r="G23" s="51">
        <v>36867670</v>
      </c>
      <c r="H23" s="51">
        <v>-943213</v>
      </c>
      <c r="I23" s="52">
        <f t="shared" si="3"/>
        <v>-2.4945542795178852</v>
      </c>
    </row>
    <row r="24" spans="1:9" x14ac:dyDescent="0.25">
      <c r="A24" s="65"/>
      <c r="B24" s="64" t="s">
        <v>25</v>
      </c>
      <c r="C24" s="50" t="s">
        <v>26</v>
      </c>
      <c r="D24" s="51">
        <v>1182989.5</v>
      </c>
      <c r="E24" s="51">
        <v>1189869</v>
      </c>
      <c r="F24" s="51">
        <v>11050916.5</v>
      </c>
      <c r="G24" s="51">
        <v>11149036.52</v>
      </c>
      <c r="H24" s="51">
        <v>98120.019999999553</v>
      </c>
      <c r="I24" s="52">
        <f t="shared" si="3"/>
        <v>0.88789033923113436</v>
      </c>
    </row>
    <row r="25" spans="1:9" x14ac:dyDescent="0.25">
      <c r="A25" s="65"/>
      <c r="B25" s="65"/>
      <c r="C25" s="50" t="s">
        <v>21</v>
      </c>
      <c r="D25" s="51">
        <v>602727.5</v>
      </c>
      <c r="E25" s="51">
        <v>634578</v>
      </c>
      <c r="F25" s="51">
        <v>5569239</v>
      </c>
      <c r="G25" s="51">
        <v>5799582.04</v>
      </c>
      <c r="H25" s="51">
        <v>230343.04000000004</v>
      </c>
      <c r="I25" s="52">
        <f t="shared" si="3"/>
        <v>4.1359876995761908</v>
      </c>
    </row>
    <row r="26" spans="1:9" x14ac:dyDescent="0.25">
      <c r="A26" s="65"/>
      <c r="B26" s="64" t="s">
        <v>27</v>
      </c>
      <c r="C26" s="50" t="s">
        <v>28</v>
      </c>
      <c r="D26" s="51">
        <v>2064034</v>
      </c>
      <c r="E26" s="51">
        <v>2154754</v>
      </c>
      <c r="F26" s="51">
        <v>22869979</v>
      </c>
      <c r="G26" s="51">
        <v>23809801</v>
      </c>
      <c r="H26" s="51">
        <v>939822</v>
      </c>
      <c r="I26" s="52">
        <f t="shared" si="3"/>
        <v>4.1094134804408924</v>
      </c>
    </row>
    <row r="27" spans="1:9" x14ac:dyDescent="0.25">
      <c r="A27" s="65"/>
      <c r="B27" s="67"/>
      <c r="C27" s="50" t="s">
        <v>29</v>
      </c>
      <c r="D27" s="51">
        <v>634514</v>
      </c>
      <c r="E27" s="51">
        <v>776159</v>
      </c>
      <c r="F27" s="51">
        <v>4232488</v>
      </c>
      <c r="G27" s="51">
        <v>5001013</v>
      </c>
      <c r="H27" s="51">
        <v>768525</v>
      </c>
      <c r="I27" s="52">
        <f t="shared" si="3"/>
        <v>18.157759691226531</v>
      </c>
    </row>
    <row r="28" spans="1:9" x14ac:dyDescent="0.25">
      <c r="A28" s="65"/>
      <c r="B28" s="57" t="s">
        <v>30</v>
      </c>
      <c r="C28" s="50" t="s">
        <v>31</v>
      </c>
      <c r="D28" s="51">
        <v>293164</v>
      </c>
      <c r="E28" s="51">
        <v>263423</v>
      </c>
      <c r="F28" s="51">
        <v>3660198</v>
      </c>
      <c r="G28" s="51">
        <v>3701542</v>
      </c>
      <c r="H28" s="51">
        <v>41344</v>
      </c>
      <c r="I28" s="52">
        <f t="shared" si="3"/>
        <v>1.1295563791904186</v>
      </c>
    </row>
    <row r="29" spans="1:9" x14ac:dyDescent="0.25">
      <c r="A29" s="65"/>
      <c r="B29" s="64" t="s">
        <v>32</v>
      </c>
      <c r="C29" s="50" t="s">
        <v>33</v>
      </c>
      <c r="D29" s="51">
        <v>11394</v>
      </c>
      <c r="E29" s="51">
        <v>10538</v>
      </c>
      <c r="F29" s="51">
        <v>110747</v>
      </c>
      <c r="G29" s="51">
        <v>104038</v>
      </c>
      <c r="H29" s="51">
        <v>-6709</v>
      </c>
      <c r="I29" s="52">
        <f t="shared" si="3"/>
        <v>-6.0579519084038367</v>
      </c>
    </row>
    <row r="30" spans="1:9" x14ac:dyDescent="0.25">
      <c r="A30" s="65"/>
      <c r="B30" s="65"/>
      <c r="C30" s="50" t="s">
        <v>34</v>
      </c>
      <c r="D30" s="51">
        <v>148346632</v>
      </c>
      <c r="E30" s="51">
        <v>147133305</v>
      </c>
      <c r="F30" s="51">
        <v>1332196156</v>
      </c>
      <c r="G30" s="51">
        <v>1353310743</v>
      </c>
      <c r="H30" s="51">
        <v>21114587</v>
      </c>
      <c r="I30" s="52">
        <f t="shared" si="3"/>
        <v>1.5849457983273112</v>
      </c>
    </row>
    <row r="31" spans="1:9" x14ac:dyDescent="0.25">
      <c r="A31" s="66"/>
      <c r="B31" s="68"/>
      <c r="C31" s="50" t="s">
        <v>35</v>
      </c>
      <c r="D31" s="51">
        <v>425</v>
      </c>
      <c r="E31" s="51">
        <v>488</v>
      </c>
      <c r="F31" s="51">
        <v>2886</v>
      </c>
      <c r="G31" s="51">
        <v>3053</v>
      </c>
      <c r="H31" s="51">
        <v>167</v>
      </c>
      <c r="I31" s="52">
        <f t="shared" si="3"/>
        <v>5.7865557865557804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1216773</v>
      </c>
      <c r="C7" s="37">
        <v>704487</v>
      </c>
      <c r="D7" s="37">
        <v>11896588</v>
      </c>
      <c r="E7" s="37">
        <v>10634860</v>
      </c>
      <c r="F7" s="10">
        <f>((E7*100)/D7)-100</f>
        <v>-10.60579722522121</v>
      </c>
      <c r="G7" s="1"/>
      <c r="H7" s="1"/>
      <c r="I7" s="1"/>
    </row>
    <row r="8" spans="1:12" x14ac:dyDescent="0.25">
      <c r="A8" s="11" t="s">
        <v>42</v>
      </c>
      <c r="B8" s="38">
        <v>248197</v>
      </c>
      <c r="C8" s="38">
        <v>206486</v>
      </c>
      <c r="D8" s="38">
        <v>3207977</v>
      </c>
      <c r="E8" s="38">
        <v>2443106</v>
      </c>
      <c r="F8" s="13">
        <f t="shared" ref="F8:F35" si="0">((E8*100)/D8)-100</f>
        <v>-23.842783162098726</v>
      </c>
      <c r="G8" s="1"/>
      <c r="H8" s="1"/>
      <c r="I8" s="1"/>
    </row>
    <row r="9" spans="1:12" x14ac:dyDescent="0.25">
      <c r="A9" s="8" t="s">
        <v>43</v>
      </c>
      <c r="B9" s="37">
        <v>607044</v>
      </c>
      <c r="C9" s="37">
        <v>501789</v>
      </c>
      <c r="D9" s="37">
        <v>5427778</v>
      </c>
      <c r="E9" s="37">
        <v>4671638</v>
      </c>
      <c r="F9" s="10">
        <f t="shared" si="0"/>
        <v>-13.930930852367212</v>
      </c>
      <c r="G9" s="1"/>
      <c r="H9" s="1"/>
      <c r="I9" s="1"/>
    </row>
    <row r="10" spans="1:12" x14ac:dyDescent="0.25">
      <c r="A10" s="11" t="s">
        <v>44</v>
      </c>
      <c r="B10" s="38">
        <v>434867</v>
      </c>
      <c r="C10" s="38">
        <v>506735</v>
      </c>
      <c r="D10" s="38">
        <v>4715540</v>
      </c>
      <c r="E10" s="38">
        <v>4363183</v>
      </c>
      <c r="F10" s="13">
        <f t="shared" si="0"/>
        <v>-7.4722513222239684</v>
      </c>
      <c r="G10" s="1"/>
      <c r="H10" s="1"/>
      <c r="I10" s="1"/>
    </row>
    <row r="11" spans="1:12" x14ac:dyDescent="0.25">
      <c r="A11" s="8" t="s">
        <v>45</v>
      </c>
      <c r="B11" s="37">
        <v>6478405</v>
      </c>
      <c r="C11" s="37">
        <v>6444980</v>
      </c>
      <c r="D11" s="37">
        <v>61802114</v>
      </c>
      <c r="E11" s="37">
        <v>62449023</v>
      </c>
      <c r="F11" s="10">
        <f t="shared" si="0"/>
        <v>1.0467425111056912</v>
      </c>
      <c r="G11" s="1"/>
      <c r="H11" s="1"/>
      <c r="I11" s="1"/>
    </row>
    <row r="12" spans="1:12" x14ac:dyDescent="0.25">
      <c r="A12" s="11" t="s">
        <v>46</v>
      </c>
      <c r="B12" s="38">
        <v>479995</v>
      </c>
      <c r="C12" s="38">
        <v>387020</v>
      </c>
      <c r="D12" s="38">
        <v>6143671</v>
      </c>
      <c r="E12" s="38">
        <v>4243396</v>
      </c>
      <c r="F12" s="13">
        <f t="shared" si="0"/>
        <v>-30.930611355979181</v>
      </c>
      <c r="G12" s="1"/>
      <c r="H12" s="1"/>
      <c r="I12" s="1"/>
    </row>
    <row r="13" spans="1:12" x14ac:dyDescent="0.25">
      <c r="A13" s="8" t="s">
        <v>47</v>
      </c>
      <c r="B13" s="37">
        <v>1092556</v>
      </c>
      <c r="C13" s="37">
        <v>1017006</v>
      </c>
      <c r="D13" s="37">
        <v>12564212</v>
      </c>
      <c r="E13" s="37">
        <v>11731132</v>
      </c>
      <c r="F13" s="10">
        <f t="shared" si="0"/>
        <v>-6.6305789809977682</v>
      </c>
      <c r="G13" s="1"/>
      <c r="H13" s="1"/>
      <c r="I13" s="1"/>
    </row>
    <row r="14" spans="1:12" x14ac:dyDescent="0.25">
      <c r="A14" s="11" t="s">
        <v>48</v>
      </c>
      <c r="B14" s="38">
        <v>4586526</v>
      </c>
      <c r="C14" s="38">
        <v>4292515</v>
      </c>
      <c r="D14" s="38">
        <v>42889042</v>
      </c>
      <c r="E14" s="38">
        <v>44644355</v>
      </c>
      <c r="F14" s="13">
        <f t="shared" si="0"/>
        <v>4.0926840939930571</v>
      </c>
      <c r="G14" s="1"/>
      <c r="H14" s="1"/>
      <c r="I14" s="1"/>
    </row>
    <row r="15" spans="1:12" x14ac:dyDescent="0.25">
      <c r="A15" s="8" t="s">
        <v>49</v>
      </c>
      <c r="B15" s="37">
        <v>3093611</v>
      </c>
      <c r="C15" s="37">
        <v>2979678</v>
      </c>
      <c r="D15" s="37">
        <v>32359762</v>
      </c>
      <c r="E15" s="37">
        <v>32935165</v>
      </c>
      <c r="F15" s="10">
        <f t="shared" si="0"/>
        <v>1.7781434857277389</v>
      </c>
      <c r="G15" s="1"/>
      <c r="H15" s="1"/>
      <c r="I15" s="1"/>
    </row>
    <row r="16" spans="1:12" x14ac:dyDescent="0.25">
      <c r="A16" s="11" t="s">
        <v>50</v>
      </c>
      <c r="B16" s="38">
        <v>1961945</v>
      </c>
      <c r="C16" s="38">
        <v>1967851</v>
      </c>
      <c r="D16" s="38">
        <v>19492739</v>
      </c>
      <c r="E16" s="38">
        <v>22107154</v>
      </c>
      <c r="F16" s="13">
        <f t="shared" si="0"/>
        <v>13.412250582127015</v>
      </c>
      <c r="G16" s="1"/>
      <c r="H16" s="1"/>
      <c r="I16" s="1"/>
    </row>
    <row r="17" spans="1:9" x14ac:dyDescent="0.25">
      <c r="A17" s="8" t="s">
        <v>51</v>
      </c>
      <c r="B17" s="37">
        <v>1026148</v>
      </c>
      <c r="C17" s="37">
        <v>1071678</v>
      </c>
      <c r="D17" s="37">
        <v>10931315</v>
      </c>
      <c r="E17" s="37">
        <v>11588318</v>
      </c>
      <c r="F17" s="10">
        <f t="shared" si="0"/>
        <v>6.0102833007739633</v>
      </c>
      <c r="G17" s="1"/>
      <c r="H17" s="1"/>
      <c r="I17" s="1"/>
    </row>
    <row r="18" spans="1:9" x14ac:dyDescent="0.25">
      <c r="A18" s="11" t="s">
        <v>52</v>
      </c>
      <c r="B18" s="38">
        <v>196941</v>
      </c>
      <c r="C18" s="38">
        <v>222239</v>
      </c>
      <c r="D18" s="38">
        <v>2198923</v>
      </c>
      <c r="E18" s="38">
        <v>2292978</v>
      </c>
      <c r="F18" s="13">
        <f t="shared" si="0"/>
        <v>4.2773212158861469</v>
      </c>
      <c r="G18" s="1"/>
      <c r="H18" s="1"/>
      <c r="I18" s="1"/>
    </row>
    <row r="19" spans="1:9" x14ac:dyDescent="0.25">
      <c r="A19" s="8" t="s">
        <v>53</v>
      </c>
      <c r="B19" s="37">
        <v>1191691</v>
      </c>
      <c r="C19" s="37">
        <v>1012699</v>
      </c>
      <c r="D19" s="37">
        <v>9155582</v>
      </c>
      <c r="E19" s="37">
        <v>10952395</v>
      </c>
      <c r="F19" s="10">
        <f t="shared" si="0"/>
        <v>19.625328023931189</v>
      </c>
      <c r="G19" s="1"/>
      <c r="H19" s="1"/>
      <c r="I19" s="1"/>
    </row>
    <row r="20" spans="1:9" x14ac:dyDescent="0.25">
      <c r="A20" s="11" t="s">
        <v>54</v>
      </c>
      <c r="B20" s="38">
        <v>1761881</v>
      </c>
      <c r="C20" s="38">
        <v>1875014</v>
      </c>
      <c r="D20" s="38">
        <v>17286600</v>
      </c>
      <c r="E20" s="38">
        <v>16878822</v>
      </c>
      <c r="F20" s="13">
        <f t="shared" si="0"/>
        <v>-2.358925410433514</v>
      </c>
      <c r="G20" s="1"/>
      <c r="H20" s="1"/>
      <c r="I20" s="1"/>
    </row>
    <row r="21" spans="1:9" x14ac:dyDescent="0.25">
      <c r="A21" s="8" t="s">
        <v>55</v>
      </c>
      <c r="B21" s="37">
        <v>1846277</v>
      </c>
      <c r="C21" s="37">
        <v>1885230</v>
      </c>
      <c r="D21" s="37">
        <v>17073161</v>
      </c>
      <c r="E21" s="37">
        <v>16882690</v>
      </c>
      <c r="F21" s="10">
        <f t="shared" si="0"/>
        <v>-1.1156164930442571</v>
      </c>
      <c r="G21" s="1"/>
      <c r="H21" s="1"/>
      <c r="I21" s="1"/>
    </row>
    <row r="22" spans="1:9" x14ac:dyDescent="0.25">
      <c r="A22" s="11" t="s">
        <v>56</v>
      </c>
      <c r="B22" s="38">
        <v>2570108</v>
      </c>
      <c r="C22" s="38">
        <v>2269055</v>
      </c>
      <c r="D22" s="38">
        <v>22832028</v>
      </c>
      <c r="E22" s="38">
        <v>20210466</v>
      </c>
      <c r="F22" s="13">
        <f t="shared" si="0"/>
        <v>-11.481949829423826</v>
      </c>
      <c r="G22" s="1"/>
      <c r="H22" s="1"/>
      <c r="I22" s="1"/>
    </row>
    <row r="23" spans="1:9" x14ac:dyDescent="0.25">
      <c r="A23" s="8" t="s">
        <v>57</v>
      </c>
      <c r="B23" s="37">
        <v>528700</v>
      </c>
      <c r="C23" s="37">
        <v>411440</v>
      </c>
      <c r="D23" s="37">
        <v>5580900</v>
      </c>
      <c r="E23" s="37">
        <v>4225563</v>
      </c>
      <c r="F23" s="10">
        <f t="shared" si="0"/>
        <v>-24.28527656829543</v>
      </c>
      <c r="G23" s="1"/>
      <c r="H23" s="1"/>
      <c r="I23" s="1"/>
    </row>
    <row r="24" spans="1:9" x14ac:dyDescent="0.25">
      <c r="A24" s="11" t="s">
        <v>58</v>
      </c>
      <c r="B24" s="38">
        <v>245586</v>
      </c>
      <c r="C24" s="38">
        <v>128134</v>
      </c>
      <c r="D24" s="38">
        <v>1665643</v>
      </c>
      <c r="E24" s="38">
        <v>1416418</v>
      </c>
      <c r="F24" s="13">
        <f t="shared" si="0"/>
        <v>-14.962690084249743</v>
      </c>
      <c r="G24" s="1"/>
      <c r="H24" s="1"/>
      <c r="I24" s="1"/>
    </row>
    <row r="25" spans="1:9" x14ac:dyDescent="0.25">
      <c r="A25" s="8" t="s">
        <v>59</v>
      </c>
      <c r="B25" s="37">
        <v>76388</v>
      </c>
      <c r="C25" s="37">
        <v>62245</v>
      </c>
      <c r="D25" s="37">
        <v>706478</v>
      </c>
      <c r="E25" s="37">
        <v>631178</v>
      </c>
      <c r="F25" s="10">
        <f t="shared" si="0"/>
        <v>-10.658505997355903</v>
      </c>
      <c r="G25" s="1"/>
      <c r="H25" s="1"/>
      <c r="I25" s="1"/>
    </row>
    <row r="26" spans="1:9" x14ac:dyDescent="0.25">
      <c r="A26" s="11" t="s">
        <v>60</v>
      </c>
      <c r="B26" s="38">
        <v>229164</v>
      </c>
      <c r="C26" s="38">
        <v>193398</v>
      </c>
      <c r="D26" s="38">
        <v>2328256</v>
      </c>
      <c r="E26" s="38">
        <v>2055059</v>
      </c>
      <c r="F26" s="13">
        <f t="shared" si="0"/>
        <v>-11.733975988894699</v>
      </c>
      <c r="G26" s="1"/>
      <c r="H26" s="1"/>
      <c r="I26" s="1"/>
    </row>
    <row r="27" spans="1:9" x14ac:dyDescent="0.25">
      <c r="A27" s="8" t="s">
        <v>61</v>
      </c>
      <c r="B27" s="37">
        <v>452263</v>
      </c>
      <c r="C27" s="37">
        <v>366676</v>
      </c>
      <c r="D27" s="37">
        <v>4164876</v>
      </c>
      <c r="E27" s="37">
        <v>4171897</v>
      </c>
      <c r="F27" s="10">
        <f t="shared" si="0"/>
        <v>0.16857644741403988</v>
      </c>
      <c r="G27" s="1"/>
      <c r="H27" s="1"/>
      <c r="I27" s="1"/>
    </row>
    <row r="28" spans="1:9" x14ac:dyDescent="0.25">
      <c r="A28" s="11" t="s">
        <v>62</v>
      </c>
      <c r="B28" s="38">
        <v>1764273</v>
      </c>
      <c r="C28" s="38">
        <v>1531473</v>
      </c>
      <c r="D28" s="38">
        <v>16521022</v>
      </c>
      <c r="E28" s="38">
        <v>15382645</v>
      </c>
      <c r="F28" s="13">
        <f t="shared" si="0"/>
        <v>-6.8904756618567546</v>
      </c>
      <c r="G28" s="1"/>
      <c r="H28" s="1"/>
      <c r="I28" s="1"/>
    </row>
    <row r="29" spans="1:9" x14ac:dyDescent="0.25">
      <c r="A29" s="8" t="s">
        <v>63</v>
      </c>
      <c r="B29" s="37">
        <v>630330</v>
      </c>
      <c r="C29" s="37">
        <v>366239</v>
      </c>
      <c r="D29" s="37">
        <v>5229268</v>
      </c>
      <c r="E29" s="37">
        <v>4633584</v>
      </c>
      <c r="F29" s="10">
        <f t="shared" si="0"/>
        <v>-11.391345786829049</v>
      </c>
      <c r="G29" s="1"/>
      <c r="H29" s="1"/>
      <c r="I29" s="1"/>
    </row>
    <row r="30" spans="1:9" x14ac:dyDescent="0.25">
      <c r="A30" s="11" t="s">
        <v>64</v>
      </c>
      <c r="B30" s="38">
        <v>410740</v>
      </c>
      <c r="C30" s="38">
        <v>367165</v>
      </c>
      <c r="D30" s="38">
        <v>3912249</v>
      </c>
      <c r="E30" s="38">
        <v>3806288</v>
      </c>
      <c r="F30" s="13">
        <f t="shared" si="0"/>
        <v>-2.7084421262552496</v>
      </c>
      <c r="G30" s="1"/>
      <c r="H30" s="1"/>
      <c r="I30" s="1"/>
    </row>
    <row r="31" spans="1:9" x14ac:dyDescent="0.25">
      <c r="A31" s="8" t="s">
        <v>65</v>
      </c>
      <c r="B31" s="37">
        <v>3459868</v>
      </c>
      <c r="C31" s="37">
        <v>2633741</v>
      </c>
      <c r="D31" s="37">
        <v>30379331</v>
      </c>
      <c r="E31" s="37">
        <v>28166607</v>
      </c>
      <c r="F31" s="10">
        <f t="shared" si="0"/>
        <v>-7.2836495313211458</v>
      </c>
      <c r="G31" s="1"/>
      <c r="H31" s="1"/>
      <c r="I31" s="1"/>
    </row>
    <row r="32" spans="1:9" x14ac:dyDescent="0.25">
      <c r="A32" s="11" t="s">
        <v>66</v>
      </c>
      <c r="B32" s="38">
        <v>4610210</v>
      </c>
      <c r="C32" s="38">
        <v>5360550</v>
      </c>
      <c r="D32" s="38">
        <v>44662991</v>
      </c>
      <c r="E32" s="38">
        <v>50440673</v>
      </c>
      <c r="F32" s="13">
        <f t="shared" si="0"/>
        <v>12.936173486455488</v>
      </c>
      <c r="G32" s="1"/>
      <c r="H32" s="1"/>
      <c r="I32" s="1"/>
    </row>
    <row r="33" spans="1:9" x14ac:dyDescent="0.25">
      <c r="A33" s="8" t="s">
        <v>67</v>
      </c>
      <c r="B33" s="37">
        <v>492267</v>
      </c>
      <c r="C33" s="37">
        <v>419139</v>
      </c>
      <c r="D33" s="37">
        <v>4640112</v>
      </c>
      <c r="E33" s="37">
        <v>4350716</v>
      </c>
      <c r="F33" s="10">
        <f t="shared" si="0"/>
        <v>-6.2368322143948234</v>
      </c>
      <c r="G33" s="1"/>
      <c r="H33" s="1"/>
      <c r="I33" s="1"/>
    </row>
    <row r="34" spans="1:9" x14ac:dyDescent="0.25">
      <c r="A34" s="11" t="s">
        <v>68</v>
      </c>
      <c r="B34" s="38">
        <v>79577</v>
      </c>
      <c r="C34" s="38">
        <v>105340</v>
      </c>
      <c r="D34" s="38">
        <v>938181</v>
      </c>
      <c r="E34" s="38">
        <v>953026</v>
      </c>
      <c r="F34" s="13">
        <f t="shared" si="0"/>
        <v>1.5823172714007256</v>
      </c>
      <c r="G34" s="1"/>
      <c r="H34" s="1"/>
      <c r="I34" s="1"/>
    </row>
    <row r="35" spans="1:9" x14ac:dyDescent="0.25">
      <c r="A35" s="14" t="s">
        <v>69</v>
      </c>
      <c r="B35" s="15">
        <f>SUM(B7:B34)</f>
        <v>41772331</v>
      </c>
      <c r="C35" s="15">
        <f t="shared" ref="C35:E35" si="1">SUM(C7:C34)</f>
        <v>39290002</v>
      </c>
      <c r="D35" s="15">
        <f t="shared" si="1"/>
        <v>400706339</v>
      </c>
      <c r="E35" s="15">
        <f t="shared" si="1"/>
        <v>399262335</v>
      </c>
      <c r="F35" s="16">
        <f t="shared" si="0"/>
        <v>-0.36036465098197823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10634860</v>
      </c>
      <c r="C38" s="41">
        <f>D7</f>
        <v>11896588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62449023</v>
      </c>
      <c r="G38" s="42">
        <f>LOOKUP(E38,$A$38:$A$65,$C$38:$C$65)</f>
        <v>61802114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2443106</v>
      </c>
      <c r="C39" s="41">
        <f t="shared" ref="C39:C65" si="5">D8</f>
        <v>3207977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50440673</v>
      </c>
      <c r="G39" s="42">
        <f t="shared" ref="G39:G65" si="8">LOOKUP(E39,$A$38:$A$65,$C$38:$C$65)</f>
        <v>44662991</v>
      </c>
    </row>
    <row r="40" spans="1:9" x14ac:dyDescent="0.25">
      <c r="A40" s="42" t="str">
        <f t="shared" si="3"/>
        <v>ALMERIA</v>
      </c>
      <c r="B40" s="41">
        <f t="shared" si="4"/>
        <v>4671638</v>
      </c>
      <c r="C40" s="41">
        <f t="shared" si="5"/>
        <v>5427778</v>
      </c>
      <c r="D40" s="41">
        <f t="shared" si="6"/>
        <v>15</v>
      </c>
      <c r="E40" s="42" t="str">
        <f t="shared" si="2"/>
        <v>BARCELONA</v>
      </c>
      <c r="F40" s="42">
        <f t="shared" si="7"/>
        <v>44644355</v>
      </c>
      <c r="G40" s="42">
        <f t="shared" si="8"/>
        <v>42889042</v>
      </c>
    </row>
    <row r="41" spans="1:9" x14ac:dyDescent="0.25">
      <c r="A41" s="42" t="str">
        <f t="shared" si="3"/>
        <v>AVILES</v>
      </c>
      <c r="B41" s="41">
        <f t="shared" si="4"/>
        <v>4363183</v>
      </c>
      <c r="C41" s="41">
        <f t="shared" si="5"/>
        <v>4715540</v>
      </c>
      <c r="D41" s="41">
        <f t="shared" si="6"/>
        <v>17</v>
      </c>
      <c r="E41" s="42" t="str">
        <f t="shared" si="2"/>
        <v>BILBAO</v>
      </c>
      <c r="F41" s="42">
        <f t="shared" si="7"/>
        <v>32935165</v>
      </c>
      <c r="G41" s="42">
        <f t="shared" si="8"/>
        <v>32359762</v>
      </c>
    </row>
    <row r="42" spans="1:9" x14ac:dyDescent="0.25">
      <c r="A42" s="42" t="str">
        <f t="shared" si="3"/>
        <v>BAHIA DE ALGECIRAS</v>
      </c>
      <c r="B42" s="41">
        <f t="shared" si="4"/>
        <v>62449023</v>
      </c>
      <c r="C42" s="41">
        <f t="shared" si="5"/>
        <v>61802114</v>
      </c>
      <c r="D42" s="41">
        <f t="shared" si="6"/>
        <v>1</v>
      </c>
      <c r="E42" s="42" t="str">
        <f t="shared" si="2"/>
        <v>TARRAGONA</v>
      </c>
      <c r="F42" s="42">
        <f t="shared" si="7"/>
        <v>28166607</v>
      </c>
      <c r="G42" s="42">
        <f t="shared" si="8"/>
        <v>30379331</v>
      </c>
    </row>
    <row r="43" spans="1:9" x14ac:dyDescent="0.25">
      <c r="A43" s="42" t="str">
        <f t="shared" si="3"/>
        <v>BAHIA DE CADIZ</v>
      </c>
      <c r="B43" s="41">
        <f t="shared" si="4"/>
        <v>4243396</v>
      </c>
      <c r="C43" s="41">
        <f t="shared" si="5"/>
        <v>6143671</v>
      </c>
      <c r="D43" s="41">
        <f t="shared" si="6"/>
        <v>19</v>
      </c>
      <c r="E43" s="42" t="str">
        <f t="shared" si="2"/>
        <v>CARTAGENA</v>
      </c>
      <c r="F43" s="42">
        <f t="shared" si="7"/>
        <v>22107154</v>
      </c>
      <c r="G43" s="42">
        <f t="shared" si="8"/>
        <v>19492739</v>
      </c>
    </row>
    <row r="44" spans="1:9" x14ac:dyDescent="0.25">
      <c r="A44" s="42" t="str">
        <f t="shared" si="3"/>
        <v>BALEARES</v>
      </c>
      <c r="B44" s="41">
        <f t="shared" si="4"/>
        <v>11731132</v>
      </c>
      <c r="C44" s="41">
        <f t="shared" si="5"/>
        <v>12564212</v>
      </c>
      <c r="D44" s="41">
        <f t="shared" si="6"/>
        <v>11</v>
      </c>
      <c r="E44" s="42" t="str">
        <f t="shared" si="2"/>
        <v>LAS PALMAS</v>
      </c>
      <c r="F44" s="42">
        <f t="shared" si="7"/>
        <v>20210466</v>
      </c>
      <c r="G44" s="42">
        <f t="shared" si="8"/>
        <v>22832028</v>
      </c>
    </row>
    <row r="45" spans="1:9" x14ac:dyDescent="0.25">
      <c r="A45" s="42" t="str">
        <f t="shared" si="3"/>
        <v>BARCELONA</v>
      </c>
      <c r="B45" s="41">
        <f t="shared" si="4"/>
        <v>44644355</v>
      </c>
      <c r="C45" s="41">
        <f t="shared" si="5"/>
        <v>42889042</v>
      </c>
      <c r="D45" s="41">
        <f t="shared" si="6"/>
        <v>3</v>
      </c>
      <c r="E45" s="42" t="str">
        <f t="shared" si="2"/>
        <v>HUELVA</v>
      </c>
      <c r="F45" s="42">
        <f t="shared" si="7"/>
        <v>16882690</v>
      </c>
      <c r="G45" s="42">
        <f t="shared" si="8"/>
        <v>17073161</v>
      </c>
    </row>
    <row r="46" spans="1:9" x14ac:dyDescent="0.25">
      <c r="A46" s="42" t="str">
        <f t="shared" si="3"/>
        <v>BILBAO</v>
      </c>
      <c r="B46" s="41">
        <f t="shared" si="4"/>
        <v>32935165</v>
      </c>
      <c r="C46" s="41">
        <f t="shared" si="5"/>
        <v>32359762</v>
      </c>
      <c r="D46" s="41">
        <f t="shared" si="6"/>
        <v>4</v>
      </c>
      <c r="E46" s="42" t="str">
        <f t="shared" si="2"/>
        <v>GIJON</v>
      </c>
      <c r="F46" s="42">
        <f t="shared" si="7"/>
        <v>16878822</v>
      </c>
      <c r="G46" s="42">
        <f t="shared" si="8"/>
        <v>17286600</v>
      </c>
    </row>
    <row r="47" spans="1:9" x14ac:dyDescent="0.25">
      <c r="A47" s="42" t="str">
        <f t="shared" si="3"/>
        <v>CARTAGENA</v>
      </c>
      <c r="B47" s="41">
        <f t="shared" si="4"/>
        <v>22107154</v>
      </c>
      <c r="C47" s="41">
        <f t="shared" si="5"/>
        <v>19492739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15382645</v>
      </c>
      <c r="G47" s="42">
        <f t="shared" si="8"/>
        <v>16521022</v>
      </c>
    </row>
    <row r="48" spans="1:9" x14ac:dyDescent="0.25">
      <c r="A48" s="42" t="str">
        <f t="shared" si="3"/>
        <v>CASTELLON</v>
      </c>
      <c r="B48" s="41">
        <f t="shared" si="4"/>
        <v>11588318</v>
      </c>
      <c r="C48" s="41">
        <f t="shared" si="5"/>
        <v>10931315</v>
      </c>
      <c r="D48" s="41">
        <f t="shared" si="6"/>
        <v>12</v>
      </c>
      <c r="E48" s="42" t="str">
        <f t="shared" si="2"/>
        <v>BALEARES</v>
      </c>
      <c r="F48" s="42">
        <f t="shared" si="7"/>
        <v>11731132</v>
      </c>
      <c r="G48" s="42">
        <f t="shared" si="8"/>
        <v>12564212</v>
      </c>
    </row>
    <row r="49" spans="1:7" x14ac:dyDescent="0.25">
      <c r="A49" s="42" t="str">
        <f t="shared" si="3"/>
        <v>CEUTA</v>
      </c>
      <c r="B49" s="41">
        <f t="shared" si="4"/>
        <v>2292978</v>
      </c>
      <c r="C49" s="41">
        <f t="shared" si="5"/>
        <v>2198923</v>
      </c>
      <c r="D49" s="41">
        <f t="shared" si="6"/>
        <v>24</v>
      </c>
      <c r="E49" s="42" t="str">
        <f t="shared" si="2"/>
        <v>CASTELLON</v>
      </c>
      <c r="F49" s="42">
        <f t="shared" si="7"/>
        <v>11588318</v>
      </c>
      <c r="G49" s="42">
        <f t="shared" si="8"/>
        <v>10931315</v>
      </c>
    </row>
    <row r="50" spans="1:7" x14ac:dyDescent="0.25">
      <c r="A50" s="42" t="str">
        <f t="shared" si="3"/>
        <v>FERROL-SAN CIBRAO</v>
      </c>
      <c r="B50" s="41">
        <f t="shared" si="4"/>
        <v>10952395</v>
      </c>
      <c r="C50" s="41">
        <f t="shared" si="5"/>
        <v>9155582</v>
      </c>
      <c r="D50" s="41">
        <f t="shared" si="6"/>
        <v>13</v>
      </c>
      <c r="E50" s="42" t="str">
        <f t="shared" si="2"/>
        <v>FERROL-SAN CIBRAO</v>
      </c>
      <c r="F50" s="42">
        <f t="shared" si="7"/>
        <v>10952395</v>
      </c>
      <c r="G50" s="42">
        <f t="shared" si="8"/>
        <v>9155582</v>
      </c>
    </row>
    <row r="51" spans="1:7" x14ac:dyDescent="0.25">
      <c r="A51" s="42" t="str">
        <f t="shared" si="3"/>
        <v>GIJON</v>
      </c>
      <c r="B51" s="41">
        <f t="shared" si="4"/>
        <v>16878822</v>
      </c>
      <c r="C51" s="41">
        <f t="shared" si="5"/>
        <v>17286600</v>
      </c>
      <c r="D51" s="41">
        <f t="shared" si="6"/>
        <v>9</v>
      </c>
      <c r="E51" s="42" t="str">
        <f t="shared" si="2"/>
        <v>A CORUÑA</v>
      </c>
      <c r="F51" s="42">
        <f t="shared" si="7"/>
        <v>10634860</v>
      </c>
      <c r="G51" s="42">
        <f t="shared" si="8"/>
        <v>11896588</v>
      </c>
    </row>
    <row r="52" spans="1:7" x14ac:dyDescent="0.25">
      <c r="A52" s="42" t="str">
        <f t="shared" si="3"/>
        <v>HUELVA</v>
      </c>
      <c r="B52" s="41">
        <f t="shared" si="4"/>
        <v>16882690</v>
      </c>
      <c r="C52" s="41">
        <f t="shared" si="5"/>
        <v>17073161</v>
      </c>
      <c r="D52" s="41">
        <f t="shared" si="6"/>
        <v>8</v>
      </c>
      <c r="E52" s="42" t="str">
        <f t="shared" si="2"/>
        <v>ALMERIA</v>
      </c>
      <c r="F52" s="42">
        <f t="shared" si="7"/>
        <v>4671638</v>
      </c>
      <c r="G52" s="42">
        <f t="shared" si="8"/>
        <v>5427778</v>
      </c>
    </row>
    <row r="53" spans="1:7" x14ac:dyDescent="0.25">
      <c r="A53" s="42" t="str">
        <f t="shared" si="3"/>
        <v>LAS PALMAS</v>
      </c>
      <c r="B53" s="41">
        <f t="shared" si="4"/>
        <v>20210466</v>
      </c>
      <c r="C53" s="41">
        <f t="shared" si="5"/>
        <v>22832028</v>
      </c>
      <c r="D53" s="41">
        <f t="shared" si="6"/>
        <v>7</v>
      </c>
      <c r="E53" s="42" t="str">
        <f t="shared" si="2"/>
        <v>SANTANDER</v>
      </c>
      <c r="F53" s="42">
        <f t="shared" si="7"/>
        <v>4633584</v>
      </c>
      <c r="G53" s="42">
        <f t="shared" si="8"/>
        <v>5229268</v>
      </c>
    </row>
    <row r="54" spans="1:7" x14ac:dyDescent="0.25">
      <c r="A54" s="42" t="str">
        <f t="shared" si="3"/>
        <v>MALAGA</v>
      </c>
      <c r="B54" s="41">
        <f t="shared" si="4"/>
        <v>4225563</v>
      </c>
      <c r="C54" s="41">
        <f t="shared" si="5"/>
        <v>5580900</v>
      </c>
      <c r="D54" s="41">
        <f t="shared" si="6"/>
        <v>20</v>
      </c>
      <c r="E54" s="42" t="str">
        <f t="shared" si="2"/>
        <v>AVILES</v>
      </c>
      <c r="F54" s="42">
        <f t="shared" si="7"/>
        <v>4363183</v>
      </c>
      <c r="G54" s="42">
        <f t="shared" si="8"/>
        <v>4715540</v>
      </c>
    </row>
    <row r="55" spans="1:7" x14ac:dyDescent="0.25">
      <c r="A55" s="42" t="str">
        <f t="shared" si="3"/>
        <v>MARIN Y RIA DE PONTEVEDRA</v>
      </c>
      <c r="B55" s="41">
        <f t="shared" si="4"/>
        <v>1416418</v>
      </c>
      <c r="C55" s="41">
        <f t="shared" si="5"/>
        <v>1665643</v>
      </c>
      <c r="D55" s="41">
        <f t="shared" si="6"/>
        <v>26</v>
      </c>
      <c r="E55" s="42" t="str">
        <f t="shared" si="2"/>
        <v>VIGO</v>
      </c>
      <c r="F55" s="42">
        <f t="shared" si="7"/>
        <v>4350716</v>
      </c>
      <c r="G55" s="42">
        <f t="shared" si="8"/>
        <v>4640112</v>
      </c>
    </row>
    <row r="56" spans="1:7" x14ac:dyDescent="0.25">
      <c r="A56" s="42" t="str">
        <f t="shared" si="3"/>
        <v>MELILLA</v>
      </c>
      <c r="B56" s="41">
        <f t="shared" si="4"/>
        <v>631178</v>
      </c>
      <c r="C56" s="41">
        <f t="shared" si="5"/>
        <v>706478</v>
      </c>
      <c r="D56" s="41">
        <f t="shared" si="6"/>
        <v>28</v>
      </c>
      <c r="E56" s="42" t="str">
        <f t="shared" si="2"/>
        <v>BAHIA DE CADIZ</v>
      </c>
      <c r="F56" s="42">
        <f t="shared" si="7"/>
        <v>4243396</v>
      </c>
      <c r="G56" s="42">
        <f t="shared" si="8"/>
        <v>6143671</v>
      </c>
    </row>
    <row r="57" spans="1:7" x14ac:dyDescent="0.25">
      <c r="A57" s="42" t="str">
        <f t="shared" si="3"/>
        <v>MOTRIL</v>
      </c>
      <c r="B57" s="41">
        <f t="shared" si="4"/>
        <v>2055059</v>
      </c>
      <c r="C57" s="41">
        <f t="shared" si="5"/>
        <v>2328256</v>
      </c>
      <c r="D57" s="41">
        <f t="shared" si="6"/>
        <v>25</v>
      </c>
      <c r="E57" s="42" t="str">
        <f t="shared" si="2"/>
        <v>MALAGA</v>
      </c>
      <c r="F57" s="42">
        <f t="shared" si="7"/>
        <v>4225563</v>
      </c>
      <c r="G57" s="42">
        <f t="shared" si="8"/>
        <v>5580900</v>
      </c>
    </row>
    <row r="58" spans="1:7" x14ac:dyDescent="0.25">
      <c r="A58" s="42" t="str">
        <f t="shared" si="3"/>
        <v>PASAIA</v>
      </c>
      <c r="B58" s="41">
        <f t="shared" si="4"/>
        <v>4171897</v>
      </c>
      <c r="C58" s="41">
        <f t="shared" si="5"/>
        <v>4164876</v>
      </c>
      <c r="D58" s="41">
        <f t="shared" si="6"/>
        <v>21</v>
      </c>
      <c r="E58" s="42" t="str">
        <f t="shared" si="2"/>
        <v>PASAIA</v>
      </c>
      <c r="F58" s="42">
        <f t="shared" si="7"/>
        <v>4171897</v>
      </c>
      <c r="G58" s="42">
        <f t="shared" si="8"/>
        <v>4164876</v>
      </c>
    </row>
    <row r="59" spans="1:7" x14ac:dyDescent="0.25">
      <c r="A59" s="42" t="str">
        <f t="shared" si="3"/>
        <v>SANTA CRUZ DE TENERIFE</v>
      </c>
      <c r="B59" s="41">
        <f t="shared" si="4"/>
        <v>15382645</v>
      </c>
      <c r="C59" s="41">
        <f t="shared" si="5"/>
        <v>16521022</v>
      </c>
      <c r="D59" s="41">
        <f t="shared" si="6"/>
        <v>10</v>
      </c>
      <c r="E59" s="42" t="str">
        <f t="shared" si="2"/>
        <v>SEVILLA</v>
      </c>
      <c r="F59" s="42">
        <f t="shared" si="7"/>
        <v>3806288</v>
      </c>
      <c r="G59" s="42">
        <f t="shared" si="8"/>
        <v>3912249</v>
      </c>
    </row>
    <row r="60" spans="1:7" x14ac:dyDescent="0.25">
      <c r="A60" s="42" t="str">
        <f t="shared" si="3"/>
        <v>SANTANDER</v>
      </c>
      <c r="B60" s="41">
        <f t="shared" si="4"/>
        <v>4633584</v>
      </c>
      <c r="C60" s="41">
        <f t="shared" si="5"/>
        <v>5229268</v>
      </c>
      <c r="D60" s="41">
        <f t="shared" si="6"/>
        <v>16</v>
      </c>
      <c r="E60" s="42" t="str">
        <f t="shared" si="2"/>
        <v>ALICANTE</v>
      </c>
      <c r="F60" s="42">
        <f t="shared" si="7"/>
        <v>2443106</v>
      </c>
      <c r="G60" s="42">
        <f t="shared" si="8"/>
        <v>3207977</v>
      </c>
    </row>
    <row r="61" spans="1:7" x14ac:dyDescent="0.25">
      <c r="A61" s="42" t="str">
        <f t="shared" si="3"/>
        <v>SEVILLA</v>
      </c>
      <c r="B61" s="41">
        <f t="shared" si="4"/>
        <v>3806288</v>
      </c>
      <c r="C61" s="41">
        <f t="shared" si="5"/>
        <v>3912249</v>
      </c>
      <c r="D61" s="41">
        <f t="shared" si="6"/>
        <v>22</v>
      </c>
      <c r="E61" s="42" t="str">
        <f t="shared" si="2"/>
        <v>CEUTA</v>
      </c>
      <c r="F61" s="42">
        <f t="shared" si="7"/>
        <v>2292978</v>
      </c>
      <c r="G61" s="42">
        <f t="shared" si="8"/>
        <v>2198923</v>
      </c>
    </row>
    <row r="62" spans="1:7" x14ac:dyDescent="0.25">
      <c r="A62" s="42" t="str">
        <f t="shared" si="3"/>
        <v>TARRAGONA</v>
      </c>
      <c r="B62" s="41">
        <f t="shared" si="4"/>
        <v>28166607</v>
      </c>
      <c r="C62" s="41">
        <f t="shared" si="5"/>
        <v>30379331</v>
      </c>
      <c r="D62" s="41">
        <f t="shared" si="6"/>
        <v>5</v>
      </c>
      <c r="E62" s="42" t="str">
        <f t="shared" si="2"/>
        <v>MOTRIL</v>
      </c>
      <c r="F62" s="42">
        <f t="shared" si="7"/>
        <v>2055059</v>
      </c>
      <c r="G62" s="42">
        <f t="shared" si="8"/>
        <v>2328256</v>
      </c>
    </row>
    <row r="63" spans="1:7" x14ac:dyDescent="0.25">
      <c r="A63" s="42" t="str">
        <f t="shared" si="3"/>
        <v>VALENCIA</v>
      </c>
      <c r="B63" s="41">
        <f t="shared" si="4"/>
        <v>50440673</v>
      </c>
      <c r="C63" s="41">
        <f t="shared" si="5"/>
        <v>44662991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1416418</v>
      </c>
      <c r="G63" s="42">
        <f t="shared" si="8"/>
        <v>1665643</v>
      </c>
    </row>
    <row r="64" spans="1:7" x14ac:dyDescent="0.25">
      <c r="A64" s="42" t="str">
        <f t="shared" si="3"/>
        <v>VIGO</v>
      </c>
      <c r="B64" s="41">
        <f t="shared" si="4"/>
        <v>4350716</v>
      </c>
      <c r="C64" s="41">
        <f t="shared" si="5"/>
        <v>4640112</v>
      </c>
      <c r="D64" s="41">
        <f t="shared" si="6"/>
        <v>18</v>
      </c>
      <c r="E64" s="42" t="str">
        <f t="shared" si="2"/>
        <v>VILAGARCIA</v>
      </c>
      <c r="F64" s="42">
        <f t="shared" si="7"/>
        <v>953026</v>
      </c>
      <c r="G64" s="42">
        <f t="shared" si="8"/>
        <v>938181</v>
      </c>
    </row>
    <row r="65" spans="1:7" x14ac:dyDescent="0.25">
      <c r="A65" s="42" t="str">
        <f t="shared" si="3"/>
        <v>VILAGARCIA</v>
      </c>
      <c r="B65" s="41">
        <f t="shared" si="4"/>
        <v>953026</v>
      </c>
      <c r="C65" s="41">
        <f t="shared" si="5"/>
        <v>938181</v>
      </c>
      <c r="D65" s="41">
        <f t="shared" si="6"/>
        <v>27</v>
      </c>
      <c r="E65" s="42" t="str">
        <f t="shared" si="2"/>
        <v>MELILLA</v>
      </c>
      <c r="F65" s="42">
        <f t="shared" si="7"/>
        <v>631178</v>
      </c>
      <c r="G65" s="42">
        <f t="shared" si="8"/>
        <v>706478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1172790</v>
      </c>
      <c r="C7" s="37">
        <v>672950</v>
      </c>
      <c r="D7" s="37">
        <v>11527508</v>
      </c>
      <c r="E7" s="37">
        <v>10332935</v>
      </c>
      <c r="F7" s="10">
        <f>((E7*100)/D7)-100</f>
        <v>-10.362803478427423</v>
      </c>
      <c r="G7" s="1"/>
      <c r="H7" s="1"/>
      <c r="I7" s="1"/>
    </row>
    <row r="8" spans="1:12" x14ac:dyDescent="0.25">
      <c r="A8" s="11" t="s">
        <v>42</v>
      </c>
      <c r="B8" s="38">
        <v>244016</v>
      </c>
      <c r="C8" s="38">
        <v>202971</v>
      </c>
      <c r="D8" s="38">
        <v>3160175</v>
      </c>
      <c r="E8" s="38">
        <v>2412708</v>
      </c>
      <c r="F8" s="13">
        <f t="shared" ref="F8:F35" si="0">((E8*100)/D8)-100</f>
        <v>-23.652709106299497</v>
      </c>
      <c r="G8" s="1"/>
      <c r="H8" s="1"/>
      <c r="I8" s="1"/>
    </row>
    <row r="9" spans="1:12" x14ac:dyDescent="0.25">
      <c r="A9" s="8" t="s">
        <v>43</v>
      </c>
      <c r="B9" s="37">
        <v>593826</v>
      </c>
      <c r="C9" s="37">
        <v>482144</v>
      </c>
      <c r="D9" s="37">
        <v>5297119</v>
      </c>
      <c r="E9" s="37">
        <v>4458958</v>
      </c>
      <c r="F9" s="10">
        <f t="shared" si="0"/>
        <v>-15.822959612574309</v>
      </c>
      <c r="G9" s="1"/>
      <c r="H9" s="1"/>
      <c r="I9" s="1"/>
    </row>
    <row r="10" spans="1:12" x14ac:dyDescent="0.25">
      <c r="A10" s="11" t="s">
        <v>44</v>
      </c>
      <c r="B10" s="38">
        <v>429955</v>
      </c>
      <c r="C10" s="38">
        <v>502531</v>
      </c>
      <c r="D10" s="38">
        <v>4663864</v>
      </c>
      <c r="E10" s="38">
        <v>4309135</v>
      </c>
      <c r="F10" s="13">
        <f t="shared" si="0"/>
        <v>-7.6059036026779552</v>
      </c>
      <c r="G10" s="1"/>
      <c r="H10" s="1"/>
      <c r="I10" s="1"/>
    </row>
    <row r="11" spans="1:12" x14ac:dyDescent="0.25">
      <c r="A11" s="8" t="s">
        <v>45</v>
      </c>
      <c r="B11" s="37">
        <v>5953477</v>
      </c>
      <c r="C11" s="37">
        <v>6102315</v>
      </c>
      <c r="D11" s="37">
        <v>57283086</v>
      </c>
      <c r="E11" s="37">
        <v>58387695</v>
      </c>
      <c r="F11" s="10">
        <f t="shared" si="0"/>
        <v>1.9283336096801804</v>
      </c>
      <c r="G11" s="1"/>
      <c r="H11" s="1"/>
      <c r="I11" s="1"/>
    </row>
    <row r="12" spans="1:12" x14ac:dyDescent="0.25">
      <c r="A12" s="11" t="s">
        <v>46</v>
      </c>
      <c r="B12" s="38">
        <v>469965</v>
      </c>
      <c r="C12" s="38">
        <v>377015</v>
      </c>
      <c r="D12" s="38">
        <v>6055140</v>
      </c>
      <c r="E12" s="38">
        <v>4162578</v>
      </c>
      <c r="F12" s="13">
        <f t="shared" si="0"/>
        <v>-31.255462301449683</v>
      </c>
      <c r="G12" s="1"/>
      <c r="H12" s="1"/>
      <c r="I12" s="1"/>
    </row>
    <row r="13" spans="1:12" x14ac:dyDescent="0.25">
      <c r="A13" s="8" t="s">
        <v>47</v>
      </c>
      <c r="B13" s="37">
        <v>1069741</v>
      </c>
      <c r="C13" s="37">
        <v>988042</v>
      </c>
      <c r="D13" s="37">
        <v>12352208</v>
      </c>
      <c r="E13" s="37">
        <v>11513594</v>
      </c>
      <c r="F13" s="10">
        <f t="shared" si="0"/>
        <v>-6.7891829541730573</v>
      </c>
      <c r="G13" s="1"/>
      <c r="H13" s="1"/>
      <c r="I13" s="1"/>
    </row>
    <row r="14" spans="1:12" x14ac:dyDescent="0.25">
      <c r="A14" s="11" t="s">
        <v>48</v>
      </c>
      <c r="B14" s="38">
        <v>4447095</v>
      </c>
      <c r="C14" s="38">
        <v>4168784</v>
      </c>
      <c r="D14" s="38">
        <v>41737130</v>
      </c>
      <c r="E14" s="38">
        <v>43567743</v>
      </c>
      <c r="F14" s="13">
        <f t="shared" si="0"/>
        <v>4.3860538566020182</v>
      </c>
      <c r="G14" s="1"/>
      <c r="H14" s="1"/>
      <c r="I14" s="1"/>
    </row>
    <row r="15" spans="1:12" x14ac:dyDescent="0.25">
      <c r="A15" s="8" t="s">
        <v>49</v>
      </c>
      <c r="B15" s="37">
        <v>3002957</v>
      </c>
      <c r="C15" s="37">
        <v>2873995</v>
      </c>
      <c r="D15" s="37">
        <v>31366774</v>
      </c>
      <c r="E15" s="37">
        <v>32032044</v>
      </c>
      <c r="F15" s="10">
        <f t="shared" si="0"/>
        <v>2.1209385447161395</v>
      </c>
      <c r="G15" s="1"/>
      <c r="H15" s="1"/>
      <c r="I15" s="1"/>
    </row>
    <row r="16" spans="1:12" x14ac:dyDescent="0.25">
      <c r="A16" s="11" t="s">
        <v>50</v>
      </c>
      <c r="B16" s="38">
        <v>1952651</v>
      </c>
      <c r="C16" s="38">
        <v>1959199</v>
      </c>
      <c r="D16" s="38">
        <v>19408654</v>
      </c>
      <c r="E16" s="38">
        <v>22020998</v>
      </c>
      <c r="F16" s="13">
        <f t="shared" si="0"/>
        <v>13.459686591352494</v>
      </c>
      <c r="G16" s="1"/>
      <c r="H16" s="1"/>
      <c r="I16" s="1"/>
    </row>
    <row r="17" spans="1:9" x14ac:dyDescent="0.25">
      <c r="A17" s="8" t="s">
        <v>51</v>
      </c>
      <c r="B17" s="37">
        <v>1021414</v>
      </c>
      <c r="C17" s="37">
        <v>1066881</v>
      </c>
      <c r="D17" s="37">
        <v>10880231</v>
      </c>
      <c r="E17" s="37">
        <v>11536815</v>
      </c>
      <c r="F17" s="10">
        <f t="shared" si="0"/>
        <v>6.0346512863559667</v>
      </c>
      <c r="G17" s="1"/>
      <c r="H17" s="1"/>
      <c r="I17" s="1"/>
    </row>
    <row r="18" spans="1:9" x14ac:dyDescent="0.25">
      <c r="A18" s="11" t="s">
        <v>52</v>
      </c>
      <c r="B18" s="38">
        <v>152785</v>
      </c>
      <c r="C18" s="38">
        <v>178338</v>
      </c>
      <c r="D18" s="38">
        <v>1727155</v>
      </c>
      <c r="E18" s="38">
        <v>1802978</v>
      </c>
      <c r="F18" s="13">
        <f t="shared" si="0"/>
        <v>4.3900518482707156</v>
      </c>
      <c r="G18" s="1"/>
      <c r="H18" s="1"/>
      <c r="I18" s="1"/>
    </row>
    <row r="19" spans="1:9" x14ac:dyDescent="0.25">
      <c r="A19" s="8" t="s">
        <v>53</v>
      </c>
      <c r="B19" s="37">
        <v>1189379</v>
      </c>
      <c r="C19" s="37">
        <v>1010211</v>
      </c>
      <c r="D19" s="37">
        <v>9136806</v>
      </c>
      <c r="E19" s="37">
        <v>10928693</v>
      </c>
      <c r="F19" s="10">
        <f t="shared" si="0"/>
        <v>19.611743972674915</v>
      </c>
      <c r="G19" s="1"/>
      <c r="H19" s="1"/>
      <c r="I19" s="1"/>
    </row>
    <row r="20" spans="1:9" x14ac:dyDescent="0.25">
      <c r="A20" s="11" t="s">
        <v>54</v>
      </c>
      <c r="B20" s="38">
        <v>1743833</v>
      </c>
      <c r="C20" s="38">
        <v>1870575</v>
      </c>
      <c r="D20" s="38">
        <v>17084277</v>
      </c>
      <c r="E20" s="38">
        <v>16788691</v>
      </c>
      <c r="F20" s="13">
        <f t="shared" si="0"/>
        <v>-1.7301639396270616</v>
      </c>
      <c r="G20" s="1"/>
      <c r="H20" s="1"/>
      <c r="I20" s="1"/>
    </row>
    <row r="21" spans="1:9" x14ac:dyDescent="0.25">
      <c r="A21" s="8" t="s">
        <v>55</v>
      </c>
      <c r="B21" s="37">
        <v>1837253</v>
      </c>
      <c r="C21" s="37">
        <v>1881831</v>
      </c>
      <c r="D21" s="37">
        <v>16976039</v>
      </c>
      <c r="E21" s="37">
        <v>16832419</v>
      </c>
      <c r="F21" s="10">
        <f t="shared" si="0"/>
        <v>-0.84601596403024359</v>
      </c>
      <c r="G21" s="1"/>
      <c r="H21" s="1"/>
      <c r="I21" s="1"/>
    </row>
    <row r="22" spans="1:9" x14ac:dyDescent="0.25">
      <c r="A22" s="11" t="s">
        <v>56</v>
      </c>
      <c r="B22" s="38">
        <v>2346192</v>
      </c>
      <c r="C22" s="38">
        <v>2068374</v>
      </c>
      <c r="D22" s="38">
        <v>20893149</v>
      </c>
      <c r="E22" s="38">
        <v>18391833</v>
      </c>
      <c r="F22" s="13">
        <f t="shared" si="0"/>
        <v>-11.971943530388842</v>
      </c>
      <c r="G22" s="1"/>
      <c r="H22" s="1"/>
      <c r="I22" s="1"/>
    </row>
    <row r="23" spans="1:9" x14ac:dyDescent="0.25">
      <c r="A23" s="8" t="s">
        <v>57</v>
      </c>
      <c r="B23" s="37">
        <v>519192</v>
      </c>
      <c r="C23" s="37">
        <v>398978</v>
      </c>
      <c r="D23" s="37">
        <v>5508477</v>
      </c>
      <c r="E23" s="37">
        <v>4148779</v>
      </c>
      <c r="F23" s="10">
        <f t="shared" si="0"/>
        <v>-24.683737446847829</v>
      </c>
      <c r="G23" s="1"/>
      <c r="H23" s="1"/>
      <c r="I23" s="1"/>
    </row>
    <row r="24" spans="1:9" x14ac:dyDescent="0.25">
      <c r="A24" s="11" t="s">
        <v>58</v>
      </c>
      <c r="B24" s="38">
        <v>240276</v>
      </c>
      <c r="C24" s="38">
        <v>126228</v>
      </c>
      <c r="D24" s="38">
        <v>1616093</v>
      </c>
      <c r="E24" s="38">
        <v>1381342</v>
      </c>
      <c r="F24" s="13">
        <f t="shared" si="0"/>
        <v>-14.525834837475315</v>
      </c>
      <c r="G24" s="1"/>
      <c r="H24" s="1"/>
      <c r="I24" s="1"/>
    </row>
    <row r="25" spans="1:9" x14ac:dyDescent="0.25">
      <c r="A25" s="8" t="s">
        <v>59</v>
      </c>
      <c r="B25" s="37">
        <v>75000</v>
      </c>
      <c r="C25" s="37">
        <v>62104</v>
      </c>
      <c r="D25" s="37">
        <v>683758</v>
      </c>
      <c r="E25" s="37">
        <v>630119</v>
      </c>
      <c r="F25" s="10">
        <f t="shared" si="0"/>
        <v>-7.844734540583076</v>
      </c>
      <c r="G25" s="1"/>
      <c r="H25" s="1"/>
      <c r="I25" s="1"/>
    </row>
    <row r="26" spans="1:9" x14ac:dyDescent="0.25">
      <c r="A26" s="11" t="s">
        <v>60</v>
      </c>
      <c r="B26" s="38">
        <v>227342</v>
      </c>
      <c r="C26" s="38">
        <v>192461</v>
      </c>
      <c r="D26" s="38">
        <v>2311463</v>
      </c>
      <c r="E26" s="38">
        <v>2038677</v>
      </c>
      <c r="F26" s="13">
        <f t="shared" si="0"/>
        <v>-11.80144350136689</v>
      </c>
      <c r="G26" s="1"/>
      <c r="H26" s="1"/>
      <c r="I26" s="1"/>
    </row>
    <row r="27" spans="1:9" x14ac:dyDescent="0.25">
      <c r="A27" s="8" t="s">
        <v>61</v>
      </c>
      <c r="B27" s="37">
        <v>447511</v>
      </c>
      <c r="C27" s="37">
        <v>362525</v>
      </c>
      <c r="D27" s="37">
        <v>4119594</v>
      </c>
      <c r="E27" s="37">
        <v>4129297</v>
      </c>
      <c r="F27" s="10">
        <f t="shared" si="0"/>
        <v>0.2355329190206561</v>
      </c>
      <c r="G27" s="1"/>
      <c r="H27" s="1"/>
      <c r="I27" s="1"/>
    </row>
    <row r="28" spans="1:9" x14ac:dyDescent="0.25">
      <c r="A28" s="11" t="s">
        <v>62</v>
      </c>
      <c r="B28" s="38">
        <v>1654179</v>
      </c>
      <c r="C28" s="38">
        <v>1442319</v>
      </c>
      <c r="D28" s="38">
        <v>15615375</v>
      </c>
      <c r="E28" s="38">
        <v>14454609</v>
      </c>
      <c r="F28" s="13">
        <f t="shared" si="0"/>
        <v>-7.4334814245575274</v>
      </c>
      <c r="G28" s="1"/>
      <c r="H28" s="1"/>
      <c r="I28" s="1"/>
    </row>
    <row r="29" spans="1:9" x14ac:dyDescent="0.25">
      <c r="A29" s="8" t="s">
        <v>63</v>
      </c>
      <c r="B29" s="37">
        <v>624605</v>
      </c>
      <c r="C29" s="37">
        <v>360861</v>
      </c>
      <c r="D29" s="37">
        <v>5163511</v>
      </c>
      <c r="E29" s="37">
        <v>4583311</v>
      </c>
      <c r="F29" s="10">
        <f t="shared" si="0"/>
        <v>-11.236540408260964</v>
      </c>
      <c r="G29" s="1"/>
      <c r="H29" s="1"/>
      <c r="I29" s="1"/>
    </row>
    <row r="30" spans="1:9" x14ac:dyDescent="0.25">
      <c r="A30" s="11" t="s">
        <v>64</v>
      </c>
      <c r="B30" s="38">
        <v>410740</v>
      </c>
      <c r="C30" s="38">
        <v>367165</v>
      </c>
      <c r="D30" s="38">
        <v>3912249</v>
      </c>
      <c r="E30" s="38">
        <v>3806288</v>
      </c>
      <c r="F30" s="13">
        <f t="shared" si="0"/>
        <v>-2.7084421262552496</v>
      </c>
      <c r="G30" s="1"/>
      <c r="H30" s="1"/>
      <c r="I30" s="1"/>
    </row>
    <row r="31" spans="1:9" x14ac:dyDescent="0.25">
      <c r="A31" s="8" t="s">
        <v>65</v>
      </c>
      <c r="B31" s="37">
        <v>3443165</v>
      </c>
      <c r="C31" s="37">
        <v>2622092</v>
      </c>
      <c r="D31" s="37">
        <v>30227173</v>
      </c>
      <c r="E31" s="37">
        <v>28042852</v>
      </c>
      <c r="F31" s="10">
        <f t="shared" si="0"/>
        <v>-7.226348954300164</v>
      </c>
      <c r="G31" s="1"/>
      <c r="H31" s="1"/>
      <c r="I31" s="1"/>
    </row>
    <row r="32" spans="1:9" x14ac:dyDescent="0.25">
      <c r="A32" s="11" t="s">
        <v>66</v>
      </c>
      <c r="B32" s="38">
        <v>4580911</v>
      </c>
      <c r="C32" s="38">
        <v>5334225</v>
      </c>
      <c r="D32" s="38">
        <v>44381506</v>
      </c>
      <c r="E32" s="38">
        <v>50177763</v>
      </c>
      <c r="F32" s="13">
        <f t="shared" si="0"/>
        <v>13.060072815014436</v>
      </c>
      <c r="G32" s="1"/>
      <c r="H32" s="1"/>
      <c r="I32" s="1"/>
    </row>
    <row r="33" spans="1:9" x14ac:dyDescent="0.25">
      <c r="A33" s="8" t="s">
        <v>67</v>
      </c>
      <c r="B33" s="37">
        <v>452808</v>
      </c>
      <c r="C33" s="37">
        <v>384503</v>
      </c>
      <c r="D33" s="37">
        <v>4228805</v>
      </c>
      <c r="E33" s="37">
        <v>3984883</v>
      </c>
      <c r="F33" s="10">
        <f t="shared" si="0"/>
        <v>-5.7681070657076816</v>
      </c>
      <c r="G33" s="1"/>
      <c r="H33" s="1"/>
      <c r="I33" s="1"/>
    </row>
    <row r="34" spans="1:9" x14ac:dyDescent="0.25">
      <c r="A34" s="11" t="s">
        <v>68</v>
      </c>
      <c r="B34" s="38">
        <v>79374</v>
      </c>
      <c r="C34" s="38">
        <v>105086</v>
      </c>
      <c r="D34" s="38">
        <v>931984</v>
      </c>
      <c r="E34" s="38">
        <v>948634</v>
      </c>
      <c r="F34" s="13">
        <f t="shared" si="0"/>
        <v>1.7865113564181314</v>
      </c>
      <c r="G34" s="1"/>
      <c r="H34" s="1"/>
      <c r="I34" s="1"/>
    </row>
    <row r="35" spans="1:9" x14ac:dyDescent="0.25">
      <c r="A35" s="14" t="s">
        <v>69</v>
      </c>
      <c r="B35" s="15">
        <f>SUM(B7:B34)</f>
        <v>40382432</v>
      </c>
      <c r="C35" s="15">
        <f t="shared" ref="C35:E35" si="1">SUM(C7:C34)</f>
        <v>38164703</v>
      </c>
      <c r="D35" s="15">
        <f t="shared" si="1"/>
        <v>388249303</v>
      </c>
      <c r="E35" s="15">
        <f t="shared" si="1"/>
        <v>387806371</v>
      </c>
      <c r="F35" s="16">
        <f t="shared" si="0"/>
        <v>-0.11408442889077719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10332935</v>
      </c>
      <c r="C38" s="41">
        <f>D7</f>
        <v>11527508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58387695</v>
      </c>
      <c r="G38" s="42">
        <f>LOOKUP(E38,$A$38:$A$65,$C$38:$C$65)</f>
        <v>57283086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2412708</v>
      </c>
      <c r="C39" s="41">
        <f t="shared" ref="C39:C65" si="5">D8</f>
        <v>3160175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50177763</v>
      </c>
      <c r="G39" s="42">
        <f t="shared" ref="G39:G65" si="8">LOOKUP(E39,$A$38:$A$65,$C$38:$C$65)</f>
        <v>44381506</v>
      </c>
    </row>
    <row r="40" spans="1:9" x14ac:dyDescent="0.25">
      <c r="A40" s="42" t="str">
        <f t="shared" si="3"/>
        <v>ALMERIA</v>
      </c>
      <c r="B40" s="41">
        <f t="shared" si="4"/>
        <v>4458958</v>
      </c>
      <c r="C40" s="41">
        <f t="shared" si="5"/>
        <v>5297119</v>
      </c>
      <c r="D40" s="41">
        <f t="shared" si="6"/>
        <v>16</v>
      </c>
      <c r="E40" s="42" t="str">
        <f t="shared" si="2"/>
        <v>BARCELONA</v>
      </c>
      <c r="F40" s="42">
        <f t="shared" si="7"/>
        <v>43567743</v>
      </c>
      <c r="G40" s="42">
        <f t="shared" si="8"/>
        <v>41737130</v>
      </c>
    </row>
    <row r="41" spans="1:9" x14ac:dyDescent="0.25">
      <c r="A41" s="42" t="str">
        <f t="shared" si="3"/>
        <v>AVILES</v>
      </c>
      <c r="B41" s="41">
        <f t="shared" si="4"/>
        <v>4309135</v>
      </c>
      <c r="C41" s="41">
        <f t="shared" si="5"/>
        <v>4663864</v>
      </c>
      <c r="D41" s="41">
        <f t="shared" si="6"/>
        <v>17</v>
      </c>
      <c r="E41" s="42" t="str">
        <f t="shared" si="2"/>
        <v>BILBAO</v>
      </c>
      <c r="F41" s="42">
        <f t="shared" si="7"/>
        <v>32032044</v>
      </c>
      <c r="G41" s="42">
        <f t="shared" si="8"/>
        <v>31366774</v>
      </c>
    </row>
    <row r="42" spans="1:9" x14ac:dyDescent="0.25">
      <c r="A42" s="42" t="str">
        <f t="shared" si="3"/>
        <v>BAHIA DE ALGECIRAS</v>
      </c>
      <c r="B42" s="41">
        <f t="shared" si="4"/>
        <v>58387695</v>
      </c>
      <c r="C42" s="41">
        <f t="shared" si="5"/>
        <v>57283086</v>
      </c>
      <c r="D42" s="41">
        <f t="shared" si="6"/>
        <v>1</v>
      </c>
      <c r="E42" s="42" t="str">
        <f t="shared" si="2"/>
        <v>TARRAGONA</v>
      </c>
      <c r="F42" s="42">
        <f t="shared" si="7"/>
        <v>28042852</v>
      </c>
      <c r="G42" s="42">
        <f t="shared" si="8"/>
        <v>30227173</v>
      </c>
    </row>
    <row r="43" spans="1:9" x14ac:dyDescent="0.25">
      <c r="A43" s="42" t="str">
        <f t="shared" si="3"/>
        <v>BAHIA DE CADIZ</v>
      </c>
      <c r="B43" s="41">
        <f t="shared" si="4"/>
        <v>4162578</v>
      </c>
      <c r="C43" s="41">
        <f t="shared" si="5"/>
        <v>6055140</v>
      </c>
      <c r="D43" s="41">
        <f t="shared" si="6"/>
        <v>18</v>
      </c>
      <c r="E43" s="42" t="str">
        <f t="shared" si="2"/>
        <v>CARTAGENA</v>
      </c>
      <c r="F43" s="42">
        <f t="shared" si="7"/>
        <v>22020998</v>
      </c>
      <c r="G43" s="42">
        <f t="shared" si="8"/>
        <v>19408654</v>
      </c>
    </row>
    <row r="44" spans="1:9" x14ac:dyDescent="0.25">
      <c r="A44" s="42" t="str">
        <f t="shared" si="3"/>
        <v>BALEARES</v>
      </c>
      <c r="B44" s="41">
        <f t="shared" si="4"/>
        <v>11513594</v>
      </c>
      <c r="C44" s="41">
        <f t="shared" si="5"/>
        <v>12352208</v>
      </c>
      <c r="D44" s="41">
        <f t="shared" si="6"/>
        <v>12</v>
      </c>
      <c r="E44" s="42" t="str">
        <f t="shared" si="2"/>
        <v>LAS PALMAS</v>
      </c>
      <c r="F44" s="42">
        <f t="shared" si="7"/>
        <v>18391833</v>
      </c>
      <c r="G44" s="42">
        <f t="shared" si="8"/>
        <v>20893149</v>
      </c>
    </row>
    <row r="45" spans="1:9" x14ac:dyDescent="0.25">
      <c r="A45" s="42" t="str">
        <f t="shared" si="3"/>
        <v>BARCELONA</v>
      </c>
      <c r="B45" s="41">
        <f t="shared" si="4"/>
        <v>43567743</v>
      </c>
      <c r="C45" s="41">
        <f t="shared" si="5"/>
        <v>41737130</v>
      </c>
      <c r="D45" s="41">
        <f t="shared" si="6"/>
        <v>3</v>
      </c>
      <c r="E45" s="42" t="str">
        <f t="shared" si="2"/>
        <v>HUELVA</v>
      </c>
      <c r="F45" s="42">
        <f t="shared" si="7"/>
        <v>16832419</v>
      </c>
      <c r="G45" s="42">
        <f t="shared" si="8"/>
        <v>16976039</v>
      </c>
    </row>
    <row r="46" spans="1:9" x14ac:dyDescent="0.25">
      <c r="A46" s="42" t="str">
        <f t="shared" si="3"/>
        <v>BILBAO</v>
      </c>
      <c r="B46" s="41">
        <f t="shared" si="4"/>
        <v>32032044</v>
      </c>
      <c r="C46" s="41">
        <f t="shared" si="5"/>
        <v>31366774</v>
      </c>
      <c r="D46" s="41">
        <f t="shared" si="6"/>
        <v>4</v>
      </c>
      <c r="E46" s="42" t="str">
        <f t="shared" si="2"/>
        <v>GIJON</v>
      </c>
      <c r="F46" s="42">
        <f t="shared" si="7"/>
        <v>16788691</v>
      </c>
      <c r="G46" s="42">
        <f t="shared" si="8"/>
        <v>17084277</v>
      </c>
    </row>
    <row r="47" spans="1:9" x14ac:dyDescent="0.25">
      <c r="A47" s="42" t="str">
        <f t="shared" si="3"/>
        <v>CARTAGENA</v>
      </c>
      <c r="B47" s="41">
        <f t="shared" si="4"/>
        <v>22020998</v>
      </c>
      <c r="C47" s="41">
        <f t="shared" si="5"/>
        <v>19408654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14454609</v>
      </c>
      <c r="G47" s="42">
        <f t="shared" si="8"/>
        <v>15615375</v>
      </c>
    </row>
    <row r="48" spans="1:9" x14ac:dyDescent="0.25">
      <c r="A48" s="42" t="str">
        <f t="shared" si="3"/>
        <v>CASTELLON</v>
      </c>
      <c r="B48" s="41">
        <f t="shared" si="4"/>
        <v>11536815</v>
      </c>
      <c r="C48" s="41">
        <f t="shared" si="5"/>
        <v>10880231</v>
      </c>
      <c r="D48" s="41">
        <f t="shared" si="6"/>
        <v>11</v>
      </c>
      <c r="E48" s="42" t="str">
        <f t="shared" si="2"/>
        <v>CASTELLON</v>
      </c>
      <c r="F48" s="42">
        <f t="shared" si="7"/>
        <v>11536815</v>
      </c>
      <c r="G48" s="42">
        <f t="shared" si="8"/>
        <v>10880231</v>
      </c>
    </row>
    <row r="49" spans="1:7" x14ac:dyDescent="0.25">
      <c r="A49" s="42" t="str">
        <f t="shared" si="3"/>
        <v>CEUTA</v>
      </c>
      <c r="B49" s="41">
        <f t="shared" si="4"/>
        <v>1802978</v>
      </c>
      <c r="C49" s="41">
        <f t="shared" si="5"/>
        <v>1727155</v>
      </c>
      <c r="D49" s="41">
        <f t="shared" si="6"/>
        <v>25</v>
      </c>
      <c r="E49" s="42" t="str">
        <f t="shared" si="2"/>
        <v>BALEARES</v>
      </c>
      <c r="F49" s="42">
        <f t="shared" si="7"/>
        <v>11513594</v>
      </c>
      <c r="G49" s="42">
        <f t="shared" si="8"/>
        <v>12352208</v>
      </c>
    </row>
    <row r="50" spans="1:7" x14ac:dyDescent="0.25">
      <c r="A50" s="42" t="str">
        <f t="shared" si="3"/>
        <v>FERROL-SAN CIBRAO</v>
      </c>
      <c r="B50" s="41">
        <f t="shared" si="4"/>
        <v>10928693</v>
      </c>
      <c r="C50" s="41">
        <f t="shared" si="5"/>
        <v>9136806</v>
      </c>
      <c r="D50" s="41">
        <f t="shared" si="6"/>
        <v>13</v>
      </c>
      <c r="E50" s="42" t="str">
        <f t="shared" si="2"/>
        <v>FERROL-SAN CIBRAO</v>
      </c>
      <c r="F50" s="42">
        <f t="shared" si="7"/>
        <v>10928693</v>
      </c>
      <c r="G50" s="42">
        <f t="shared" si="8"/>
        <v>9136806</v>
      </c>
    </row>
    <row r="51" spans="1:7" x14ac:dyDescent="0.25">
      <c r="A51" s="42" t="str">
        <f t="shared" si="3"/>
        <v>GIJON</v>
      </c>
      <c r="B51" s="41">
        <f t="shared" si="4"/>
        <v>16788691</v>
      </c>
      <c r="C51" s="41">
        <f t="shared" si="5"/>
        <v>17084277</v>
      </c>
      <c r="D51" s="41">
        <f t="shared" si="6"/>
        <v>9</v>
      </c>
      <c r="E51" s="42" t="str">
        <f t="shared" si="2"/>
        <v>A CORUÑA</v>
      </c>
      <c r="F51" s="42">
        <f t="shared" si="7"/>
        <v>10332935</v>
      </c>
      <c r="G51" s="42">
        <f t="shared" si="8"/>
        <v>11527508</v>
      </c>
    </row>
    <row r="52" spans="1:7" x14ac:dyDescent="0.25">
      <c r="A52" s="42" t="str">
        <f t="shared" si="3"/>
        <v>HUELVA</v>
      </c>
      <c r="B52" s="41">
        <f t="shared" si="4"/>
        <v>16832419</v>
      </c>
      <c r="C52" s="41">
        <f t="shared" si="5"/>
        <v>16976039</v>
      </c>
      <c r="D52" s="41">
        <f t="shared" si="6"/>
        <v>8</v>
      </c>
      <c r="E52" s="42" t="str">
        <f t="shared" si="2"/>
        <v>SANTANDER</v>
      </c>
      <c r="F52" s="42">
        <f t="shared" si="7"/>
        <v>4583311</v>
      </c>
      <c r="G52" s="42">
        <f t="shared" si="8"/>
        <v>5163511</v>
      </c>
    </row>
    <row r="53" spans="1:7" x14ac:dyDescent="0.25">
      <c r="A53" s="42" t="str">
        <f t="shared" si="3"/>
        <v>LAS PALMAS</v>
      </c>
      <c r="B53" s="41">
        <f t="shared" si="4"/>
        <v>18391833</v>
      </c>
      <c r="C53" s="41">
        <f t="shared" si="5"/>
        <v>20893149</v>
      </c>
      <c r="D53" s="41">
        <f t="shared" si="6"/>
        <v>7</v>
      </c>
      <c r="E53" s="42" t="str">
        <f t="shared" si="2"/>
        <v>ALMERIA</v>
      </c>
      <c r="F53" s="42">
        <f t="shared" si="7"/>
        <v>4458958</v>
      </c>
      <c r="G53" s="42">
        <f t="shared" si="8"/>
        <v>5297119</v>
      </c>
    </row>
    <row r="54" spans="1:7" x14ac:dyDescent="0.25">
      <c r="A54" s="42" t="str">
        <f t="shared" si="3"/>
        <v>MALAGA</v>
      </c>
      <c r="B54" s="41">
        <f t="shared" si="4"/>
        <v>4148779</v>
      </c>
      <c r="C54" s="41">
        <f t="shared" si="5"/>
        <v>5508477</v>
      </c>
      <c r="D54" s="41">
        <f t="shared" si="6"/>
        <v>19</v>
      </c>
      <c r="E54" s="42" t="str">
        <f t="shared" si="2"/>
        <v>AVILES</v>
      </c>
      <c r="F54" s="42">
        <f t="shared" si="7"/>
        <v>4309135</v>
      </c>
      <c r="G54" s="42">
        <f t="shared" si="8"/>
        <v>4663864</v>
      </c>
    </row>
    <row r="55" spans="1:7" x14ac:dyDescent="0.25">
      <c r="A55" s="42" t="str">
        <f t="shared" si="3"/>
        <v>MARIN Y RIA DE PONTEVEDRA</v>
      </c>
      <c r="B55" s="41">
        <f t="shared" si="4"/>
        <v>1381342</v>
      </c>
      <c r="C55" s="41">
        <f t="shared" si="5"/>
        <v>1616093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4162578</v>
      </c>
      <c r="G55" s="42">
        <f t="shared" si="8"/>
        <v>6055140</v>
      </c>
    </row>
    <row r="56" spans="1:7" x14ac:dyDescent="0.25">
      <c r="A56" s="42" t="str">
        <f t="shared" si="3"/>
        <v>MELILLA</v>
      </c>
      <c r="B56" s="41">
        <f t="shared" si="4"/>
        <v>630119</v>
      </c>
      <c r="C56" s="41">
        <f t="shared" si="5"/>
        <v>683758</v>
      </c>
      <c r="D56" s="41">
        <f t="shared" si="6"/>
        <v>28</v>
      </c>
      <c r="E56" s="42" t="str">
        <f t="shared" si="2"/>
        <v>MALAGA</v>
      </c>
      <c r="F56" s="42">
        <f t="shared" si="9"/>
        <v>4148779</v>
      </c>
      <c r="G56" s="42">
        <f t="shared" si="8"/>
        <v>5508477</v>
      </c>
    </row>
    <row r="57" spans="1:7" x14ac:dyDescent="0.25">
      <c r="A57" s="42" t="str">
        <f t="shared" si="3"/>
        <v>MOTRIL</v>
      </c>
      <c r="B57" s="41">
        <f t="shared" si="4"/>
        <v>2038677</v>
      </c>
      <c r="C57" s="41">
        <f t="shared" si="5"/>
        <v>2311463</v>
      </c>
      <c r="D57" s="41">
        <f t="shared" si="6"/>
        <v>24</v>
      </c>
      <c r="E57" s="42" t="str">
        <f t="shared" si="2"/>
        <v>PASAIA</v>
      </c>
      <c r="F57" s="42">
        <f t="shared" si="9"/>
        <v>4129297</v>
      </c>
      <c r="G57" s="42">
        <f t="shared" si="8"/>
        <v>4119594</v>
      </c>
    </row>
    <row r="58" spans="1:7" x14ac:dyDescent="0.25">
      <c r="A58" s="42" t="str">
        <f t="shared" si="3"/>
        <v>PASAIA</v>
      </c>
      <c r="B58" s="41">
        <f t="shared" si="4"/>
        <v>4129297</v>
      </c>
      <c r="C58" s="41">
        <f t="shared" si="5"/>
        <v>4119594</v>
      </c>
      <c r="D58" s="41">
        <f t="shared" si="6"/>
        <v>20</v>
      </c>
      <c r="E58" s="42" t="str">
        <f t="shared" si="2"/>
        <v>VIGO</v>
      </c>
      <c r="F58" s="42">
        <f t="shared" si="9"/>
        <v>3984883</v>
      </c>
      <c r="G58" s="42">
        <f t="shared" si="8"/>
        <v>4228805</v>
      </c>
    </row>
    <row r="59" spans="1:7" x14ac:dyDescent="0.25">
      <c r="A59" s="42" t="str">
        <f t="shared" si="3"/>
        <v>SANTA CRUZ DE TENERIFE</v>
      </c>
      <c r="B59" s="41">
        <f t="shared" si="4"/>
        <v>14454609</v>
      </c>
      <c r="C59" s="41">
        <f t="shared" si="5"/>
        <v>15615375</v>
      </c>
      <c r="D59" s="41">
        <f t="shared" si="6"/>
        <v>10</v>
      </c>
      <c r="E59" s="42" t="str">
        <f t="shared" si="2"/>
        <v>SEVILLA</v>
      </c>
      <c r="F59" s="42">
        <f t="shared" si="9"/>
        <v>3806288</v>
      </c>
      <c r="G59" s="42">
        <f t="shared" si="8"/>
        <v>3912249</v>
      </c>
    </row>
    <row r="60" spans="1:7" x14ac:dyDescent="0.25">
      <c r="A60" s="42" t="str">
        <f t="shared" si="3"/>
        <v>SANTANDER</v>
      </c>
      <c r="B60" s="41">
        <f t="shared" si="4"/>
        <v>4583311</v>
      </c>
      <c r="C60" s="41">
        <f t="shared" si="5"/>
        <v>5163511</v>
      </c>
      <c r="D60" s="41">
        <f t="shared" si="6"/>
        <v>15</v>
      </c>
      <c r="E60" s="42" t="str">
        <f t="shared" si="2"/>
        <v>ALICANTE</v>
      </c>
      <c r="F60" s="42">
        <f t="shared" si="9"/>
        <v>2412708</v>
      </c>
      <c r="G60" s="42">
        <f t="shared" si="8"/>
        <v>3160175</v>
      </c>
    </row>
    <row r="61" spans="1:7" x14ac:dyDescent="0.25">
      <c r="A61" s="42" t="str">
        <f t="shared" si="3"/>
        <v>SEVILLA</v>
      </c>
      <c r="B61" s="41">
        <f t="shared" si="4"/>
        <v>3806288</v>
      </c>
      <c r="C61" s="41">
        <f t="shared" si="5"/>
        <v>3912249</v>
      </c>
      <c r="D61" s="41">
        <f t="shared" si="6"/>
        <v>22</v>
      </c>
      <c r="E61" s="42" t="str">
        <f t="shared" si="2"/>
        <v>MOTRIL</v>
      </c>
      <c r="F61" s="42">
        <f t="shared" si="9"/>
        <v>2038677</v>
      </c>
      <c r="G61" s="42">
        <f t="shared" si="8"/>
        <v>2311463</v>
      </c>
    </row>
    <row r="62" spans="1:7" x14ac:dyDescent="0.25">
      <c r="A62" s="42" t="str">
        <f t="shared" si="3"/>
        <v>TARRAGONA</v>
      </c>
      <c r="B62" s="41">
        <f t="shared" si="4"/>
        <v>28042852</v>
      </c>
      <c r="C62" s="41">
        <f t="shared" si="5"/>
        <v>30227173</v>
      </c>
      <c r="D62" s="41">
        <f t="shared" si="6"/>
        <v>5</v>
      </c>
      <c r="E62" s="42" t="str">
        <f t="shared" si="2"/>
        <v>CEUTA</v>
      </c>
      <c r="F62" s="42">
        <f t="shared" si="9"/>
        <v>1802978</v>
      </c>
      <c r="G62" s="42">
        <f t="shared" si="8"/>
        <v>1727155</v>
      </c>
    </row>
    <row r="63" spans="1:7" x14ac:dyDescent="0.25">
      <c r="A63" s="42" t="str">
        <f t="shared" si="3"/>
        <v>VALENCIA</v>
      </c>
      <c r="B63" s="41">
        <f t="shared" si="4"/>
        <v>50177763</v>
      </c>
      <c r="C63" s="41">
        <f t="shared" si="5"/>
        <v>44381506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1381342</v>
      </c>
      <c r="G63" s="42">
        <f t="shared" si="8"/>
        <v>1616093</v>
      </c>
    </row>
    <row r="64" spans="1:7" x14ac:dyDescent="0.25">
      <c r="A64" s="42" t="str">
        <f t="shared" si="3"/>
        <v>VIGO</v>
      </c>
      <c r="B64" s="41">
        <f t="shared" si="4"/>
        <v>3984883</v>
      </c>
      <c r="C64" s="41">
        <f t="shared" si="5"/>
        <v>4228805</v>
      </c>
      <c r="D64" s="41">
        <f t="shared" si="6"/>
        <v>21</v>
      </c>
      <c r="E64" s="42" t="str">
        <f t="shared" si="2"/>
        <v>VILAGARCIA</v>
      </c>
      <c r="F64" s="42">
        <f t="shared" si="9"/>
        <v>948634</v>
      </c>
      <c r="G64" s="42">
        <f t="shared" si="8"/>
        <v>931984</v>
      </c>
    </row>
    <row r="65" spans="1:7" x14ac:dyDescent="0.25">
      <c r="A65" s="42" t="str">
        <f t="shared" si="3"/>
        <v>VILAGARCIA</v>
      </c>
      <c r="B65" s="41">
        <f t="shared" si="4"/>
        <v>948634</v>
      </c>
      <c r="C65" s="41">
        <f t="shared" si="5"/>
        <v>931984</v>
      </c>
      <c r="D65" s="41">
        <f t="shared" si="6"/>
        <v>27</v>
      </c>
      <c r="E65" s="42" t="str">
        <f t="shared" si="2"/>
        <v>MELILLA</v>
      </c>
      <c r="F65" s="42">
        <f t="shared" si="9"/>
        <v>630119</v>
      </c>
      <c r="G65" s="42">
        <f t="shared" si="8"/>
        <v>683758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G32" sqref="G32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637695</v>
      </c>
      <c r="C7" s="37">
        <v>291825</v>
      </c>
      <c r="D7" s="37">
        <v>6926984</v>
      </c>
      <c r="E7" s="37">
        <v>6113305</v>
      </c>
      <c r="F7" s="10">
        <f>((E7*100)/D7)-100</f>
        <v>-11.746511901860899</v>
      </c>
      <c r="G7" s="1"/>
      <c r="H7" s="1"/>
      <c r="I7" s="1"/>
    </row>
    <row r="8" spans="1:12" x14ac:dyDescent="0.25">
      <c r="A8" s="11" t="s">
        <v>42</v>
      </c>
      <c r="B8" s="38">
        <v>7507</v>
      </c>
      <c r="C8" s="38">
        <v>8752</v>
      </c>
      <c r="D8" s="38">
        <v>152393</v>
      </c>
      <c r="E8" s="38">
        <v>90318</v>
      </c>
      <c r="F8" s="13">
        <f t="shared" ref="F8:F35" si="0">((E8*100)/D8)-100</f>
        <v>-40.73349825779399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1499</v>
      </c>
      <c r="D9" s="37">
        <v>7846</v>
      </c>
      <c r="E9" s="37">
        <v>3199</v>
      </c>
      <c r="F9" s="10">
        <f t="shared" si="0"/>
        <v>-59.227631914351264</v>
      </c>
      <c r="G9" s="1"/>
      <c r="H9" s="1"/>
      <c r="I9" s="1"/>
    </row>
    <row r="10" spans="1:12" x14ac:dyDescent="0.25">
      <c r="A10" s="11" t="s">
        <v>44</v>
      </c>
      <c r="B10" s="38">
        <v>47375</v>
      </c>
      <c r="C10" s="38">
        <v>37210</v>
      </c>
      <c r="D10" s="38">
        <v>528115</v>
      </c>
      <c r="E10" s="38">
        <v>462306</v>
      </c>
      <c r="F10" s="13">
        <f t="shared" si="0"/>
        <v>-12.461111689688792</v>
      </c>
      <c r="G10" s="1"/>
      <c r="H10" s="1"/>
      <c r="I10" s="1"/>
    </row>
    <row r="11" spans="1:12" x14ac:dyDescent="0.25">
      <c r="A11" s="8" t="s">
        <v>45</v>
      </c>
      <c r="B11" s="37">
        <v>1544475</v>
      </c>
      <c r="C11" s="37">
        <v>2134571</v>
      </c>
      <c r="D11" s="37">
        <v>16004059</v>
      </c>
      <c r="E11" s="37">
        <v>17388384</v>
      </c>
      <c r="F11" s="10">
        <f t="shared" si="0"/>
        <v>8.6498368945028261</v>
      </c>
      <c r="G11" s="1"/>
      <c r="H11" s="1"/>
      <c r="I11" s="1"/>
    </row>
    <row r="12" spans="1:12" x14ac:dyDescent="0.25">
      <c r="A12" s="11" t="s">
        <v>46</v>
      </c>
      <c r="B12" s="38">
        <v>9811</v>
      </c>
      <c r="C12" s="38">
        <v>13423</v>
      </c>
      <c r="D12" s="38">
        <v>63427</v>
      </c>
      <c r="E12" s="38">
        <v>120893</v>
      </c>
      <c r="F12" s="13">
        <f t="shared" si="0"/>
        <v>90.601794188594766</v>
      </c>
      <c r="G12" s="1"/>
      <c r="H12" s="1"/>
      <c r="I12" s="1"/>
    </row>
    <row r="13" spans="1:12" x14ac:dyDescent="0.25">
      <c r="A13" s="8" t="s">
        <v>47</v>
      </c>
      <c r="B13" s="37">
        <v>116131</v>
      </c>
      <c r="C13" s="37">
        <v>136804</v>
      </c>
      <c r="D13" s="37">
        <v>1861365</v>
      </c>
      <c r="E13" s="37">
        <v>1798708</v>
      </c>
      <c r="F13" s="10">
        <f t="shared" si="0"/>
        <v>-3.366185568118027</v>
      </c>
      <c r="G13" s="1"/>
      <c r="H13" s="1"/>
      <c r="I13" s="1"/>
    </row>
    <row r="14" spans="1:12" x14ac:dyDescent="0.25">
      <c r="A14" s="11" t="s">
        <v>48</v>
      </c>
      <c r="B14" s="38">
        <v>939582</v>
      </c>
      <c r="C14" s="38">
        <v>943553</v>
      </c>
      <c r="D14" s="38">
        <v>8920475</v>
      </c>
      <c r="E14" s="38">
        <v>10103481</v>
      </c>
      <c r="F14" s="13">
        <f t="shared" si="0"/>
        <v>13.261692903124555</v>
      </c>
      <c r="G14" s="1"/>
      <c r="H14" s="1"/>
      <c r="I14" s="1"/>
    </row>
    <row r="15" spans="1:12" x14ac:dyDescent="0.25">
      <c r="A15" s="8" t="s">
        <v>49</v>
      </c>
      <c r="B15" s="37">
        <v>1642529</v>
      </c>
      <c r="C15" s="37">
        <v>1720391</v>
      </c>
      <c r="D15" s="37">
        <v>18668850</v>
      </c>
      <c r="E15" s="37">
        <v>19272871</v>
      </c>
      <c r="F15" s="10">
        <f t="shared" si="0"/>
        <v>3.2354483538086214</v>
      </c>
      <c r="G15" s="1"/>
      <c r="H15" s="1"/>
      <c r="I15" s="1"/>
    </row>
    <row r="16" spans="1:12" x14ac:dyDescent="0.25">
      <c r="A16" s="11" t="s">
        <v>50</v>
      </c>
      <c r="B16" s="38">
        <v>1142229</v>
      </c>
      <c r="C16" s="38">
        <v>1650958</v>
      </c>
      <c r="D16" s="38">
        <v>14114317</v>
      </c>
      <c r="E16" s="38">
        <v>17232547</v>
      </c>
      <c r="F16" s="13">
        <f t="shared" si="0"/>
        <v>22.092673701462132</v>
      </c>
      <c r="G16" s="1"/>
      <c r="H16" s="1"/>
      <c r="I16" s="1"/>
    </row>
    <row r="17" spans="1:9" x14ac:dyDescent="0.25">
      <c r="A17" s="8" t="s">
        <v>51</v>
      </c>
      <c r="B17" s="37">
        <v>567795</v>
      </c>
      <c r="C17" s="37">
        <v>526311</v>
      </c>
      <c r="D17" s="37">
        <v>6058656</v>
      </c>
      <c r="E17" s="37">
        <v>6393020</v>
      </c>
      <c r="F17" s="10">
        <f t="shared" si="0"/>
        <v>5.5187817232072547</v>
      </c>
      <c r="G17" s="1"/>
      <c r="H17" s="1"/>
      <c r="I17" s="1"/>
    </row>
    <row r="18" spans="1:9" x14ac:dyDescent="0.25">
      <c r="A18" s="11" t="s">
        <v>52</v>
      </c>
      <c r="B18" s="38">
        <v>61209</v>
      </c>
      <c r="C18" s="38">
        <v>63403</v>
      </c>
      <c r="D18" s="38">
        <v>863822</v>
      </c>
      <c r="E18" s="38">
        <v>839488</v>
      </c>
      <c r="F18" s="13">
        <f t="shared" si="0"/>
        <v>-2.8170155425539036</v>
      </c>
      <c r="G18" s="1"/>
      <c r="H18" s="1"/>
      <c r="I18" s="1"/>
    </row>
    <row r="19" spans="1:9" x14ac:dyDescent="0.25">
      <c r="A19" s="8" t="s">
        <v>53</v>
      </c>
      <c r="B19" s="37">
        <v>222773</v>
      </c>
      <c r="C19" s="37">
        <v>191682</v>
      </c>
      <c r="D19" s="37">
        <v>1247118</v>
      </c>
      <c r="E19" s="37">
        <v>1890388</v>
      </c>
      <c r="F19" s="10">
        <f t="shared" si="0"/>
        <v>51.580524056264125</v>
      </c>
      <c r="G19" s="1"/>
      <c r="H19" s="1"/>
      <c r="I19" s="1"/>
    </row>
    <row r="20" spans="1:9" x14ac:dyDescent="0.25">
      <c r="A20" s="11" t="s">
        <v>54</v>
      </c>
      <c r="B20" s="38">
        <v>138311</v>
      </c>
      <c r="C20" s="38">
        <v>113660</v>
      </c>
      <c r="D20" s="38">
        <v>1197260</v>
      </c>
      <c r="E20" s="38">
        <v>1213935</v>
      </c>
      <c r="F20" s="13">
        <f t="shared" si="0"/>
        <v>1.3927634766049124</v>
      </c>
      <c r="G20" s="1"/>
      <c r="H20" s="1"/>
      <c r="I20" s="1"/>
    </row>
    <row r="21" spans="1:9" x14ac:dyDescent="0.25">
      <c r="A21" s="8" t="s">
        <v>55</v>
      </c>
      <c r="B21" s="37">
        <v>1141826</v>
      </c>
      <c r="C21" s="37">
        <v>1232148</v>
      </c>
      <c r="D21" s="37">
        <v>10818840</v>
      </c>
      <c r="E21" s="37">
        <v>11153301</v>
      </c>
      <c r="F21" s="10">
        <f t="shared" si="0"/>
        <v>3.0914682165555689</v>
      </c>
      <c r="G21" s="1"/>
      <c r="H21" s="1"/>
      <c r="I21" s="1"/>
    </row>
    <row r="22" spans="1:9" x14ac:dyDescent="0.25">
      <c r="A22" s="11" t="s">
        <v>56</v>
      </c>
      <c r="B22" s="38">
        <v>626087</v>
      </c>
      <c r="C22" s="38">
        <v>394442</v>
      </c>
      <c r="D22" s="38">
        <v>4259252</v>
      </c>
      <c r="E22" s="38">
        <v>3828119</v>
      </c>
      <c r="F22" s="13">
        <f t="shared" si="0"/>
        <v>-10.122270295347633</v>
      </c>
      <c r="G22" s="1"/>
      <c r="H22" s="1"/>
      <c r="I22" s="1"/>
    </row>
    <row r="23" spans="1:9" x14ac:dyDescent="0.25">
      <c r="A23" s="8" t="s">
        <v>57</v>
      </c>
      <c r="B23" s="37">
        <v>9886</v>
      </c>
      <c r="C23" s="37">
        <v>4700</v>
      </c>
      <c r="D23" s="37">
        <v>92486</v>
      </c>
      <c r="E23" s="37">
        <v>111797</v>
      </c>
      <c r="F23" s="10">
        <f t="shared" si="0"/>
        <v>20.879916960404813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9449</v>
      </c>
      <c r="C25" s="37">
        <v>8048</v>
      </c>
      <c r="D25" s="37">
        <v>58917</v>
      </c>
      <c r="E25" s="37">
        <v>62337</v>
      </c>
      <c r="F25" s="10">
        <f t="shared" si="0"/>
        <v>5.8047762106013607</v>
      </c>
      <c r="G25" s="1"/>
      <c r="H25" s="1"/>
      <c r="I25" s="1"/>
    </row>
    <row r="26" spans="1:9" x14ac:dyDescent="0.25">
      <c r="A26" s="11" t="s">
        <v>60</v>
      </c>
      <c r="B26" s="38">
        <v>125648</v>
      </c>
      <c r="C26" s="38">
        <v>112412</v>
      </c>
      <c r="D26" s="38">
        <v>1280677</v>
      </c>
      <c r="E26" s="38">
        <v>1187157</v>
      </c>
      <c r="F26" s="13">
        <f t="shared" si="0"/>
        <v>-7.3023877214941848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872819</v>
      </c>
      <c r="C28" s="38">
        <v>811590</v>
      </c>
      <c r="D28" s="38">
        <v>8006990</v>
      </c>
      <c r="E28" s="38">
        <v>7808785</v>
      </c>
      <c r="F28" s="13">
        <f t="shared" si="0"/>
        <v>-2.4753996195823902</v>
      </c>
      <c r="G28" s="1"/>
      <c r="H28" s="1"/>
      <c r="I28" s="1"/>
    </row>
    <row r="29" spans="1:9" x14ac:dyDescent="0.25">
      <c r="A29" s="8" t="s">
        <v>63</v>
      </c>
      <c r="B29" s="37">
        <v>32597</v>
      </c>
      <c r="C29" s="37">
        <v>27650</v>
      </c>
      <c r="D29" s="37">
        <v>370345</v>
      </c>
      <c r="E29" s="37">
        <v>277243</v>
      </c>
      <c r="F29" s="10">
        <f t="shared" si="0"/>
        <v>-25.139262039449704</v>
      </c>
      <c r="G29" s="1"/>
      <c r="H29" s="1"/>
      <c r="I29" s="1"/>
    </row>
    <row r="30" spans="1:9" x14ac:dyDescent="0.25">
      <c r="A30" s="11" t="s">
        <v>64</v>
      </c>
      <c r="B30" s="38">
        <v>16957</v>
      </c>
      <c r="C30" s="38">
        <v>15261</v>
      </c>
      <c r="D30" s="38">
        <v>247848</v>
      </c>
      <c r="E30" s="38">
        <v>205249</v>
      </c>
      <c r="F30" s="13">
        <f t="shared" si="0"/>
        <v>-17.187550434137052</v>
      </c>
      <c r="G30" s="1"/>
      <c r="H30" s="1"/>
      <c r="I30" s="1"/>
    </row>
    <row r="31" spans="1:9" x14ac:dyDescent="0.25">
      <c r="A31" s="8" t="s">
        <v>65</v>
      </c>
      <c r="B31" s="37">
        <v>1873844</v>
      </c>
      <c r="C31" s="37">
        <v>1528059</v>
      </c>
      <c r="D31" s="37">
        <v>17472831</v>
      </c>
      <c r="E31" s="37">
        <v>16160437</v>
      </c>
      <c r="F31" s="10">
        <f t="shared" si="0"/>
        <v>-7.5110553063782248</v>
      </c>
      <c r="G31" s="1"/>
      <c r="H31" s="1"/>
      <c r="I31" s="1"/>
    </row>
    <row r="32" spans="1:9" x14ac:dyDescent="0.25">
      <c r="A32" s="11" t="s">
        <v>66</v>
      </c>
      <c r="B32" s="38">
        <v>472728</v>
      </c>
      <c r="C32" s="38">
        <v>512998</v>
      </c>
      <c r="D32" s="38">
        <v>4482977</v>
      </c>
      <c r="E32" s="38">
        <v>5037842</v>
      </c>
      <c r="F32" s="13">
        <f t="shared" si="0"/>
        <v>12.377154734454365</v>
      </c>
      <c r="G32" s="1"/>
      <c r="H32" s="1"/>
      <c r="I32" s="1"/>
    </row>
    <row r="33" spans="1:9" x14ac:dyDescent="0.25">
      <c r="A33" s="8" t="s">
        <v>67</v>
      </c>
      <c r="B33" s="37">
        <v>5692</v>
      </c>
      <c r="C33" s="37">
        <v>9906</v>
      </c>
      <c r="D33" s="37">
        <v>67583</v>
      </c>
      <c r="E33" s="37">
        <v>50979</v>
      </c>
      <c r="F33" s="10">
        <f t="shared" si="0"/>
        <v>-24.56830859831615</v>
      </c>
      <c r="G33" s="1"/>
      <c r="H33" s="1"/>
      <c r="I33" s="1"/>
    </row>
    <row r="34" spans="1:9" x14ac:dyDescent="0.25">
      <c r="A34" s="11" t="s">
        <v>68</v>
      </c>
      <c r="B34" s="38">
        <v>28701</v>
      </c>
      <c r="C34" s="38">
        <v>27653</v>
      </c>
      <c r="D34" s="38">
        <v>322746</v>
      </c>
      <c r="E34" s="38">
        <v>266187</v>
      </c>
      <c r="F34" s="13">
        <f t="shared" si="0"/>
        <v>-17.524307040211184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12293656</v>
      </c>
      <c r="C35" s="15">
        <f t="shared" ref="C35:E35" si="1">SUM(C7:C34)</f>
        <v>12518909</v>
      </c>
      <c r="D35" s="15">
        <f t="shared" si="1"/>
        <v>124096189</v>
      </c>
      <c r="E35" s="15">
        <f t="shared" si="1"/>
        <v>129072276</v>
      </c>
      <c r="F35" s="16">
        <f t="shared" si="0"/>
        <v>4.0098628653294099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6113305</v>
      </c>
      <c r="C38" s="41">
        <f>D7</f>
        <v>6926984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19272871</v>
      </c>
      <c r="G38" s="42">
        <f>LOOKUP(E38,$A$38:$A$65,$C$38:$C$65)</f>
        <v>18668850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90318</v>
      </c>
      <c r="C39" s="41">
        <f t="shared" ref="C39:C65" si="5">D8</f>
        <v>152393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17388384</v>
      </c>
      <c r="G39" s="42">
        <f t="shared" ref="G39:G65" si="8">LOOKUP(E39,$A$38:$A$65,$C$38:$C$65)</f>
        <v>16004059</v>
      </c>
    </row>
    <row r="40" spans="1:9" x14ac:dyDescent="0.25">
      <c r="A40" s="42" t="str">
        <f t="shared" si="3"/>
        <v>ALMERIA</v>
      </c>
      <c r="B40" s="41">
        <f t="shared" si="4"/>
        <v>3199</v>
      </c>
      <c r="C40" s="41">
        <f t="shared" si="5"/>
        <v>7846</v>
      </c>
      <c r="D40" s="41">
        <f t="shared" si="6"/>
        <v>26</v>
      </c>
      <c r="E40" s="42" t="str">
        <f t="shared" si="2"/>
        <v>CARTAGENA</v>
      </c>
      <c r="F40" s="42">
        <f t="shared" si="7"/>
        <v>17232547</v>
      </c>
      <c r="G40" s="42">
        <f t="shared" si="8"/>
        <v>14114317</v>
      </c>
    </row>
    <row r="41" spans="1:9" x14ac:dyDescent="0.25">
      <c r="A41" s="42" t="str">
        <f t="shared" si="3"/>
        <v>AVILES</v>
      </c>
      <c r="B41" s="41">
        <f t="shared" si="4"/>
        <v>462306</v>
      </c>
      <c r="C41" s="41">
        <f t="shared" si="5"/>
        <v>528115</v>
      </c>
      <c r="D41" s="41">
        <f t="shared" si="6"/>
        <v>17</v>
      </c>
      <c r="E41" s="42" t="str">
        <f t="shared" si="2"/>
        <v>TARRAGONA</v>
      </c>
      <c r="F41" s="42">
        <f t="shared" si="7"/>
        <v>16160437</v>
      </c>
      <c r="G41" s="42">
        <f t="shared" si="8"/>
        <v>17472831</v>
      </c>
    </row>
    <row r="42" spans="1:9" x14ac:dyDescent="0.25">
      <c r="A42" s="42" t="str">
        <f t="shared" si="3"/>
        <v>BAHIA DE ALGECIRAS</v>
      </c>
      <c r="B42" s="41">
        <f t="shared" si="4"/>
        <v>17388384</v>
      </c>
      <c r="C42" s="41">
        <f t="shared" si="5"/>
        <v>16004059</v>
      </c>
      <c r="D42" s="41">
        <f t="shared" si="6"/>
        <v>2</v>
      </c>
      <c r="E42" s="42" t="str">
        <f t="shared" si="2"/>
        <v>HUELVA</v>
      </c>
      <c r="F42" s="42">
        <f t="shared" si="7"/>
        <v>11153301</v>
      </c>
      <c r="G42" s="42">
        <f t="shared" si="8"/>
        <v>10818840</v>
      </c>
    </row>
    <row r="43" spans="1:9" x14ac:dyDescent="0.25">
      <c r="A43" s="42" t="str">
        <f t="shared" si="3"/>
        <v>BAHIA DE CADIZ</v>
      </c>
      <c r="B43" s="41">
        <f t="shared" si="4"/>
        <v>120893</v>
      </c>
      <c r="C43" s="41">
        <f t="shared" si="5"/>
        <v>63427</v>
      </c>
      <c r="D43" s="41">
        <f t="shared" si="6"/>
        <v>21</v>
      </c>
      <c r="E43" s="42" t="str">
        <f t="shared" si="2"/>
        <v>BARCELONA</v>
      </c>
      <c r="F43" s="42">
        <f t="shared" si="7"/>
        <v>10103481</v>
      </c>
      <c r="G43" s="42">
        <f t="shared" si="8"/>
        <v>8920475</v>
      </c>
    </row>
    <row r="44" spans="1:9" x14ac:dyDescent="0.25">
      <c r="A44" s="42" t="str">
        <f t="shared" si="3"/>
        <v>BALEARES</v>
      </c>
      <c r="B44" s="41">
        <f t="shared" si="4"/>
        <v>1798708</v>
      </c>
      <c r="C44" s="41">
        <f t="shared" si="5"/>
        <v>1861365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7808785</v>
      </c>
      <c r="G44" s="42">
        <f t="shared" si="8"/>
        <v>8006990</v>
      </c>
    </row>
    <row r="45" spans="1:9" x14ac:dyDescent="0.25">
      <c r="A45" s="42" t="str">
        <f t="shared" si="3"/>
        <v>BARCELONA</v>
      </c>
      <c r="B45" s="41">
        <f t="shared" si="4"/>
        <v>10103481</v>
      </c>
      <c r="C45" s="41">
        <f t="shared" si="5"/>
        <v>8920475</v>
      </c>
      <c r="D45" s="41">
        <f t="shared" si="6"/>
        <v>6</v>
      </c>
      <c r="E45" s="42" t="str">
        <f t="shared" si="2"/>
        <v>CASTELLON</v>
      </c>
      <c r="F45" s="42">
        <f t="shared" si="7"/>
        <v>6393020</v>
      </c>
      <c r="G45" s="42">
        <f t="shared" si="8"/>
        <v>6058656</v>
      </c>
    </row>
    <row r="46" spans="1:9" x14ac:dyDescent="0.25">
      <c r="A46" s="42" t="str">
        <f t="shared" si="3"/>
        <v>BILBAO</v>
      </c>
      <c r="B46" s="41">
        <f t="shared" si="4"/>
        <v>19272871</v>
      </c>
      <c r="C46" s="41">
        <f t="shared" si="5"/>
        <v>18668850</v>
      </c>
      <c r="D46" s="41">
        <f t="shared" si="6"/>
        <v>1</v>
      </c>
      <c r="E46" s="42" t="str">
        <f t="shared" si="2"/>
        <v>A CORUÑA</v>
      </c>
      <c r="F46" s="42">
        <f t="shared" si="7"/>
        <v>6113305</v>
      </c>
      <c r="G46" s="42">
        <f t="shared" si="8"/>
        <v>6926984</v>
      </c>
    </row>
    <row r="47" spans="1:9" x14ac:dyDescent="0.25">
      <c r="A47" s="42" t="str">
        <f t="shared" si="3"/>
        <v>CARTAGENA</v>
      </c>
      <c r="B47" s="41">
        <f t="shared" si="4"/>
        <v>17232547</v>
      </c>
      <c r="C47" s="41">
        <f t="shared" si="5"/>
        <v>14114317</v>
      </c>
      <c r="D47" s="41">
        <f t="shared" si="6"/>
        <v>3</v>
      </c>
      <c r="E47" s="42" t="str">
        <f t="shared" si="2"/>
        <v>VALENCIA</v>
      </c>
      <c r="F47" s="42">
        <f t="shared" si="7"/>
        <v>5037842</v>
      </c>
      <c r="G47" s="42">
        <f t="shared" si="8"/>
        <v>4482977</v>
      </c>
    </row>
    <row r="48" spans="1:9" x14ac:dyDescent="0.25">
      <c r="A48" s="42" t="str">
        <f t="shared" si="3"/>
        <v>CASTELLON</v>
      </c>
      <c r="B48" s="41">
        <f t="shared" si="4"/>
        <v>6393020</v>
      </c>
      <c r="C48" s="41">
        <f t="shared" si="5"/>
        <v>6058656</v>
      </c>
      <c r="D48" s="41">
        <f t="shared" si="6"/>
        <v>8</v>
      </c>
      <c r="E48" s="42" t="str">
        <f t="shared" si="2"/>
        <v>LAS PALMAS</v>
      </c>
      <c r="F48" s="42">
        <f t="shared" si="7"/>
        <v>3828119</v>
      </c>
      <c r="G48" s="42">
        <f t="shared" si="8"/>
        <v>4259252</v>
      </c>
    </row>
    <row r="49" spans="1:7" x14ac:dyDescent="0.25">
      <c r="A49" s="42" t="str">
        <f t="shared" si="3"/>
        <v>CEUTA</v>
      </c>
      <c r="B49" s="41">
        <f t="shared" si="4"/>
        <v>839488</v>
      </c>
      <c r="C49" s="41">
        <f t="shared" si="5"/>
        <v>863822</v>
      </c>
      <c r="D49" s="41">
        <f t="shared" si="6"/>
        <v>16</v>
      </c>
      <c r="E49" s="42" t="str">
        <f t="shared" si="2"/>
        <v>FERROL-SAN CIBRAO</v>
      </c>
      <c r="F49" s="42">
        <f t="shared" si="7"/>
        <v>1890388</v>
      </c>
      <c r="G49" s="42">
        <f t="shared" si="8"/>
        <v>1247118</v>
      </c>
    </row>
    <row r="50" spans="1:7" x14ac:dyDescent="0.25">
      <c r="A50" s="42" t="str">
        <f t="shared" si="3"/>
        <v>FERROL-SAN CIBRAO</v>
      </c>
      <c r="B50" s="41">
        <f t="shared" si="4"/>
        <v>1890388</v>
      </c>
      <c r="C50" s="41">
        <f t="shared" si="5"/>
        <v>1247118</v>
      </c>
      <c r="D50" s="41">
        <f t="shared" si="6"/>
        <v>12</v>
      </c>
      <c r="E50" s="42" t="str">
        <f t="shared" si="2"/>
        <v>BALEARES</v>
      </c>
      <c r="F50" s="42">
        <f t="shared" si="7"/>
        <v>1798708</v>
      </c>
      <c r="G50" s="42">
        <f t="shared" si="8"/>
        <v>1861365</v>
      </c>
    </row>
    <row r="51" spans="1:7" x14ac:dyDescent="0.25">
      <c r="A51" s="42" t="str">
        <f t="shared" si="3"/>
        <v>GIJON</v>
      </c>
      <c r="B51" s="41">
        <f t="shared" si="4"/>
        <v>1213935</v>
      </c>
      <c r="C51" s="41">
        <f t="shared" si="5"/>
        <v>1197260</v>
      </c>
      <c r="D51" s="41">
        <f t="shared" si="6"/>
        <v>14</v>
      </c>
      <c r="E51" s="42" t="str">
        <f t="shared" si="2"/>
        <v>GIJON</v>
      </c>
      <c r="F51" s="42">
        <f t="shared" si="7"/>
        <v>1213935</v>
      </c>
      <c r="G51" s="42">
        <f t="shared" si="8"/>
        <v>1197260</v>
      </c>
    </row>
    <row r="52" spans="1:7" x14ac:dyDescent="0.25">
      <c r="A52" s="42" t="str">
        <f t="shared" si="3"/>
        <v>HUELVA</v>
      </c>
      <c r="B52" s="41">
        <f t="shared" si="4"/>
        <v>11153301</v>
      </c>
      <c r="C52" s="41">
        <f t="shared" si="5"/>
        <v>10818840</v>
      </c>
      <c r="D52" s="41">
        <f t="shared" si="6"/>
        <v>5</v>
      </c>
      <c r="E52" s="42" t="str">
        <f t="shared" si="2"/>
        <v>MOTRIL</v>
      </c>
      <c r="F52" s="42">
        <f t="shared" si="7"/>
        <v>1187157</v>
      </c>
      <c r="G52" s="42">
        <f t="shared" si="8"/>
        <v>1280677</v>
      </c>
    </row>
    <row r="53" spans="1:7" x14ac:dyDescent="0.25">
      <c r="A53" s="42" t="str">
        <f t="shared" si="3"/>
        <v>LAS PALMAS</v>
      </c>
      <c r="B53" s="41">
        <f t="shared" si="4"/>
        <v>3828119</v>
      </c>
      <c r="C53" s="41">
        <f t="shared" si="5"/>
        <v>4259252</v>
      </c>
      <c r="D53" s="41">
        <f t="shared" si="6"/>
        <v>11</v>
      </c>
      <c r="E53" s="42" t="str">
        <f t="shared" si="2"/>
        <v>CEUTA</v>
      </c>
      <c r="F53" s="42">
        <f t="shared" si="7"/>
        <v>839488</v>
      </c>
      <c r="G53" s="42">
        <f t="shared" si="8"/>
        <v>863822</v>
      </c>
    </row>
    <row r="54" spans="1:7" x14ac:dyDescent="0.25">
      <c r="A54" s="42" t="str">
        <f t="shared" si="3"/>
        <v>MALAGA</v>
      </c>
      <c r="B54" s="41">
        <f t="shared" si="4"/>
        <v>111797</v>
      </c>
      <c r="C54" s="41">
        <f t="shared" si="5"/>
        <v>92486</v>
      </c>
      <c r="D54" s="41">
        <f t="shared" si="6"/>
        <v>22</v>
      </c>
      <c r="E54" s="42" t="str">
        <f t="shared" si="2"/>
        <v>AVILES</v>
      </c>
      <c r="F54" s="42">
        <f t="shared" si="7"/>
        <v>462306</v>
      </c>
      <c r="G54" s="42">
        <f t="shared" si="8"/>
        <v>528115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277243</v>
      </c>
      <c r="G55" s="42">
        <f t="shared" si="8"/>
        <v>370345</v>
      </c>
    </row>
    <row r="56" spans="1:7" x14ac:dyDescent="0.25">
      <c r="A56" s="42" t="str">
        <f t="shared" si="3"/>
        <v>MELILLA</v>
      </c>
      <c r="B56" s="41">
        <f t="shared" si="4"/>
        <v>62337</v>
      </c>
      <c r="C56" s="41">
        <f t="shared" si="5"/>
        <v>58917</v>
      </c>
      <c r="D56" s="41">
        <f t="shared" si="6"/>
        <v>24</v>
      </c>
      <c r="E56" s="42" t="str">
        <f t="shared" si="2"/>
        <v>VILAGARCIA</v>
      </c>
      <c r="F56" s="42">
        <f t="shared" si="9"/>
        <v>266187</v>
      </c>
      <c r="G56" s="42">
        <f t="shared" si="8"/>
        <v>322746</v>
      </c>
    </row>
    <row r="57" spans="1:7" x14ac:dyDescent="0.25">
      <c r="A57" s="42" t="str">
        <f t="shared" si="3"/>
        <v>MOTRIL</v>
      </c>
      <c r="B57" s="41">
        <f t="shared" si="4"/>
        <v>1187157</v>
      </c>
      <c r="C57" s="41">
        <f t="shared" si="5"/>
        <v>1280677</v>
      </c>
      <c r="D57" s="41">
        <f t="shared" si="6"/>
        <v>15</v>
      </c>
      <c r="E57" s="42" t="str">
        <f t="shared" si="2"/>
        <v>SEVILLA</v>
      </c>
      <c r="F57" s="42">
        <f t="shared" si="9"/>
        <v>205249</v>
      </c>
      <c r="G57" s="42">
        <f t="shared" si="8"/>
        <v>247848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120893</v>
      </c>
      <c r="G58" s="42">
        <f t="shared" si="8"/>
        <v>63427</v>
      </c>
    </row>
    <row r="59" spans="1:7" x14ac:dyDescent="0.25">
      <c r="A59" s="42" t="str">
        <f t="shared" si="3"/>
        <v>SANTA CRUZ DE TENERIFE</v>
      </c>
      <c r="B59" s="41">
        <f t="shared" si="4"/>
        <v>7808785</v>
      </c>
      <c r="C59" s="41">
        <f t="shared" si="5"/>
        <v>8006990</v>
      </c>
      <c r="D59" s="41">
        <f t="shared" si="6"/>
        <v>7</v>
      </c>
      <c r="E59" s="42" t="str">
        <f t="shared" si="2"/>
        <v>MALAGA</v>
      </c>
      <c r="F59" s="42">
        <f t="shared" si="9"/>
        <v>111797</v>
      </c>
      <c r="G59" s="42">
        <f t="shared" si="8"/>
        <v>92486</v>
      </c>
    </row>
    <row r="60" spans="1:7" x14ac:dyDescent="0.25">
      <c r="A60" s="42" t="str">
        <f t="shared" si="3"/>
        <v>SANTANDER</v>
      </c>
      <c r="B60" s="41">
        <f t="shared" si="4"/>
        <v>277243</v>
      </c>
      <c r="C60" s="41">
        <f t="shared" si="5"/>
        <v>370345</v>
      </c>
      <c r="D60" s="41">
        <f t="shared" si="6"/>
        <v>18</v>
      </c>
      <c r="E60" s="42" t="str">
        <f t="shared" si="2"/>
        <v>ALICANTE</v>
      </c>
      <c r="F60" s="42">
        <f t="shared" si="9"/>
        <v>90318</v>
      </c>
      <c r="G60" s="42">
        <f t="shared" si="8"/>
        <v>152393</v>
      </c>
    </row>
    <row r="61" spans="1:7" x14ac:dyDescent="0.25">
      <c r="A61" s="42" t="str">
        <f t="shared" si="3"/>
        <v>SEVILLA</v>
      </c>
      <c r="B61" s="41">
        <f t="shared" si="4"/>
        <v>205249</v>
      </c>
      <c r="C61" s="41">
        <f t="shared" si="5"/>
        <v>247848</v>
      </c>
      <c r="D61" s="41">
        <f t="shared" si="6"/>
        <v>20</v>
      </c>
      <c r="E61" s="42" t="str">
        <f t="shared" si="2"/>
        <v>MELILLA</v>
      </c>
      <c r="F61" s="42">
        <f t="shared" si="9"/>
        <v>62337</v>
      </c>
      <c r="G61" s="42">
        <f t="shared" si="8"/>
        <v>58917</v>
      </c>
    </row>
    <row r="62" spans="1:7" x14ac:dyDescent="0.25">
      <c r="A62" s="42" t="str">
        <f t="shared" si="3"/>
        <v>TARRAGONA</v>
      </c>
      <c r="B62" s="41">
        <f t="shared" si="4"/>
        <v>16160437</v>
      </c>
      <c r="C62" s="41">
        <f t="shared" si="5"/>
        <v>17472831</v>
      </c>
      <c r="D62" s="41">
        <f t="shared" si="6"/>
        <v>4</v>
      </c>
      <c r="E62" s="42" t="str">
        <f t="shared" si="2"/>
        <v>VIGO</v>
      </c>
      <c r="F62" s="42">
        <f t="shared" si="9"/>
        <v>50979</v>
      </c>
      <c r="G62" s="42">
        <f t="shared" si="8"/>
        <v>67583</v>
      </c>
    </row>
    <row r="63" spans="1:7" x14ac:dyDescent="0.25">
      <c r="A63" s="42" t="str">
        <f t="shared" si="3"/>
        <v>VALENCIA</v>
      </c>
      <c r="B63" s="41">
        <f t="shared" si="4"/>
        <v>5037842</v>
      </c>
      <c r="C63" s="41">
        <f t="shared" si="5"/>
        <v>4482977</v>
      </c>
      <c r="D63" s="41">
        <f t="shared" si="6"/>
        <v>10</v>
      </c>
      <c r="E63" s="42" t="str">
        <f t="shared" si="2"/>
        <v>ALMERIA</v>
      </c>
      <c r="F63" s="42">
        <f t="shared" si="9"/>
        <v>3199</v>
      </c>
      <c r="G63" s="42">
        <f t="shared" si="8"/>
        <v>7846</v>
      </c>
    </row>
    <row r="64" spans="1:7" x14ac:dyDescent="0.25">
      <c r="A64" s="42" t="str">
        <f t="shared" si="3"/>
        <v>VIGO</v>
      </c>
      <c r="B64" s="41">
        <f t="shared" si="4"/>
        <v>50979</v>
      </c>
      <c r="C64" s="41">
        <f t="shared" si="5"/>
        <v>67583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266187</v>
      </c>
      <c r="C65" s="41">
        <f t="shared" si="5"/>
        <v>322746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376598</v>
      </c>
      <c r="C7" s="19">
        <v>207747</v>
      </c>
      <c r="D7" s="19">
        <v>3436094</v>
      </c>
      <c r="E7" s="19">
        <v>2805290</v>
      </c>
      <c r="F7" s="10">
        <f>((E7*100)/D7)-100</f>
        <v>-18.358170643760033</v>
      </c>
      <c r="G7" s="1"/>
      <c r="H7" s="1"/>
      <c r="I7" s="1"/>
    </row>
    <row r="8" spans="1:12" x14ac:dyDescent="0.25">
      <c r="A8" s="11" t="s">
        <v>42</v>
      </c>
      <c r="B8" s="20">
        <v>91091</v>
      </c>
      <c r="C8" s="20">
        <v>66985</v>
      </c>
      <c r="D8" s="20">
        <v>1430307</v>
      </c>
      <c r="E8" s="20">
        <v>979109</v>
      </c>
      <c r="F8" s="13">
        <f t="shared" ref="F8:F35" si="0">((E8*100)/D8)-100</f>
        <v>-31.54553532912864</v>
      </c>
      <c r="G8" s="1"/>
      <c r="H8" s="1"/>
      <c r="I8" s="1"/>
    </row>
    <row r="9" spans="1:12" x14ac:dyDescent="0.25">
      <c r="A9" s="8" t="s">
        <v>43</v>
      </c>
      <c r="B9" s="19">
        <v>513674</v>
      </c>
      <c r="C9" s="19">
        <v>416010</v>
      </c>
      <c r="D9" s="19">
        <v>4764455</v>
      </c>
      <c r="E9" s="19">
        <v>3881807</v>
      </c>
      <c r="F9" s="10">
        <f t="shared" si="0"/>
        <v>-18.525686568558214</v>
      </c>
      <c r="G9" s="1"/>
      <c r="H9" s="1"/>
      <c r="I9" s="1"/>
    </row>
    <row r="10" spans="1:12" x14ac:dyDescent="0.25">
      <c r="A10" s="11" t="s">
        <v>44</v>
      </c>
      <c r="B10" s="20">
        <v>282398</v>
      </c>
      <c r="C10" s="20">
        <v>342754</v>
      </c>
      <c r="D10" s="20">
        <v>2829217</v>
      </c>
      <c r="E10" s="20">
        <v>2762734</v>
      </c>
      <c r="F10" s="13">
        <f t="shared" si="0"/>
        <v>-2.3498727739865899</v>
      </c>
      <c r="G10" s="1"/>
      <c r="H10" s="1"/>
      <c r="I10" s="1"/>
    </row>
    <row r="11" spans="1:12" x14ac:dyDescent="0.25">
      <c r="A11" s="8" t="s">
        <v>45</v>
      </c>
      <c r="B11" s="19">
        <v>204449</v>
      </c>
      <c r="C11" s="19">
        <v>65827</v>
      </c>
      <c r="D11" s="19">
        <v>2292095</v>
      </c>
      <c r="E11" s="19">
        <v>1289054</v>
      </c>
      <c r="F11" s="10">
        <f t="shared" si="0"/>
        <v>-43.760882511414231</v>
      </c>
      <c r="G11" s="1"/>
      <c r="H11" s="1"/>
      <c r="I11" s="1"/>
    </row>
    <row r="12" spans="1:12" x14ac:dyDescent="0.25">
      <c r="A12" s="11" t="s">
        <v>46</v>
      </c>
      <c r="B12" s="20">
        <v>217660</v>
      </c>
      <c r="C12" s="20">
        <v>162602</v>
      </c>
      <c r="D12" s="20">
        <v>3795331</v>
      </c>
      <c r="E12" s="20">
        <v>1805544</v>
      </c>
      <c r="F12" s="13">
        <f t="shared" si="0"/>
        <v>-52.427232302004754</v>
      </c>
      <c r="G12" s="1"/>
      <c r="H12" s="1"/>
      <c r="I12" s="1"/>
    </row>
    <row r="13" spans="1:12" x14ac:dyDescent="0.25">
      <c r="A13" s="8" t="s">
        <v>47</v>
      </c>
      <c r="B13" s="19">
        <v>168619</v>
      </c>
      <c r="C13" s="19">
        <v>163466</v>
      </c>
      <c r="D13" s="19">
        <v>1948845</v>
      </c>
      <c r="E13" s="19">
        <v>1815125</v>
      </c>
      <c r="F13" s="10">
        <f t="shared" si="0"/>
        <v>-6.8615000166765441</v>
      </c>
      <c r="G13" s="1"/>
      <c r="H13" s="1"/>
      <c r="I13" s="1"/>
    </row>
    <row r="14" spans="1:12" x14ac:dyDescent="0.25">
      <c r="A14" s="11" t="s">
        <v>48</v>
      </c>
      <c r="B14" s="20">
        <v>381411</v>
      </c>
      <c r="C14" s="20">
        <v>277039</v>
      </c>
      <c r="D14" s="20">
        <v>3272013</v>
      </c>
      <c r="E14" s="20">
        <v>3019627</v>
      </c>
      <c r="F14" s="13">
        <f t="shared" si="0"/>
        <v>-7.7134779109985203</v>
      </c>
      <c r="G14" s="1"/>
      <c r="H14" s="1"/>
      <c r="I14" s="1"/>
    </row>
    <row r="15" spans="1:12" x14ac:dyDescent="0.25">
      <c r="A15" s="8" t="s">
        <v>49</v>
      </c>
      <c r="B15" s="19">
        <v>492437</v>
      </c>
      <c r="C15" s="19">
        <v>303726</v>
      </c>
      <c r="D15" s="19">
        <v>4628777</v>
      </c>
      <c r="E15" s="19">
        <v>4549088</v>
      </c>
      <c r="F15" s="10">
        <f t="shared" si="0"/>
        <v>-1.7215994635299978</v>
      </c>
      <c r="G15" s="1"/>
      <c r="H15" s="1"/>
      <c r="I15" s="1"/>
    </row>
    <row r="16" spans="1:12" x14ac:dyDescent="0.25">
      <c r="A16" s="11" t="s">
        <v>50</v>
      </c>
      <c r="B16" s="20">
        <v>712456</v>
      </c>
      <c r="C16" s="20">
        <v>244483</v>
      </c>
      <c r="D16" s="20">
        <v>4390245</v>
      </c>
      <c r="E16" s="20">
        <v>3993645</v>
      </c>
      <c r="F16" s="13">
        <f t="shared" si="0"/>
        <v>-9.0336644082505586</v>
      </c>
      <c r="G16" s="1"/>
      <c r="H16" s="1"/>
      <c r="I16" s="1"/>
    </row>
    <row r="17" spans="1:9" x14ac:dyDescent="0.25">
      <c r="A17" s="8" t="s">
        <v>51</v>
      </c>
      <c r="B17" s="19">
        <v>311799</v>
      </c>
      <c r="C17" s="19">
        <v>402750</v>
      </c>
      <c r="D17" s="19">
        <v>3310747</v>
      </c>
      <c r="E17" s="19">
        <v>3674366</v>
      </c>
      <c r="F17" s="10">
        <f t="shared" si="0"/>
        <v>10.982989639498271</v>
      </c>
      <c r="G17" s="1"/>
      <c r="H17" s="1"/>
      <c r="I17" s="1"/>
    </row>
    <row r="18" spans="1:9" x14ac:dyDescent="0.25">
      <c r="A18" s="11" t="s">
        <v>52</v>
      </c>
      <c r="B18" s="20">
        <v>5442</v>
      </c>
      <c r="C18" s="20">
        <v>8173</v>
      </c>
      <c r="D18" s="20">
        <v>64270</v>
      </c>
      <c r="E18" s="20">
        <v>54617</v>
      </c>
      <c r="F18" s="13">
        <f t="shared" si="0"/>
        <v>-15.01944919869301</v>
      </c>
      <c r="G18" s="1"/>
      <c r="H18" s="1"/>
      <c r="I18" s="1"/>
    </row>
    <row r="19" spans="1:9" x14ac:dyDescent="0.25">
      <c r="A19" s="8" t="s">
        <v>53</v>
      </c>
      <c r="B19" s="19">
        <v>885032</v>
      </c>
      <c r="C19" s="19">
        <v>747354</v>
      </c>
      <c r="D19" s="19">
        <v>7189392</v>
      </c>
      <c r="E19" s="19">
        <v>8341279</v>
      </c>
      <c r="F19" s="10">
        <f t="shared" si="0"/>
        <v>16.022036355786412</v>
      </c>
      <c r="G19" s="1"/>
      <c r="H19" s="1"/>
      <c r="I19" s="1"/>
    </row>
    <row r="20" spans="1:9" x14ac:dyDescent="0.25">
      <c r="A20" s="11" t="s">
        <v>54</v>
      </c>
      <c r="B20" s="20">
        <v>1539066</v>
      </c>
      <c r="C20" s="20">
        <v>1675985</v>
      </c>
      <c r="D20" s="20">
        <v>15258900</v>
      </c>
      <c r="E20" s="20">
        <v>14829969</v>
      </c>
      <c r="F20" s="13">
        <f t="shared" si="0"/>
        <v>-2.811021764347359</v>
      </c>
      <c r="G20" s="1"/>
      <c r="H20" s="1"/>
      <c r="I20" s="1"/>
    </row>
    <row r="21" spans="1:9" x14ac:dyDescent="0.25">
      <c r="A21" s="8" t="s">
        <v>55</v>
      </c>
      <c r="B21" s="19">
        <v>653846</v>
      </c>
      <c r="C21" s="19">
        <v>561702</v>
      </c>
      <c r="D21" s="19">
        <v>5544997</v>
      </c>
      <c r="E21" s="19">
        <v>5287699</v>
      </c>
      <c r="F21" s="10">
        <f t="shared" si="0"/>
        <v>-4.6401828531196685</v>
      </c>
      <c r="G21" s="1"/>
      <c r="H21" s="1"/>
      <c r="I21" s="1"/>
    </row>
    <row r="22" spans="1:9" x14ac:dyDescent="0.25">
      <c r="A22" s="11" t="s">
        <v>56</v>
      </c>
      <c r="B22" s="20">
        <v>131968</v>
      </c>
      <c r="C22" s="20">
        <v>86912</v>
      </c>
      <c r="D22" s="20">
        <v>1419880</v>
      </c>
      <c r="E22" s="20">
        <v>992152</v>
      </c>
      <c r="F22" s="13">
        <f t="shared" si="0"/>
        <v>-30.124235850916975</v>
      </c>
      <c r="G22" s="1"/>
      <c r="H22" s="1"/>
      <c r="I22" s="1"/>
    </row>
    <row r="23" spans="1:9" x14ac:dyDescent="0.25">
      <c r="A23" s="8" t="s">
        <v>57</v>
      </c>
      <c r="B23" s="19">
        <v>119962</v>
      </c>
      <c r="C23" s="19">
        <v>87610</v>
      </c>
      <c r="D23" s="19">
        <v>1339475</v>
      </c>
      <c r="E23" s="19">
        <v>1208594</v>
      </c>
      <c r="F23" s="10">
        <f t="shared" si="0"/>
        <v>-9.7710670225274896</v>
      </c>
      <c r="G23" s="1"/>
      <c r="H23" s="1"/>
      <c r="I23" s="1"/>
    </row>
    <row r="24" spans="1:9" x14ac:dyDescent="0.25">
      <c r="A24" s="11" t="s">
        <v>58</v>
      </c>
      <c r="B24" s="20">
        <v>151310</v>
      </c>
      <c r="C24" s="20">
        <v>65699</v>
      </c>
      <c r="D24" s="20">
        <v>806400</v>
      </c>
      <c r="E24" s="20">
        <v>732935</v>
      </c>
      <c r="F24" s="13">
        <f t="shared" si="0"/>
        <v>-9.1102430555555571</v>
      </c>
      <c r="G24" s="1"/>
      <c r="H24" s="1"/>
      <c r="I24" s="1"/>
    </row>
    <row r="25" spans="1:9" x14ac:dyDescent="0.25">
      <c r="A25" s="8" t="s">
        <v>59</v>
      </c>
      <c r="B25" s="19">
        <v>3632</v>
      </c>
      <c r="C25" s="19">
        <v>1500</v>
      </c>
      <c r="D25" s="19">
        <v>45241</v>
      </c>
      <c r="E25" s="19">
        <v>29712</v>
      </c>
      <c r="F25" s="10">
        <f t="shared" si="0"/>
        <v>-34.325059127782325</v>
      </c>
      <c r="G25" s="1"/>
      <c r="H25" s="1"/>
      <c r="I25" s="1"/>
    </row>
    <row r="26" spans="1:9" x14ac:dyDescent="0.25">
      <c r="A26" s="11" t="s">
        <v>60</v>
      </c>
      <c r="B26" s="20">
        <v>81077</v>
      </c>
      <c r="C26" s="20">
        <v>56860</v>
      </c>
      <c r="D26" s="20">
        <v>851922</v>
      </c>
      <c r="E26" s="20">
        <v>673356</v>
      </c>
      <c r="F26" s="13">
        <f t="shared" si="0"/>
        <v>-20.96036961130244</v>
      </c>
      <c r="G26" s="1"/>
      <c r="H26" s="1"/>
      <c r="I26" s="1"/>
    </row>
    <row r="27" spans="1:9" x14ac:dyDescent="0.25">
      <c r="A27" s="8" t="s">
        <v>61</v>
      </c>
      <c r="B27" s="19">
        <v>239189</v>
      </c>
      <c r="C27" s="19">
        <v>124792</v>
      </c>
      <c r="D27" s="19">
        <v>2262414</v>
      </c>
      <c r="E27" s="19">
        <v>2125220</v>
      </c>
      <c r="F27" s="10">
        <f t="shared" si="0"/>
        <v>-6.0640537054668187</v>
      </c>
      <c r="G27" s="1"/>
      <c r="H27" s="1"/>
      <c r="I27" s="1"/>
    </row>
    <row r="28" spans="1:9" x14ac:dyDescent="0.25">
      <c r="A28" s="11" t="s">
        <v>62</v>
      </c>
      <c r="B28" s="20">
        <v>126167</v>
      </c>
      <c r="C28" s="20">
        <v>113740</v>
      </c>
      <c r="D28" s="20">
        <v>1361573</v>
      </c>
      <c r="E28" s="20">
        <v>1235340</v>
      </c>
      <c r="F28" s="13">
        <f t="shared" si="0"/>
        <v>-9.271115099961591</v>
      </c>
      <c r="G28" s="1"/>
      <c r="H28" s="1"/>
      <c r="I28" s="1"/>
    </row>
    <row r="29" spans="1:9" x14ac:dyDescent="0.25">
      <c r="A29" s="8" t="s">
        <v>63</v>
      </c>
      <c r="B29" s="19">
        <v>466162</v>
      </c>
      <c r="C29" s="19">
        <v>211697</v>
      </c>
      <c r="D29" s="19">
        <v>3643988</v>
      </c>
      <c r="E29" s="19">
        <v>3163610</v>
      </c>
      <c r="F29" s="10">
        <f t="shared" si="0"/>
        <v>-13.18275471818238</v>
      </c>
      <c r="G29" s="1"/>
      <c r="H29" s="1"/>
      <c r="I29" s="1"/>
    </row>
    <row r="30" spans="1:9" x14ac:dyDescent="0.25">
      <c r="A30" s="11" t="s">
        <v>64</v>
      </c>
      <c r="B30" s="20">
        <v>248740</v>
      </c>
      <c r="C30" s="20">
        <v>182391</v>
      </c>
      <c r="D30" s="20">
        <v>1927132</v>
      </c>
      <c r="E30" s="20">
        <v>1910298</v>
      </c>
      <c r="F30" s="13">
        <f t="shared" si="0"/>
        <v>-0.87352604803407985</v>
      </c>
      <c r="G30" s="1"/>
      <c r="H30" s="1"/>
      <c r="I30" s="1"/>
    </row>
    <row r="31" spans="1:9" x14ac:dyDescent="0.25">
      <c r="A31" s="8" t="s">
        <v>65</v>
      </c>
      <c r="B31" s="19">
        <v>1426653</v>
      </c>
      <c r="C31" s="19">
        <v>973438</v>
      </c>
      <c r="D31" s="19">
        <v>11318040</v>
      </c>
      <c r="E31" s="19">
        <v>10557697</v>
      </c>
      <c r="F31" s="10">
        <f t="shared" si="0"/>
        <v>-6.717974136864683</v>
      </c>
      <c r="G31" s="1"/>
      <c r="H31" s="1"/>
      <c r="I31" s="1"/>
    </row>
    <row r="32" spans="1:9" x14ac:dyDescent="0.25">
      <c r="A32" s="11" t="s">
        <v>66</v>
      </c>
      <c r="B32" s="20">
        <v>649710</v>
      </c>
      <c r="C32" s="20">
        <v>285070</v>
      </c>
      <c r="D32" s="20">
        <v>6014870</v>
      </c>
      <c r="E32" s="20">
        <v>4592755</v>
      </c>
      <c r="F32" s="13">
        <f t="shared" si="0"/>
        <v>-23.643320637021247</v>
      </c>
      <c r="G32" s="1"/>
      <c r="H32" s="1"/>
      <c r="I32" s="1"/>
    </row>
    <row r="33" spans="1:9" x14ac:dyDescent="0.25">
      <c r="A33" s="8" t="s">
        <v>67</v>
      </c>
      <c r="B33" s="19">
        <v>42624</v>
      </c>
      <c r="C33" s="19">
        <v>28577</v>
      </c>
      <c r="D33" s="19">
        <v>532673</v>
      </c>
      <c r="E33" s="19">
        <v>387742</v>
      </c>
      <c r="F33" s="10">
        <f t="shared" si="0"/>
        <v>-27.20824971417737</v>
      </c>
      <c r="G33" s="1"/>
      <c r="H33" s="1"/>
      <c r="I33" s="1"/>
    </row>
    <row r="34" spans="1:9" x14ac:dyDescent="0.25">
      <c r="A34" s="11" t="s">
        <v>68</v>
      </c>
      <c r="B34" s="20">
        <v>33743</v>
      </c>
      <c r="C34" s="20">
        <v>38273</v>
      </c>
      <c r="D34" s="20">
        <v>440064</v>
      </c>
      <c r="E34" s="20">
        <v>421099</v>
      </c>
      <c r="F34" s="13">
        <f t="shared" si="0"/>
        <v>-4.3096004217568407</v>
      </c>
      <c r="G34" s="1"/>
      <c r="H34" s="1"/>
      <c r="I34" s="1"/>
    </row>
    <row r="35" spans="1:9" x14ac:dyDescent="0.25">
      <c r="A35" s="14" t="s">
        <v>69</v>
      </c>
      <c r="B35" s="15">
        <f>SUM(B7:B34)</f>
        <v>10556915</v>
      </c>
      <c r="C35" s="15">
        <f t="shared" ref="C35:E35" si="1">SUM(C7:C34)</f>
        <v>7903162</v>
      </c>
      <c r="D35" s="15">
        <f t="shared" si="1"/>
        <v>96119357</v>
      </c>
      <c r="E35" s="15">
        <f t="shared" si="1"/>
        <v>87119463</v>
      </c>
      <c r="F35" s="16">
        <f t="shared" si="0"/>
        <v>-9.3632482372931349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2805290</v>
      </c>
      <c r="C38" s="41">
        <f>D7</f>
        <v>3436094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14829969</v>
      </c>
      <c r="G38" s="42">
        <f>LOOKUP(E38,$A$38:$A$65,$C$38:$C$65)</f>
        <v>15258900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979109</v>
      </c>
      <c r="C39" s="41">
        <f t="shared" ref="C39:C65" si="5">D8</f>
        <v>1430307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10557697</v>
      </c>
      <c r="G39" s="42">
        <f t="shared" ref="G39:G65" si="8">LOOKUP(E39,$A$38:$A$65,$C$38:$C$65)</f>
        <v>11318040</v>
      </c>
    </row>
    <row r="40" spans="1:9" x14ac:dyDescent="0.25">
      <c r="A40" s="42" t="str">
        <f t="shared" si="3"/>
        <v>ALMERIA</v>
      </c>
      <c r="B40" s="41">
        <f t="shared" si="4"/>
        <v>3881807</v>
      </c>
      <c r="C40" s="41">
        <f t="shared" si="5"/>
        <v>4764455</v>
      </c>
      <c r="D40" s="41">
        <f t="shared" si="6"/>
        <v>8</v>
      </c>
      <c r="E40" s="42" t="str">
        <f t="shared" si="2"/>
        <v>FERROL-SAN CIBRAO</v>
      </c>
      <c r="F40" s="42">
        <f t="shared" si="7"/>
        <v>8341279</v>
      </c>
      <c r="G40" s="42">
        <f t="shared" si="8"/>
        <v>7189392</v>
      </c>
    </row>
    <row r="41" spans="1:9" x14ac:dyDescent="0.25">
      <c r="A41" s="42" t="str">
        <f t="shared" si="3"/>
        <v>AVILES</v>
      </c>
      <c r="B41" s="41">
        <f t="shared" si="4"/>
        <v>2762734</v>
      </c>
      <c r="C41" s="41">
        <f t="shared" si="5"/>
        <v>2829217</v>
      </c>
      <c r="D41" s="41">
        <f t="shared" si="6"/>
        <v>13</v>
      </c>
      <c r="E41" s="42" t="str">
        <f t="shared" si="2"/>
        <v>HUELVA</v>
      </c>
      <c r="F41" s="42">
        <f t="shared" si="7"/>
        <v>5287699</v>
      </c>
      <c r="G41" s="42">
        <f t="shared" si="8"/>
        <v>5544997</v>
      </c>
    </row>
    <row r="42" spans="1:9" x14ac:dyDescent="0.25">
      <c r="A42" s="42" t="str">
        <f t="shared" si="3"/>
        <v>BAHIA DE ALGECIRAS</v>
      </c>
      <c r="B42" s="41">
        <f t="shared" si="4"/>
        <v>1289054</v>
      </c>
      <c r="C42" s="41">
        <f t="shared" si="5"/>
        <v>2292095</v>
      </c>
      <c r="D42" s="41">
        <f t="shared" si="6"/>
        <v>18</v>
      </c>
      <c r="E42" s="42" t="str">
        <f t="shared" si="2"/>
        <v>VALENCIA</v>
      </c>
      <c r="F42" s="42">
        <f t="shared" si="7"/>
        <v>4592755</v>
      </c>
      <c r="G42" s="42">
        <f t="shared" si="8"/>
        <v>6014870</v>
      </c>
    </row>
    <row r="43" spans="1:9" x14ac:dyDescent="0.25">
      <c r="A43" s="42" t="str">
        <f t="shared" si="3"/>
        <v>BAHIA DE CADIZ</v>
      </c>
      <c r="B43" s="41">
        <f t="shared" si="4"/>
        <v>1805544</v>
      </c>
      <c r="C43" s="41">
        <f t="shared" si="5"/>
        <v>3795331</v>
      </c>
      <c r="D43" s="41">
        <f t="shared" si="6"/>
        <v>17</v>
      </c>
      <c r="E43" s="42" t="str">
        <f t="shared" si="2"/>
        <v>BILBAO</v>
      </c>
      <c r="F43" s="42">
        <f t="shared" si="7"/>
        <v>4549088</v>
      </c>
      <c r="G43" s="42">
        <f t="shared" si="8"/>
        <v>4628777</v>
      </c>
    </row>
    <row r="44" spans="1:9" x14ac:dyDescent="0.25">
      <c r="A44" s="42" t="str">
        <f t="shared" si="3"/>
        <v>BALEARES</v>
      </c>
      <c r="B44" s="41">
        <f t="shared" si="4"/>
        <v>1815125</v>
      </c>
      <c r="C44" s="41">
        <f t="shared" si="5"/>
        <v>1948845</v>
      </c>
      <c r="D44" s="41">
        <f t="shared" si="6"/>
        <v>16</v>
      </c>
      <c r="E44" s="42" t="str">
        <f t="shared" si="2"/>
        <v>CARTAGENA</v>
      </c>
      <c r="F44" s="42">
        <f t="shared" si="7"/>
        <v>3993645</v>
      </c>
      <c r="G44" s="42">
        <f t="shared" si="8"/>
        <v>4390245</v>
      </c>
    </row>
    <row r="45" spans="1:9" x14ac:dyDescent="0.25">
      <c r="A45" s="42" t="str">
        <f t="shared" si="3"/>
        <v>BARCELONA</v>
      </c>
      <c r="B45" s="41">
        <f t="shared" si="4"/>
        <v>3019627</v>
      </c>
      <c r="C45" s="41">
        <f t="shared" si="5"/>
        <v>3272013</v>
      </c>
      <c r="D45" s="41">
        <f t="shared" si="6"/>
        <v>11</v>
      </c>
      <c r="E45" s="42" t="str">
        <f t="shared" si="2"/>
        <v>ALMERIA</v>
      </c>
      <c r="F45" s="42">
        <f t="shared" si="7"/>
        <v>3881807</v>
      </c>
      <c r="G45" s="42">
        <f t="shared" si="8"/>
        <v>4764455</v>
      </c>
    </row>
    <row r="46" spans="1:9" x14ac:dyDescent="0.25">
      <c r="A46" s="42" t="str">
        <f t="shared" si="3"/>
        <v>BILBAO</v>
      </c>
      <c r="B46" s="41">
        <f t="shared" si="4"/>
        <v>4549088</v>
      </c>
      <c r="C46" s="41">
        <f t="shared" si="5"/>
        <v>4628777</v>
      </c>
      <c r="D46" s="41">
        <f t="shared" si="6"/>
        <v>6</v>
      </c>
      <c r="E46" s="42" t="str">
        <f t="shared" si="2"/>
        <v>CASTELLON</v>
      </c>
      <c r="F46" s="42">
        <f t="shared" si="7"/>
        <v>3674366</v>
      </c>
      <c r="G46" s="42">
        <f t="shared" si="8"/>
        <v>3310747</v>
      </c>
    </row>
    <row r="47" spans="1:9" x14ac:dyDescent="0.25">
      <c r="A47" s="42" t="str">
        <f t="shared" si="3"/>
        <v>CARTAGENA</v>
      </c>
      <c r="B47" s="41">
        <f t="shared" si="4"/>
        <v>3993645</v>
      </c>
      <c r="C47" s="41">
        <f t="shared" si="5"/>
        <v>4390245</v>
      </c>
      <c r="D47" s="41">
        <f t="shared" si="6"/>
        <v>7</v>
      </c>
      <c r="E47" s="42" t="str">
        <f t="shared" si="2"/>
        <v>SANTANDER</v>
      </c>
      <c r="F47" s="42">
        <f t="shared" si="7"/>
        <v>3163610</v>
      </c>
      <c r="G47" s="42">
        <f t="shared" si="8"/>
        <v>3643988</v>
      </c>
    </row>
    <row r="48" spans="1:9" x14ac:dyDescent="0.25">
      <c r="A48" s="42" t="str">
        <f t="shared" si="3"/>
        <v>CASTELLON</v>
      </c>
      <c r="B48" s="41">
        <f t="shared" si="4"/>
        <v>3674366</v>
      </c>
      <c r="C48" s="41">
        <f t="shared" si="5"/>
        <v>3310747</v>
      </c>
      <c r="D48" s="41">
        <f t="shared" si="6"/>
        <v>9</v>
      </c>
      <c r="E48" s="42" t="str">
        <f t="shared" si="2"/>
        <v>BARCELONA</v>
      </c>
      <c r="F48" s="42">
        <f t="shared" si="7"/>
        <v>3019627</v>
      </c>
      <c r="G48" s="42">
        <f t="shared" si="8"/>
        <v>3272013</v>
      </c>
    </row>
    <row r="49" spans="1:7" x14ac:dyDescent="0.25">
      <c r="A49" s="42" t="str">
        <f t="shared" si="3"/>
        <v>CEUTA</v>
      </c>
      <c r="B49" s="41">
        <f t="shared" si="4"/>
        <v>54617</v>
      </c>
      <c r="C49" s="41">
        <f t="shared" si="5"/>
        <v>64270</v>
      </c>
      <c r="D49" s="41">
        <f t="shared" si="6"/>
        <v>27</v>
      </c>
      <c r="E49" s="42" t="str">
        <f t="shared" si="2"/>
        <v>A CORUÑA</v>
      </c>
      <c r="F49" s="42">
        <f t="shared" si="7"/>
        <v>2805290</v>
      </c>
      <c r="G49" s="42">
        <f t="shared" si="8"/>
        <v>3436094</v>
      </c>
    </row>
    <row r="50" spans="1:7" x14ac:dyDescent="0.25">
      <c r="A50" s="42" t="str">
        <f t="shared" si="3"/>
        <v>FERROL-SAN CIBRAO</v>
      </c>
      <c r="B50" s="41">
        <f t="shared" si="4"/>
        <v>8341279</v>
      </c>
      <c r="C50" s="41">
        <f t="shared" si="5"/>
        <v>7189392</v>
      </c>
      <c r="D50" s="41">
        <f t="shared" si="6"/>
        <v>3</v>
      </c>
      <c r="E50" s="42" t="str">
        <f t="shared" si="2"/>
        <v>AVILES</v>
      </c>
      <c r="F50" s="42">
        <f t="shared" si="7"/>
        <v>2762734</v>
      </c>
      <c r="G50" s="42">
        <f t="shared" si="8"/>
        <v>2829217</v>
      </c>
    </row>
    <row r="51" spans="1:7" x14ac:dyDescent="0.25">
      <c r="A51" s="42" t="str">
        <f t="shared" si="3"/>
        <v>GIJON</v>
      </c>
      <c r="B51" s="41">
        <f t="shared" si="4"/>
        <v>14829969</v>
      </c>
      <c r="C51" s="41">
        <f t="shared" si="5"/>
        <v>15258900</v>
      </c>
      <c r="D51" s="41">
        <f t="shared" si="6"/>
        <v>1</v>
      </c>
      <c r="E51" s="42" t="str">
        <f t="shared" si="2"/>
        <v>PASAIA</v>
      </c>
      <c r="F51" s="42">
        <f t="shared" si="7"/>
        <v>2125220</v>
      </c>
      <c r="G51" s="42">
        <f t="shared" si="8"/>
        <v>2262414</v>
      </c>
    </row>
    <row r="52" spans="1:7" x14ac:dyDescent="0.25">
      <c r="A52" s="42" t="str">
        <f t="shared" si="3"/>
        <v>HUELVA</v>
      </c>
      <c r="B52" s="41">
        <f t="shared" si="4"/>
        <v>5287699</v>
      </c>
      <c r="C52" s="41">
        <f t="shared" si="5"/>
        <v>5544997</v>
      </c>
      <c r="D52" s="41">
        <f t="shared" si="6"/>
        <v>4</v>
      </c>
      <c r="E52" s="42" t="str">
        <f t="shared" si="2"/>
        <v>SEVILLA</v>
      </c>
      <c r="F52" s="42">
        <f t="shared" si="7"/>
        <v>1910298</v>
      </c>
      <c r="G52" s="42">
        <f t="shared" si="8"/>
        <v>1927132</v>
      </c>
    </row>
    <row r="53" spans="1:7" x14ac:dyDescent="0.25">
      <c r="A53" s="42" t="str">
        <f t="shared" si="3"/>
        <v>LAS PALMAS</v>
      </c>
      <c r="B53" s="41">
        <f t="shared" si="4"/>
        <v>992152</v>
      </c>
      <c r="C53" s="41">
        <f t="shared" si="5"/>
        <v>1419880</v>
      </c>
      <c r="D53" s="41">
        <f t="shared" si="6"/>
        <v>21</v>
      </c>
      <c r="E53" s="42" t="str">
        <f t="shared" si="2"/>
        <v>BALEARES</v>
      </c>
      <c r="F53" s="42">
        <f t="shared" si="7"/>
        <v>1815125</v>
      </c>
      <c r="G53" s="42">
        <f t="shared" si="8"/>
        <v>1948845</v>
      </c>
    </row>
    <row r="54" spans="1:7" x14ac:dyDescent="0.25">
      <c r="A54" s="42" t="str">
        <f t="shared" si="3"/>
        <v>MALAGA</v>
      </c>
      <c r="B54" s="41">
        <f t="shared" si="4"/>
        <v>1208594</v>
      </c>
      <c r="C54" s="41">
        <f t="shared" si="5"/>
        <v>1339475</v>
      </c>
      <c r="D54" s="41">
        <f t="shared" si="6"/>
        <v>20</v>
      </c>
      <c r="E54" s="42" t="str">
        <f t="shared" si="2"/>
        <v>BAHIA DE CADIZ</v>
      </c>
      <c r="F54" s="42">
        <f t="shared" si="7"/>
        <v>1805544</v>
      </c>
      <c r="G54" s="42">
        <f t="shared" si="8"/>
        <v>3795331</v>
      </c>
    </row>
    <row r="55" spans="1:7" x14ac:dyDescent="0.25">
      <c r="A55" s="42" t="str">
        <f t="shared" si="3"/>
        <v>MARIN Y RIA DE PONTEVEDRA</v>
      </c>
      <c r="B55" s="41">
        <f t="shared" si="4"/>
        <v>732935</v>
      </c>
      <c r="C55" s="41">
        <f t="shared" si="5"/>
        <v>806400</v>
      </c>
      <c r="D55" s="41">
        <f t="shared" si="6"/>
        <v>23</v>
      </c>
      <c r="E55" s="42" t="str">
        <f t="shared" si="2"/>
        <v>BAHIA DE ALGECIRAS</v>
      </c>
      <c r="F55" s="42">
        <f t="shared" ref="F55:F65" si="9">LOOKUP(E55,$A$38:$A$65,$B$38:$B$65)</f>
        <v>1289054</v>
      </c>
      <c r="G55" s="42">
        <f t="shared" si="8"/>
        <v>2292095</v>
      </c>
    </row>
    <row r="56" spans="1:7" x14ac:dyDescent="0.25">
      <c r="A56" s="42" t="str">
        <f t="shared" si="3"/>
        <v>MELILLA</v>
      </c>
      <c r="B56" s="41">
        <f t="shared" si="4"/>
        <v>29712</v>
      </c>
      <c r="C56" s="41">
        <f t="shared" si="5"/>
        <v>45241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1235340</v>
      </c>
      <c r="G56" s="42">
        <f t="shared" si="8"/>
        <v>1361573</v>
      </c>
    </row>
    <row r="57" spans="1:7" x14ac:dyDescent="0.25">
      <c r="A57" s="42" t="str">
        <f t="shared" si="3"/>
        <v>MOTRIL</v>
      </c>
      <c r="B57" s="41">
        <f t="shared" si="4"/>
        <v>673356</v>
      </c>
      <c r="C57" s="41">
        <f t="shared" si="5"/>
        <v>851922</v>
      </c>
      <c r="D57" s="41">
        <f t="shared" si="6"/>
        <v>24</v>
      </c>
      <c r="E57" s="42" t="str">
        <f t="shared" si="2"/>
        <v>MALAGA</v>
      </c>
      <c r="F57" s="42">
        <f t="shared" si="9"/>
        <v>1208594</v>
      </c>
      <c r="G57" s="42">
        <f t="shared" si="8"/>
        <v>1339475</v>
      </c>
    </row>
    <row r="58" spans="1:7" x14ac:dyDescent="0.25">
      <c r="A58" s="42" t="str">
        <f t="shared" si="3"/>
        <v>PASAIA</v>
      </c>
      <c r="B58" s="41">
        <f t="shared" si="4"/>
        <v>2125220</v>
      </c>
      <c r="C58" s="41">
        <f t="shared" si="5"/>
        <v>2262414</v>
      </c>
      <c r="D58" s="41">
        <f t="shared" si="6"/>
        <v>14</v>
      </c>
      <c r="E58" s="42" t="str">
        <f t="shared" si="2"/>
        <v>LAS PALMAS</v>
      </c>
      <c r="F58" s="42">
        <f t="shared" si="9"/>
        <v>992152</v>
      </c>
      <c r="G58" s="42">
        <f t="shared" si="8"/>
        <v>1419880</v>
      </c>
    </row>
    <row r="59" spans="1:7" x14ac:dyDescent="0.25">
      <c r="A59" s="42" t="str">
        <f t="shared" si="3"/>
        <v>SANTA CRUZ DE TENERIFE</v>
      </c>
      <c r="B59" s="41">
        <f t="shared" si="4"/>
        <v>1235340</v>
      </c>
      <c r="C59" s="41">
        <f t="shared" si="5"/>
        <v>1361573</v>
      </c>
      <c r="D59" s="41">
        <f t="shared" si="6"/>
        <v>19</v>
      </c>
      <c r="E59" s="42" t="str">
        <f t="shared" si="2"/>
        <v>ALICANTE</v>
      </c>
      <c r="F59" s="42">
        <f t="shared" si="9"/>
        <v>979109</v>
      </c>
      <c r="G59" s="42">
        <f t="shared" si="8"/>
        <v>1430307</v>
      </c>
    </row>
    <row r="60" spans="1:7" x14ac:dyDescent="0.25">
      <c r="A60" s="42" t="str">
        <f t="shared" si="3"/>
        <v>SANTANDER</v>
      </c>
      <c r="B60" s="41">
        <f t="shared" si="4"/>
        <v>3163610</v>
      </c>
      <c r="C60" s="41">
        <f t="shared" si="5"/>
        <v>3643988</v>
      </c>
      <c r="D60" s="41">
        <f t="shared" si="6"/>
        <v>10</v>
      </c>
      <c r="E60" s="42" t="str">
        <f t="shared" si="2"/>
        <v>MARIN Y RIA DE PONTEVEDRA</v>
      </c>
      <c r="F60" s="42">
        <f t="shared" si="9"/>
        <v>732935</v>
      </c>
      <c r="G60" s="42">
        <f t="shared" si="8"/>
        <v>806400</v>
      </c>
    </row>
    <row r="61" spans="1:7" x14ac:dyDescent="0.25">
      <c r="A61" s="42" t="str">
        <f t="shared" si="3"/>
        <v>SEVILLA</v>
      </c>
      <c r="B61" s="41">
        <f t="shared" si="4"/>
        <v>1910298</v>
      </c>
      <c r="C61" s="41">
        <f t="shared" si="5"/>
        <v>1927132</v>
      </c>
      <c r="D61" s="41">
        <f t="shared" si="6"/>
        <v>15</v>
      </c>
      <c r="E61" s="42" t="str">
        <f t="shared" si="2"/>
        <v>MOTRIL</v>
      </c>
      <c r="F61" s="42">
        <f t="shared" si="9"/>
        <v>673356</v>
      </c>
      <c r="G61" s="42">
        <f t="shared" si="8"/>
        <v>851922</v>
      </c>
    </row>
    <row r="62" spans="1:7" x14ac:dyDescent="0.25">
      <c r="A62" s="42" t="str">
        <f t="shared" si="3"/>
        <v>TARRAGONA</v>
      </c>
      <c r="B62" s="41">
        <f t="shared" si="4"/>
        <v>10557697</v>
      </c>
      <c r="C62" s="41">
        <f t="shared" si="5"/>
        <v>11318040</v>
      </c>
      <c r="D62" s="41">
        <f t="shared" si="6"/>
        <v>2</v>
      </c>
      <c r="E62" s="42" t="str">
        <f t="shared" si="2"/>
        <v>VILAGARCIA</v>
      </c>
      <c r="F62" s="42">
        <f t="shared" si="9"/>
        <v>421099</v>
      </c>
      <c r="G62" s="42">
        <f t="shared" si="8"/>
        <v>440064</v>
      </c>
    </row>
    <row r="63" spans="1:7" x14ac:dyDescent="0.25">
      <c r="A63" s="42" t="str">
        <f t="shared" si="3"/>
        <v>VALENCIA</v>
      </c>
      <c r="B63" s="41">
        <f t="shared" si="4"/>
        <v>4592755</v>
      </c>
      <c r="C63" s="41">
        <f t="shared" si="5"/>
        <v>6014870</v>
      </c>
      <c r="D63" s="41">
        <f t="shared" si="6"/>
        <v>5</v>
      </c>
      <c r="E63" s="42" t="str">
        <f t="shared" si="2"/>
        <v>VIGO</v>
      </c>
      <c r="F63" s="42">
        <f t="shared" si="9"/>
        <v>387742</v>
      </c>
      <c r="G63" s="42">
        <f t="shared" si="8"/>
        <v>532673</v>
      </c>
    </row>
    <row r="64" spans="1:7" x14ac:dyDescent="0.25">
      <c r="A64" s="42" t="str">
        <f t="shared" si="3"/>
        <v>VIGO</v>
      </c>
      <c r="B64" s="41">
        <f t="shared" si="4"/>
        <v>387742</v>
      </c>
      <c r="C64" s="41">
        <f t="shared" si="5"/>
        <v>532673</v>
      </c>
      <c r="D64" s="41">
        <f t="shared" si="6"/>
        <v>26</v>
      </c>
      <c r="E64" s="42" t="str">
        <f t="shared" si="2"/>
        <v>CEUTA</v>
      </c>
      <c r="F64" s="42">
        <f t="shared" si="9"/>
        <v>54617</v>
      </c>
      <c r="G64" s="42">
        <f t="shared" si="8"/>
        <v>64270</v>
      </c>
    </row>
    <row r="65" spans="1:7" x14ac:dyDescent="0.25">
      <c r="A65" s="42" t="str">
        <f t="shared" si="3"/>
        <v>VILAGARCIA</v>
      </c>
      <c r="B65" s="41">
        <f t="shared" si="4"/>
        <v>421099</v>
      </c>
      <c r="C65" s="41">
        <f t="shared" si="5"/>
        <v>440064</v>
      </c>
      <c r="D65" s="41">
        <f t="shared" si="6"/>
        <v>25</v>
      </c>
      <c r="E65" s="42" t="str">
        <f t="shared" si="2"/>
        <v>MELILLA</v>
      </c>
      <c r="F65" s="42">
        <f t="shared" si="9"/>
        <v>29712</v>
      </c>
      <c r="G65" s="42">
        <f t="shared" si="8"/>
        <v>45241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158497</v>
      </c>
      <c r="C7" s="21">
        <v>173378</v>
      </c>
      <c r="D7" s="21">
        <v>1164430</v>
      </c>
      <c r="E7" s="21">
        <v>1414340</v>
      </c>
      <c r="F7" s="10">
        <f>((E7*100)/D7)-100</f>
        <v>21.462002868356194</v>
      </c>
      <c r="G7" s="1"/>
      <c r="H7" s="1"/>
      <c r="I7" s="1"/>
    </row>
    <row r="8" spans="1:12" x14ac:dyDescent="0.25">
      <c r="A8" s="11" t="s">
        <v>42</v>
      </c>
      <c r="B8" s="22">
        <v>145418</v>
      </c>
      <c r="C8" s="22">
        <v>127234</v>
      </c>
      <c r="D8" s="22">
        <v>1577475</v>
      </c>
      <c r="E8" s="22">
        <v>1343281</v>
      </c>
      <c r="F8" s="13">
        <f t="shared" ref="F8:F35" si="0">((E8*100)/D8)-100</f>
        <v>-14.846130683529054</v>
      </c>
      <c r="G8" s="1"/>
      <c r="H8" s="1"/>
      <c r="I8" s="1"/>
    </row>
    <row r="9" spans="1:12" x14ac:dyDescent="0.25">
      <c r="A9" s="8" t="s">
        <v>43</v>
      </c>
      <c r="B9" s="21">
        <v>80152</v>
      </c>
      <c r="C9" s="21">
        <v>64635</v>
      </c>
      <c r="D9" s="21">
        <v>524818</v>
      </c>
      <c r="E9" s="21">
        <v>573952</v>
      </c>
      <c r="F9" s="10">
        <f t="shared" si="0"/>
        <v>9.3621026717833615</v>
      </c>
      <c r="G9" s="1"/>
      <c r="H9" s="1"/>
      <c r="I9" s="1"/>
    </row>
    <row r="10" spans="1:12" x14ac:dyDescent="0.25">
      <c r="A10" s="11" t="s">
        <v>44</v>
      </c>
      <c r="B10" s="22">
        <v>100182</v>
      </c>
      <c r="C10" s="22">
        <v>122567</v>
      </c>
      <c r="D10" s="22">
        <v>1306532</v>
      </c>
      <c r="E10" s="22">
        <v>1084095</v>
      </c>
      <c r="F10" s="13">
        <f t="shared" si="0"/>
        <v>-17.024994412689466</v>
      </c>
      <c r="G10" s="1"/>
      <c r="H10" s="1"/>
      <c r="I10" s="1"/>
    </row>
    <row r="11" spans="1:12" x14ac:dyDescent="0.25">
      <c r="A11" s="8" t="s">
        <v>45</v>
      </c>
      <c r="B11" s="21">
        <v>4204553</v>
      </c>
      <c r="C11" s="21">
        <v>3901917</v>
      </c>
      <c r="D11" s="21">
        <v>38986932</v>
      </c>
      <c r="E11" s="21">
        <v>39710257</v>
      </c>
      <c r="F11" s="10">
        <f t="shared" si="0"/>
        <v>1.8553011557821435</v>
      </c>
      <c r="G11" s="1"/>
      <c r="H11" s="1"/>
      <c r="I11" s="1"/>
    </row>
    <row r="12" spans="1:12" x14ac:dyDescent="0.25">
      <c r="A12" s="11" t="s">
        <v>46</v>
      </c>
      <c r="B12" s="22">
        <v>242494</v>
      </c>
      <c r="C12" s="22">
        <v>200990</v>
      </c>
      <c r="D12" s="22">
        <v>2196382</v>
      </c>
      <c r="E12" s="22">
        <v>2236141</v>
      </c>
      <c r="F12" s="13">
        <f t="shared" si="0"/>
        <v>1.810204235875176</v>
      </c>
      <c r="G12" s="1"/>
      <c r="H12" s="1"/>
      <c r="I12" s="1"/>
    </row>
    <row r="13" spans="1:12" x14ac:dyDescent="0.25">
      <c r="A13" s="8" t="s">
        <v>47</v>
      </c>
      <c r="B13" s="21">
        <v>784991</v>
      </c>
      <c r="C13" s="21">
        <v>687772</v>
      </c>
      <c r="D13" s="21">
        <v>8541998</v>
      </c>
      <c r="E13" s="21">
        <v>7899761</v>
      </c>
      <c r="F13" s="10">
        <f t="shared" si="0"/>
        <v>-7.5185805475487086</v>
      </c>
      <c r="G13" s="1"/>
      <c r="H13" s="1"/>
      <c r="I13" s="1"/>
    </row>
    <row r="14" spans="1:12" x14ac:dyDescent="0.25">
      <c r="A14" s="11" t="s">
        <v>48</v>
      </c>
      <c r="B14" s="22">
        <v>3126102</v>
      </c>
      <c r="C14" s="22">
        <v>2948192</v>
      </c>
      <c r="D14" s="22">
        <v>29544642</v>
      </c>
      <c r="E14" s="22">
        <v>30444635</v>
      </c>
      <c r="F14" s="13">
        <f t="shared" si="0"/>
        <v>3.0462139294156998</v>
      </c>
      <c r="G14" s="1"/>
      <c r="H14" s="1"/>
      <c r="I14" s="1"/>
    </row>
    <row r="15" spans="1:12" x14ac:dyDescent="0.25">
      <c r="A15" s="8" t="s">
        <v>49</v>
      </c>
      <c r="B15" s="21">
        <v>867991</v>
      </c>
      <c r="C15" s="21">
        <v>849878</v>
      </c>
      <c r="D15" s="21">
        <v>8069147</v>
      </c>
      <c r="E15" s="21">
        <v>8210085</v>
      </c>
      <c r="F15" s="10">
        <f t="shared" si="0"/>
        <v>1.7466282371606354</v>
      </c>
      <c r="G15" s="1"/>
      <c r="H15" s="1"/>
      <c r="I15" s="1"/>
    </row>
    <row r="16" spans="1:12" x14ac:dyDescent="0.25">
      <c r="A16" s="11" t="s">
        <v>50</v>
      </c>
      <c r="B16" s="22">
        <v>97966</v>
      </c>
      <c r="C16" s="22">
        <v>63758</v>
      </c>
      <c r="D16" s="22">
        <v>904092</v>
      </c>
      <c r="E16" s="22">
        <v>794806</v>
      </c>
      <c r="F16" s="13">
        <f t="shared" si="0"/>
        <v>-12.08792910456016</v>
      </c>
      <c r="G16" s="1"/>
      <c r="H16" s="1"/>
      <c r="I16" s="1"/>
    </row>
    <row r="17" spans="1:9" x14ac:dyDescent="0.25">
      <c r="A17" s="8" t="s">
        <v>51</v>
      </c>
      <c r="B17" s="21">
        <v>141820</v>
      </c>
      <c r="C17" s="21">
        <v>137820</v>
      </c>
      <c r="D17" s="21">
        <v>1510828</v>
      </c>
      <c r="E17" s="21">
        <v>1469429</v>
      </c>
      <c r="F17" s="10">
        <f t="shared" si="0"/>
        <v>-2.7401530816214716</v>
      </c>
      <c r="G17" s="1"/>
      <c r="H17" s="1"/>
      <c r="I17" s="1"/>
    </row>
    <row r="18" spans="1:9" x14ac:dyDescent="0.25">
      <c r="A18" s="11" t="s">
        <v>52</v>
      </c>
      <c r="B18" s="22">
        <v>86134</v>
      </c>
      <c r="C18" s="22">
        <v>106762</v>
      </c>
      <c r="D18" s="22">
        <v>799063</v>
      </c>
      <c r="E18" s="22">
        <v>908873</v>
      </c>
      <c r="F18" s="13">
        <f t="shared" si="0"/>
        <v>13.742345722427387</v>
      </c>
      <c r="G18" s="1"/>
      <c r="H18" s="1"/>
      <c r="I18" s="1"/>
    </row>
    <row r="19" spans="1:9" x14ac:dyDescent="0.25">
      <c r="A19" s="8" t="s">
        <v>53</v>
      </c>
      <c r="B19" s="21">
        <v>81574</v>
      </c>
      <c r="C19" s="21">
        <v>71175</v>
      </c>
      <c r="D19" s="21">
        <v>700296</v>
      </c>
      <c r="E19" s="21">
        <v>697026</v>
      </c>
      <c r="F19" s="10">
        <f t="shared" si="0"/>
        <v>-0.46694540594262435</v>
      </c>
      <c r="G19" s="1"/>
      <c r="H19" s="1"/>
      <c r="I19" s="1"/>
    </row>
    <row r="20" spans="1:9" x14ac:dyDescent="0.25">
      <c r="A20" s="11" t="s">
        <v>54</v>
      </c>
      <c r="B20" s="22">
        <v>66456</v>
      </c>
      <c r="C20" s="22">
        <v>80930</v>
      </c>
      <c r="D20" s="22">
        <v>628117</v>
      </c>
      <c r="E20" s="22">
        <v>744787</v>
      </c>
      <c r="F20" s="13">
        <f t="shared" si="0"/>
        <v>18.574564929782184</v>
      </c>
      <c r="G20" s="1"/>
      <c r="H20" s="1"/>
      <c r="I20" s="1"/>
    </row>
    <row r="21" spans="1:9" x14ac:dyDescent="0.25">
      <c r="A21" s="8" t="s">
        <v>55</v>
      </c>
      <c r="B21" s="21">
        <v>41581</v>
      </c>
      <c r="C21" s="21">
        <v>87981</v>
      </c>
      <c r="D21" s="21">
        <v>612202</v>
      </c>
      <c r="E21" s="21">
        <v>391419</v>
      </c>
      <c r="F21" s="10">
        <f t="shared" si="0"/>
        <v>-36.063750200097353</v>
      </c>
      <c r="G21" s="1"/>
      <c r="H21" s="1"/>
      <c r="I21" s="1"/>
    </row>
    <row r="22" spans="1:9" x14ac:dyDescent="0.25">
      <c r="A22" s="11" t="s">
        <v>56</v>
      </c>
      <c r="B22" s="22">
        <v>1588137</v>
      </c>
      <c r="C22" s="22">
        <v>1587020</v>
      </c>
      <c r="D22" s="22">
        <v>15214017</v>
      </c>
      <c r="E22" s="22">
        <v>13571562</v>
      </c>
      <c r="F22" s="13">
        <f t="shared" si="0"/>
        <v>-10.79566954605086</v>
      </c>
      <c r="G22" s="1"/>
      <c r="H22" s="1"/>
      <c r="I22" s="1"/>
    </row>
    <row r="23" spans="1:9" x14ac:dyDescent="0.25">
      <c r="A23" s="8" t="s">
        <v>57</v>
      </c>
      <c r="B23" s="21">
        <v>389344</v>
      </c>
      <c r="C23" s="21">
        <v>306668</v>
      </c>
      <c r="D23" s="21">
        <v>4076516</v>
      </c>
      <c r="E23" s="21">
        <v>2828388</v>
      </c>
      <c r="F23" s="10">
        <f t="shared" si="0"/>
        <v>-30.617517507597171</v>
      </c>
      <c r="G23" s="1"/>
      <c r="H23" s="1"/>
      <c r="I23" s="1"/>
    </row>
    <row r="24" spans="1:9" x14ac:dyDescent="0.25">
      <c r="A24" s="11" t="s">
        <v>58</v>
      </c>
      <c r="B24" s="22">
        <v>88966</v>
      </c>
      <c r="C24" s="22">
        <v>60529</v>
      </c>
      <c r="D24" s="22">
        <v>809683</v>
      </c>
      <c r="E24" s="22">
        <v>648407</v>
      </c>
      <c r="F24" s="13">
        <f t="shared" si="0"/>
        <v>-19.91841251452729</v>
      </c>
      <c r="G24" s="1"/>
      <c r="H24" s="1"/>
      <c r="I24" s="1"/>
    </row>
    <row r="25" spans="1:9" x14ac:dyDescent="0.25">
      <c r="A25" s="8" t="s">
        <v>59</v>
      </c>
      <c r="B25" s="21">
        <v>61919</v>
      </c>
      <c r="C25" s="21">
        <v>52556</v>
      </c>
      <c r="D25" s="21">
        <v>579600</v>
      </c>
      <c r="E25" s="21">
        <v>538070</v>
      </c>
      <c r="F25" s="10">
        <f t="shared" si="0"/>
        <v>-7.1652864044168325</v>
      </c>
      <c r="G25" s="1"/>
      <c r="H25" s="1"/>
      <c r="I25" s="1"/>
    </row>
    <row r="26" spans="1:9" x14ac:dyDescent="0.25">
      <c r="A26" s="11" t="s">
        <v>60</v>
      </c>
      <c r="B26" s="22">
        <v>20617</v>
      </c>
      <c r="C26" s="22">
        <v>23189</v>
      </c>
      <c r="D26" s="22">
        <v>178864</v>
      </c>
      <c r="E26" s="22">
        <v>178164</v>
      </c>
      <c r="F26" s="13">
        <f t="shared" si="0"/>
        <v>-0.39135879774576665</v>
      </c>
      <c r="G26" s="1"/>
      <c r="H26" s="1"/>
      <c r="I26" s="1"/>
    </row>
    <row r="27" spans="1:9" x14ac:dyDescent="0.25">
      <c r="A27" s="8" t="s">
        <v>61</v>
      </c>
      <c r="B27" s="21">
        <v>208322</v>
      </c>
      <c r="C27" s="21">
        <v>237733</v>
      </c>
      <c r="D27" s="21">
        <v>1857180</v>
      </c>
      <c r="E27" s="21">
        <v>2004077</v>
      </c>
      <c r="F27" s="10">
        <f t="shared" si="0"/>
        <v>7.9096802679330978</v>
      </c>
      <c r="G27" s="1"/>
      <c r="H27" s="1"/>
      <c r="I27" s="1"/>
    </row>
    <row r="28" spans="1:9" x14ac:dyDescent="0.25">
      <c r="A28" s="11" t="s">
        <v>62</v>
      </c>
      <c r="B28" s="22">
        <v>655193</v>
      </c>
      <c r="C28" s="22">
        <v>516989</v>
      </c>
      <c r="D28" s="22">
        <v>6246812</v>
      </c>
      <c r="E28" s="22">
        <v>5410484</v>
      </c>
      <c r="F28" s="13">
        <f t="shared" si="0"/>
        <v>-13.38807699031122</v>
      </c>
      <c r="G28" s="1"/>
      <c r="H28" s="1"/>
      <c r="I28" s="1"/>
    </row>
    <row r="29" spans="1:9" x14ac:dyDescent="0.25">
      <c r="A29" s="8" t="s">
        <v>63</v>
      </c>
      <c r="B29" s="21">
        <v>125846</v>
      </c>
      <c r="C29" s="21">
        <v>121514</v>
      </c>
      <c r="D29" s="21">
        <v>1149178</v>
      </c>
      <c r="E29" s="21">
        <v>1142458</v>
      </c>
      <c r="F29" s="10">
        <f t="shared" si="0"/>
        <v>-0.5847658065156196</v>
      </c>
      <c r="G29" s="1"/>
      <c r="H29" s="1"/>
      <c r="I29" s="1"/>
    </row>
    <row r="30" spans="1:9" x14ac:dyDescent="0.25">
      <c r="A30" s="11" t="s">
        <v>64</v>
      </c>
      <c r="B30" s="22">
        <v>145043</v>
      </c>
      <c r="C30" s="22">
        <v>169513</v>
      </c>
      <c r="D30" s="22">
        <v>1737269</v>
      </c>
      <c r="E30" s="22">
        <v>1690741</v>
      </c>
      <c r="F30" s="13">
        <f t="shared" si="0"/>
        <v>-2.6782265728565875</v>
      </c>
      <c r="G30" s="1"/>
      <c r="H30" s="1"/>
      <c r="I30" s="1"/>
    </row>
    <row r="31" spans="1:9" x14ac:dyDescent="0.25">
      <c r="A31" s="8" t="s">
        <v>65</v>
      </c>
      <c r="B31" s="21">
        <v>142668</v>
      </c>
      <c r="C31" s="21">
        <v>120595</v>
      </c>
      <c r="D31" s="21">
        <v>1436302</v>
      </c>
      <c r="E31" s="21">
        <v>1324718</v>
      </c>
      <c r="F31" s="10">
        <f t="shared" si="0"/>
        <v>-7.7688397008428609</v>
      </c>
      <c r="G31" s="1"/>
      <c r="H31" s="1"/>
      <c r="I31" s="1"/>
    </row>
    <row r="32" spans="1:9" x14ac:dyDescent="0.25">
      <c r="A32" s="11" t="s">
        <v>66</v>
      </c>
      <c r="B32" s="22">
        <v>3458473</v>
      </c>
      <c r="C32" s="22">
        <v>4536157</v>
      </c>
      <c r="D32" s="22">
        <v>33883659</v>
      </c>
      <c r="E32" s="22">
        <v>40547166</v>
      </c>
      <c r="F32" s="13">
        <f t="shared" si="0"/>
        <v>19.665842464062095</v>
      </c>
      <c r="G32" s="1"/>
      <c r="H32" s="1"/>
      <c r="I32" s="1"/>
    </row>
    <row r="33" spans="1:9" x14ac:dyDescent="0.25">
      <c r="A33" s="8" t="s">
        <v>67</v>
      </c>
      <c r="B33" s="21">
        <v>404492</v>
      </c>
      <c r="C33" s="21">
        <v>346020</v>
      </c>
      <c r="D33" s="21">
        <v>3628549</v>
      </c>
      <c r="E33" s="21">
        <v>3546162</v>
      </c>
      <c r="F33" s="10">
        <f t="shared" si="0"/>
        <v>-2.2705219083440795</v>
      </c>
      <c r="G33" s="1"/>
      <c r="H33" s="1"/>
      <c r="I33" s="1"/>
    </row>
    <row r="34" spans="1:9" x14ac:dyDescent="0.25">
      <c r="A34" s="11" t="s">
        <v>68</v>
      </c>
      <c r="B34" s="22">
        <v>16930</v>
      </c>
      <c r="C34" s="22">
        <v>39160</v>
      </c>
      <c r="D34" s="22">
        <v>169174</v>
      </c>
      <c r="E34" s="22">
        <v>261348</v>
      </c>
      <c r="F34" s="13">
        <f t="shared" si="0"/>
        <v>54.484731696359972</v>
      </c>
      <c r="G34" s="1"/>
      <c r="H34" s="1"/>
      <c r="I34" s="1"/>
    </row>
    <row r="35" spans="1:9" x14ac:dyDescent="0.25">
      <c r="A35" s="14" t="s">
        <v>69</v>
      </c>
      <c r="B35" s="15">
        <f>SUM(B7:B34)</f>
        <v>17531861</v>
      </c>
      <c r="C35" s="15">
        <f t="shared" ref="C35:E35" si="1">SUM(C7:C34)</f>
        <v>17742632</v>
      </c>
      <c r="D35" s="15">
        <f t="shared" si="1"/>
        <v>168033757</v>
      </c>
      <c r="E35" s="15">
        <f t="shared" si="1"/>
        <v>171614632</v>
      </c>
      <c r="F35" s="16">
        <f t="shared" si="0"/>
        <v>2.1310450137706596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1414340</v>
      </c>
      <c r="C38" s="41">
        <f>D7</f>
        <v>1164430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VALENCIA</v>
      </c>
      <c r="F38" s="42">
        <f>LOOKUP(E38,$A$38:$A$65,$B$38:$B$65)</f>
        <v>40547166</v>
      </c>
      <c r="G38" s="42">
        <f>LOOKUP(E38,$A$38:$A$65,$C$38:$C$65)</f>
        <v>33883659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1343281</v>
      </c>
      <c r="C39" s="41">
        <f t="shared" ref="C39:C65" si="5">D8</f>
        <v>1577475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39710257</v>
      </c>
      <c r="G39" s="42">
        <f t="shared" ref="G39:G65" si="8">LOOKUP(E39,$A$38:$A$65,$C$38:$C$65)</f>
        <v>38986932</v>
      </c>
    </row>
    <row r="40" spans="1:9" x14ac:dyDescent="0.25">
      <c r="A40" s="42" t="str">
        <f t="shared" si="3"/>
        <v>ALMERIA</v>
      </c>
      <c r="B40" s="41">
        <f t="shared" si="4"/>
        <v>573952</v>
      </c>
      <c r="C40" s="41">
        <f t="shared" si="5"/>
        <v>524818</v>
      </c>
      <c r="D40" s="41">
        <f t="shared" si="6"/>
        <v>24</v>
      </c>
      <c r="E40" s="42" t="str">
        <f t="shared" si="2"/>
        <v>BARCELONA</v>
      </c>
      <c r="F40" s="42">
        <f t="shared" si="7"/>
        <v>30444635</v>
      </c>
      <c r="G40" s="42">
        <f t="shared" si="8"/>
        <v>29544642</v>
      </c>
    </row>
    <row r="41" spans="1:9" x14ac:dyDescent="0.25">
      <c r="A41" s="42" t="str">
        <f t="shared" si="3"/>
        <v>AVILES</v>
      </c>
      <c r="B41" s="41">
        <f t="shared" si="4"/>
        <v>1084095</v>
      </c>
      <c r="C41" s="41">
        <f t="shared" si="5"/>
        <v>1306532</v>
      </c>
      <c r="D41" s="41">
        <f t="shared" si="6"/>
        <v>18</v>
      </c>
      <c r="E41" s="42" t="str">
        <f t="shared" si="2"/>
        <v>LAS PALMAS</v>
      </c>
      <c r="F41" s="42">
        <f t="shared" si="7"/>
        <v>13571562</v>
      </c>
      <c r="G41" s="42">
        <f t="shared" si="8"/>
        <v>15214017</v>
      </c>
    </row>
    <row r="42" spans="1:9" x14ac:dyDescent="0.25">
      <c r="A42" s="42" t="str">
        <f t="shared" si="3"/>
        <v>BAHIA DE ALGECIRAS</v>
      </c>
      <c r="B42" s="41">
        <f t="shared" si="4"/>
        <v>39710257</v>
      </c>
      <c r="C42" s="41">
        <f t="shared" si="5"/>
        <v>38986932</v>
      </c>
      <c r="D42" s="41">
        <f t="shared" si="6"/>
        <v>2</v>
      </c>
      <c r="E42" s="42" t="str">
        <f t="shared" si="2"/>
        <v>BILBAO</v>
      </c>
      <c r="F42" s="42">
        <f t="shared" si="7"/>
        <v>8210085</v>
      </c>
      <c r="G42" s="42">
        <f t="shared" si="8"/>
        <v>8069147</v>
      </c>
    </row>
    <row r="43" spans="1:9" x14ac:dyDescent="0.25">
      <c r="A43" s="42" t="str">
        <f t="shared" si="3"/>
        <v>BAHIA DE CADIZ</v>
      </c>
      <c r="B43" s="41">
        <f t="shared" si="4"/>
        <v>2236141</v>
      </c>
      <c r="C43" s="41">
        <f t="shared" si="5"/>
        <v>2196382</v>
      </c>
      <c r="D43" s="41">
        <f t="shared" si="6"/>
        <v>10</v>
      </c>
      <c r="E43" s="42" t="str">
        <f t="shared" si="2"/>
        <v>BALEARES</v>
      </c>
      <c r="F43" s="42">
        <f t="shared" si="7"/>
        <v>7899761</v>
      </c>
      <c r="G43" s="42">
        <f t="shared" si="8"/>
        <v>8541998</v>
      </c>
    </row>
    <row r="44" spans="1:9" x14ac:dyDescent="0.25">
      <c r="A44" s="42" t="str">
        <f t="shared" si="3"/>
        <v>BALEARES</v>
      </c>
      <c r="B44" s="41">
        <f t="shared" si="4"/>
        <v>7899761</v>
      </c>
      <c r="C44" s="41">
        <f t="shared" si="5"/>
        <v>8541998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5410484</v>
      </c>
      <c r="G44" s="42">
        <f t="shared" si="8"/>
        <v>6246812</v>
      </c>
    </row>
    <row r="45" spans="1:9" x14ac:dyDescent="0.25">
      <c r="A45" s="42" t="str">
        <f t="shared" si="3"/>
        <v>BARCELONA</v>
      </c>
      <c r="B45" s="41">
        <f t="shared" si="4"/>
        <v>30444635</v>
      </c>
      <c r="C45" s="41">
        <f t="shared" si="5"/>
        <v>29544642</v>
      </c>
      <c r="D45" s="41">
        <f t="shared" si="6"/>
        <v>3</v>
      </c>
      <c r="E45" s="42" t="str">
        <f t="shared" si="2"/>
        <v>VIGO</v>
      </c>
      <c r="F45" s="42">
        <f t="shared" si="7"/>
        <v>3546162</v>
      </c>
      <c r="G45" s="42">
        <f t="shared" si="8"/>
        <v>3628549</v>
      </c>
    </row>
    <row r="46" spans="1:9" x14ac:dyDescent="0.25">
      <c r="A46" s="42" t="str">
        <f t="shared" si="3"/>
        <v>BILBAO</v>
      </c>
      <c r="B46" s="41">
        <f t="shared" si="4"/>
        <v>8210085</v>
      </c>
      <c r="C46" s="41">
        <f t="shared" si="5"/>
        <v>8069147</v>
      </c>
      <c r="D46" s="41">
        <f t="shared" si="6"/>
        <v>5</v>
      </c>
      <c r="E46" s="42" t="str">
        <f t="shared" si="2"/>
        <v>MALAGA</v>
      </c>
      <c r="F46" s="42">
        <f t="shared" si="7"/>
        <v>2828388</v>
      </c>
      <c r="G46" s="42">
        <f t="shared" si="8"/>
        <v>4076516</v>
      </c>
    </row>
    <row r="47" spans="1:9" x14ac:dyDescent="0.25">
      <c r="A47" s="42" t="str">
        <f t="shared" si="3"/>
        <v>CARTAGENA</v>
      </c>
      <c r="B47" s="41">
        <f t="shared" si="4"/>
        <v>794806</v>
      </c>
      <c r="C47" s="41">
        <f t="shared" si="5"/>
        <v>904092</v>
      </c>
      <c r="D47" s="41">
        <f t="shared" si="6"/>
        <v>20</v>
      </c>
      <c r="E47" s="42" t="str">
        <f t="shared" si="2"/>
        <v>BAHIA DE CADIZ</v>
      </c>
      <c r="F47" s="42">
        <f t="shared" si="7"/>
        <v>2236141</v>
      </c>
      <c r="G47" s="42">
        <f t="shared" si="8"/>
        <v>2196382</v>
      </c>
    </row>
    <row r="48" spans="1:9" x14ac:dyDescent="0.25">
      <c r="A48" s="42" t="str">
        <f t="shared" si="3"/>
        <v>CASTELLON</v>
      </c>
      <c r="B48" s="41">
        <f t="shared" si="4"/>
        <v>1469429</v>
      </c>
      <c r="C48" s="41">
        <f t="shared" si="5"/>
        <v>1510828</v>
      </c>
      <c r="D48" s="41">
        <f t="shared" si="6"/>
        <v>13</v>
      </c>
      <c r="E48" s="42" t="str">
        <f t="shared" si="2"/>
        <v>PASAIA</v>
      </c>
      <c r="F48" s="42">
        <f t="shared" si="7"/>
        <v>2004077</v>
      </c>
      <c r="G48" s="42">
        <f t="shared" si="8"/>
        <v>1857180</v>
      </c>
    </row>
    <row r="49" spans="1:7" x14ac:dyDescent="0.25">
      <c r="A49" s="42" t="str">
        <f t="shared" si="3"/>
        <v>CEUTA</v>
      </c>
      <c r="B49" s="41">
        <f t="shared" si="4"/>
        <v>908873</v>
      </c>
      <c r="C49" s="41">
        <f t="shared" si="5"/>
        <v>799063</v>
      </c>
      <c r="D49" s="41">
        <f t="shared" si="6"/>
        <v>19</v>
      </c>
      <c r="E49" s="42" t="str">
        <f t="shared" si="2"/>
        <v>SEVILLA</v>
      </c>
      <c r="F49" s="42">
        <f t="shared" si="7"/>
        <v>1690741</v>
      </c>
      <c r="G49" s="42">
        <f t="shared" si="8"/>
        <v>1737269</v>
      </c>
    </row>
    <row r="50" spans="1:7" x14ac:dyDescent="0.25">
      <c r="A50" s="42" t="str">
        <f t="shared" si="3"/>
        <v>FERROL-SAN CIBRAO</v>
      </c>
      <c r="B50" s="41">
        <f t="shared" si="4"/>
        <v>697026</v>
      </c>
      <c r="C50" s="41">
        <f t="shared" si="5"/>
        <v>700296</v>
      </c>
      <c r="D50" s="41">
        <f t="shared" si="6"/>
        <v>22</v>
      </c>
      <c r="E50" s="42" t="str">
        <f t="shared" si="2"/>
        <v>CASTELLON</v>
      </c>
      <c r="F50" s="42">
        <f t="shared" si="7"/>
        <v>1469429</v>
      </c>
      <c r="G50" s="42">
        <f t="shared" si="8"/>
        <v>1510828</v>
      </c>
    </row>
    <row r="51" spans="1:7" x14ac:dyDescent="0.25">
      <c r="A51" s="42" t="str">
        <f t="shared" si="3"/>
        <v>GIJON</v>
      </c>
      <c r="B51" s="41">
        <f t="shared" si="4"/>
        <v>744787</v>
      </c>
      <c r="C51" s="41">
        <f t="shared" si="5"/>
        <v>628117</v>
      </c>
      <c r="D51" s="41">
        <f t="shared" si="6"/>
        <v>21</v>
      </c>
      <c r="E51" s="42" t="str">
        <f t="shared" si="2"/>
        <v>A CORUÑA</v>
      </c>
      <c r="F51" s="42">
        <f t="shared" si="7"/>
        <v>1414340</v>
      </c>
      <c r="G51" s="42">
        <f t="shared" si="8"/>
        <v>1164430</v>
      </c>
    </row>
    <row r="52" spans="1:7" x14ac:dyDescent="0.25">
      <c r="A52" s="42" t="str">
        <f t="shared" si="3"/>
        <v>HUELVA</v>
      </c>
      <c r="B52" s="41">
        <f t="shared" si="4"/>
        <v>391419</v>
      </c>
      <c r="C52" s="41">
        <f t="shared" si="5"/>
        <v>612202</v>
      </c>
      <c r="D52" s="41">
        <f t="shared" si="6"/>
        <v>26</v>
      </c>
      <c r="E52" s="42" t="str">
        <f t="shared" si="2"/>
        <v>ALICANTE</v>
      </c>
      <c r="F52" s="42">
        <f t="shared" si="7"/>
        <v>1343281</v>
      </c>
      <c r="G52" s="42">
        <f t="shared" si="8"/>
        <v>1577475</v>
      </c>
    </row>
    <row r="53" spans="1:7" x14ac:dyDescent="0.25">
      <c r="A53" s="42" t="str">
        <f t="shared" si="3"/>
        <v>LAS PALMAS</v>
      </c>
      <c r="B53" s="41">
        <f t="shared" si="4"/>
        <v>13571562</v>
      </c>
      <c r="C53" s="41">
        <f t="shared" si="5"/>
        <v>15214017</v>
      </c>
      <c r="D53" s="41">
        <f t="shared" si="6"/>
        <v>4</v>
      </c>
      <c r="E53" s="42" t="str">
        <f t="shared" si="2"/>
        <v>TARRAGONA</v>
      </c>
      <c r="F53" s="42">
        <f t="shared" si="7"/>
        <v>1324718</v>
      </c>
      <c r="G53" s="42">
        <f t="shared" si="8"/>
        <v>1436302</v>
      </c>
    </row>
    <row r="54" spans="1:7" x14ac:dyDescent="0.25">
      <c r="A54" s="42" t="str">
        <f t="shared" si="3"/>
        <v>MALAGA</v>
      </c>
      <c r="B54" s="41">
        <f t="shared" si="4"/>
        <v>2828388</v>
      </c>
      <c r="C54" s="41">
        <f t="shared" si="5"/>
        <v>4076516</v>
      </c>
      <c r="D54" s="41">
        <f t="shared" si="6"/>
        <v>9</v>
      </c>
      <c r="E54" s="42" t="str">
        <f t="shared" si="2"/>
        <v>SANTANDER</v>
      </c>
      <c r="F54" s="42">
        <f t="shared" si="7"/>
        <v>1142458</v>
      </c>
      <c r="G54" s="42">
        <f t="shared" si="8"/>
        <v>1149178</v>
      </c>
    </row>
    <row r="55" spans="1:7" x14ac:dyDescent="0.25">
      <c r="A55" s="42" t="str">
        <f t="shared" si="3"/>
        <v>MARIN Y RIA DE PONTEVEDRA</v>
      </c>
      <c r="B55" s="41">
        <f t="shared" si="4"/>
        <v>648407</v>
      </c>
      <c r="C55" s="41">
        <f t="shared" si="5"/>
        <v>809683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1084095</v>
      </c>
      <c r="G55" s="42">
        <f t="shared" si="8"/>
        <v>1306532</v>
      </c>
    </row>
    <row r="56" spans="1:7" x14ac:dyDescent="0.25">
      <c r="A56" s="42" t="str">
        <f t="shared" si="3"/>
        <v>MELILLA</v>
      </c>
      <c r="B56" s="41">
        <f t="shared" si="4"/>
        <v>538070</v>
      </c>
      <c r="C56" s="41">
        <f t="shared" si="5"/>
        <v>579600</v>
      </c>
      <c r="D56" s="41">
        <f t="shared" si="6"/>
        <v>25</v>
      </c>
      <c r="E56" s="42" t="str">
        <f t="shared" si="2"/>
        <v>CEUTA</v>
      </c>
      <c r="F56" s="42">
        <f t="shared" si="9"/>
        <v>908873</v>
      </c>
      <c r="G56" s="42">
        <f t="shared" si="8"/>
        <v>799063</v>
      </c>
    </row>
    <row r="57" spans="1:7" x14ac:dyDescent="0.25">
      <c r="A57" s="42" t="str">
        <f t="shared" si="3"/>
        <v>MOTRIL</v>
      </c>
      <c r="B57" s="41">
        <f t="shared" si="4"/>
        <v>178164</v>
      </c>
      <c r="C57" s="41">
        <f t="shared" si="5"/>
        <v>178864</v>
      </c>
      <c r="D57" s="41">
        <f t="shared" si="6"/>
        <v>28</v>
      </c>
      <c r="E57" s="42" t="str">
        <f t="shared" si="2"/>
        <v>CARTAGENA</v>
      </c>
      <c r="F57" s="42">
        <f t="shared" si="9"/>
        <v>794806</v>
      </c>
      <c r="G57" s="42">
        <f t="shared" si="8"/>
        <v>904092</v>
      </c>
    </row>
    <row r="58" spans="1:7" x14ac:dyDescent="0.25">
      <c r="A58" s="42" t="str">
        <f t="shared" si="3"/>
        <v>PASAIA</v>
      </c>
      <c r="B58" s="41">
        <f t="shared" si="4"/>
        <v>2004077</v>
      </c>
      <c r="C58" s="41">
        <f t="shared" si="5"/>
        <v>1857180</v>
      </c>
      <c r="D58" s="41">
        <f t="shared" si="6"/>
        <v>11</v>
      </c>
      <c r="E58" s="42" t="str">
        <f t="shared" si="2"/>
        <v>GIJON</v>
      </c>
      <c r="F58" s="42">
        <f t="shared" si="9"/>
        <v>744787</v>
      </c>
      <c r="G58" s="42">
        <f t="shared" si="8"/>
        <v>628117</v>
      </c>
    </row>
    <row r="59" spans="1:7" x14ac:dyDescent="0.25">
      <c r="A59" s="42" t="str">
        <f t="shared" si="3"/>
        <v>SANTA CRUZ DE TENERIFE</v>
      </c>
      <c r="B59" s="41">
        <f t="shared" si="4"/>
        <v>5410484</v>
      </c>
      <c r="C59" s="41">
        <f t="shared" si="5"/>
        <v>6246812</v>
      </c>
      <c r="D59" s="41">
        <f t="shared" si="6"/>
        <v>7</v>
      </c>
      <c r="E59" s="42" t="str">
        <f t="shared" si="2"/>
        <v>FERROL-SAN CIBRAO</v>
      </c>
      <c r="F59" s="42">
        <f t="shared" si="9"/>
        <v>697026</v>
      </c>
      <c r="G59" s="42">
        <f t="shared" si="8"/>
        <v>700296</v>
      </c>
    </row>
    <row r="60" spans="1:7" x14ac:dyDescent="0.25">
      <c r="A60" s="42" t="str">
        <f t="shared" si="3"/>
        <v>SANTANDER</v>
      </c>
      <c r="B60" s="41">
        <f t="shared" si="4"/>
        <v>1142458</v>
      </c>
      <c r="C60" s="41">
        <f t="shared" si="5"/>
        <v>1149178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648407</v>
      </c>
      <c r="G60" s="42">
        <f t="shared" si="8"/>
        <v>809683</v>
      </c>
    </row>
    <row r="61" spans="1:7" x14ac:dyDescent="0.25">
      <c r="A61" s="42" t="str">
        <f t="shared" si="3"/>
        <v>SEVILLA</v>
      </c>
      <c r="B61" s="41">
        <f t="shared" si="4"/>
        <v>1690741</v>
      </c>
      <c r="C61" s="41">
        <f t="shared" si="5"/>
        <v>1737269</v>
      </c>
      <c r="D61" s="41">
        <f t="shared" si="6"/>
        <v>12</v>
      </c>
      <c r="E61" s="42" t="str">
        <f t="shared" si="2"/>
        <v>ALMERIA</v>
      </c>
      <c r="F61" s="42">
        <f t="shared" si="9"/>
        <v>573952</v>
      </c>
      <c r="G61" s="42">
        <f t="shared" si="8"/>
        <v>524818</v>
      </c>
    </row>
    <row r="62" spans="1:7" x14ac:dyDescent="0.25">
      <c r="A62" s="42" t="str">
        <f t="shared" si="3"/>
        <v>TARRAGONA</v>
      </c>
      <c r="B62" s="41">
        <f t="shared" si="4"/>
        <v>1324718</v>
      </c>
      <c r="C62" s="41">
        <f t="shared" si="5"/>
        <v>1436302</v>
      </c>
      <c r="D62" s="41">
        <f t="shared" si="6"/>
        <v>16</v>
      </c>
      <c r="E62" s="42" t="str">
        <f t="shared" si="2"/>
        <v>MELILLA</v>
      </c>
      <c r="F62" s="42">
        <f t="shared" si="9"/>
        <v>538070</v>
      </c>
      <c r="G62" s="42">
        <f t="shared" si="8"/>
        <v>579600</v>
      </c>
    </row>
    <row r="63" spans="1:7" x14ac:dyDescent="0.25">
      <c r="A63" s="42" t="str">
        <f t="shared" si="3"/>
        <v>VALENCIA</v>
      </c>
      <c r="B63" s="41">
        <f t="shared" si="4"/>
        <v>40547166</v>
      </c>
      <c r="C63" s="41">
        <f t="shared" si="5"/>
        <v>33883659</v>
      </c>
      <c r="D63" s="41">
        <f t="shared" si="6"/>
        <v>1</v>
      </c>
      <c r="E63" s="42" t="str">
        <f t="shared" si="2"/>
        <v>HUELVA</v>
      </c>
      <c r="F63" s="42">
        <f t="shared" si="9"/>
        <v>391419</v>
      </c>
      <c r="G63" s="42">
        <f t="shared" si="8"/>
        <v>612202</v>
      </c>
    </row>
    <row r="64" spans="1:7" x14ac:dyDescent="0.25">
      <c r="A64" s="42" t="str">
        <f t="shared" si="3"/>
        <v>VIGO</v>
      </c>
      <c r="B64" s="41">
        <f t="shared" si="4"/>
        <v>3546162</v>
      </c>
      <c r="C64" s="41">
        <f t="shared" si="5"/>
        <v>3628549</v>
      </c>
      <c r="D64" s="41">
        <f t="shared" si="6"/>
        <v>8</v>
      </c>
      <c r="E64" s="42" t="str">
        <f t="shared" si="2"/>
        <v>VILAGARCIA</v>
      </c>
      <c r="F64" s="42">
        <f t="shared" si="9"/>
        <v>261348</v>
      </c>
      <c r="G64" s="42">
        <f t="shared" si="8"/>
        <v>169174</v>
      </c>
    </row>
    <row r="65" spans="1:7" x14ac:dyDescent="0.25">
      <c r="A65" s="42" t="str">
        <f t="shared" si="3"/>
        <v>VILAGARCIA</v>
      </c>
      <c r="B65" s="41">
        <f t="shared" si="4"/>
        <v>261348</v>
      </c>
      <c r="C65" s="41">
        <f t="shared" si="5"/>
        <v>169174</v>
      </c>
      <c r="D65" s="41">
        <f t="shared" si="6"/>
        <v>27</v>
      </c>
      <c r="E65" s="42" t="str">
        <f t="shared" si="2"/>
        <v>MOTRIL</v>
      </c>
      <c r="F65" s="42">
        <f t="shared" si="9"/>
        <v>178164</v>
      </c>
      <c r="G65" s="42">
        <f t="shared" si="8"/>
        <v>178864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2655</v>
      </c>
      <c r="C7" s="23">
        <v>3097</v>
      </c>
      <c r="D7" s="23">
        <v>27230</v>
      </c>
      <c r="E7" s="23">
        <v>27514</v>
      </c>
      <c r="F7" s="10">
        <f>((E7*100)/D7)-100</f>
        <v>1.0429673154608849</v>
      </c>
      <c r="G7" s="1"/>
      <c r="H7" s="1"/>
      <c r="I7" s="1"/>
    </row>
    <row r="8" spans="1:12" x14ac:dyDescent="0.25">
      <c r="A8" s="11" t="s">
        <v>42</v>
      </c>
      <c r="B8" s="24">
        <v>103</v>
      </c>
      <c r="C8" s="24">
        <v>61</v>
      </c>
      <c r="D8" s="24">
        <v>1090</v>
      </c>
      <c r="E8" s="24">
        <v>616</v>
      </c>
      <c r="F8" s="13">
        <f t="shared" ref="F8:F35" si="0">((E8*100)/D8)-100</f>
        <v>-43.486238532110093</v>
      </c>
      <c r="G8" s="1"/>
      <c r="H8" s="1"/>
      <c r="I8" s="1"/>
    </row>
    <row r="9" spans="1:12" x14ac:dyDescent="0.25">
      <c r="A9" s="8" t="s">
        <v>43</v>
      </c>
      <c r="B9" s="23">
        <v>409</v>
      </c>
      <c r="C9" s="23">
        <v>353</v>
      </c>
      <c r="D9" s="23">
        <v>3534</v>
      </c>
      <c r="E9" s="23">
        <v>3096</v>
      </c>
      <c r="F9" s="10">
        <f t="shared" si="0"/>
        <v>-12.393887945670627</v>
      </c>
      <c r="G9" s="1"/>
      <c r="H9" s="1"/>
      <c r="I9" s="1"/>
    </row>
    <row r="10" spans="1:12" x14ac:dyDescent="0.25">
      <c r="A10" s="11" t="s">
        <v>44</v>
      </c>
      <c r="B10" s="24">
        <v>609</v>
      </c>
      <c r="C10" s="24">
        <v>898</v>
      </c>
      <c r="D10" s="24">
        <v>9297</v>
      </c>
      <c r="E10" s="24">
        <v>11168</v>
      </c>
      <c r="F10" s="13">
        <f t="shared" si="0"/>
        <v>20.124771431644618</v>
      </c>
      <c r="G10" s="1"/>
      <c r="H10" s="1"/>
      <c r="I10" s="1"/>
    </row>
    <row r="11" spans="1:12" x14ac:dyDescent="0.25">
      <c r="A11" s="8" t="s">
        <v>45</v>
      </c>
      <c r="B11" s="23">
        <v>119</v>
      </c>
      <c r="C11" s="23">
        <v>92</v>
      </c>
      <c r="D11" s="23">
        <v>1451</v>
      </c>
      <c r="E11" s="23">
        <v>1855</v>
      </c>
      <c r="F11" s="10">
        <f t="shared" si="0"/>
        <v>27.842866988283944</v>
      </c>
      <c r="G11" s="1"/>
      <c r="H11" s="1"/>
      <c r="I11" s="1"/>
    </row>
    <row r="12" spans="1:12" x14ac:dyDescent="0.25">
      <c r="A12" s="11" t="s">
        <v>46</v>
      </c>
      <c r="B12" s="24">
        <v>2033</v>
      </c>
      <c r="C12" s="24">
        <v>1297</v>
      </c>
      <c r="D12" s="24">
        <v>18835</v>
      </c>
      <c r="E12" s="24">
        <v>14689</v>
      </c>
      <c r="F12" s="13">
        <f t="shared" si="0"/>
        <v>-22.01221130873374</v>
      </c>
      <c r="G12" s="1"/>
      <c r="H12" s="1"/>
      <c r="I12" s="1"/>
    </row>
    <row r="13" spans="1:12" x14ac:dyDescent="0.25">
      <c r="A13" s="8" t="s">
        <v>47</v>
      </c>
      <c r="B13" s="23">
        <v>211</v>
      </c>
      <c r="C13" s="23">
        <v>231</v>
      </c>
      <c r="D13" s="23">
        <v>2360</v>
      </c>
      <c r="E13" s="23">
        <v>1978</v>
      </c>
      <c r="F13" s="10">
        <f t="shared" si="0"/>
        <v>-16.186440677966104</v>
      </c>
      <c r="G13" s="1"/>
      <c r="H13" s="1"/>
      <c r="I13" s="1"/>
    </row>
    <row r="14" spans="1:12" x14ac:dyDescent="0.25">
      <c r="A14" s="11" t="s">
        <v>48</v>
      </c>
      <c r="B14" s="24">
        <v>21</v>
      </c>
      <c r="C14" s="24">
        <v>0</v>
      </c>
      <c r="D14" s="24">
        <v>2672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122</v>
      </c>
      <c r="C16" s="24">
        <v>108</v>
      </c>
      <c r="D16" s="24">
        <v>1060</v>
      </c>
      <c r="E16" s="24">
        <v>1016</v>
      </c>
      <c r="F16" s="13">
        <f t="shared" si="0"/>
        <v>-4.1509433962264097</v>
      </c>
      <c r="G16" s="1"/>
      <c r="H16" s="1"/>
      <c r="I16" s="1"/>
    </row>
    <row r="17" spans="1:9" x14ac:dyDescent="0.25">
      <c r="A17" s="8" t="s">
        <v>51</v>
      </c>
      <c r="B17" s="23">
        <v>444</v>
      </c>
      <c r="C17" s="23">
        <v>346</v>
      </c>
      <c r="D17" s="23">
        <v>4646</v>
      </c>
      <c r="E17" s="23">
        <v>3758</v>
      </c>
      <c r="F17" s="10">
        <f t="shared" si="0"/>
        <v>-19.113215669393028</v>
      </c>
      <c r="G17" s="1"/>
      <c r="H17" s="1"/>
      <c r="I17" s="1"/>
    </row>
    <row r="18" spans="1:9" x14ac:dyDescent="0.25">
      <c r="A18" s="11" t="s">
        <v>52</v>
      </c>
      <c r="B18" s="24">
        <v>31</v>
      </c>
      <c r="C18" s="24">
        <v>0</v>
      </c>
      <c r="D18" s="24">
        <v>104</v>
      </c>
      <c r="E18" s="24">
        <v>38</v>
      </c>
      <c r="F18" s="13">
        <f t="shared" si="0"/>
        <v>-63.46153846153846</v>
      </c>
      <c r="G18" s="1"/>
      <c r="H18" s="1"/>
      <c r="I18" s="1"/>
    </row>
    <row r="19" spans="1:9" x14ac:dyDescent="0.25">
      <c r="A19" s="8" t="s">
        <v>53</v>
      </c>
      <c r="B19" s="23">
        <v>28</v>
      </c>
      <c r="C19" s="23">
        <v>18</v>
      </c>
      <c r="D19" s="23">
        <v>98</v>
      </c>
      <c r="E19" s="23">
        <v>127</v>
      </c>
      <c r="F19" s="10">
        <f t="shared" si="0"/>
        <v>29.591836734693885</v>
      </c>
      <c r="G19" s="1"/>
      <c r="H19" s="1"/>
      <c r="I19" s="1"/>
    </row>
    <row r="20" spans="1:9" x14ac:dyDescent="0.25">
      <c r="A20" s="11" t="s">
        <v>54</v>
      </c>
      <c r="B20" s="24">
        <v>2111</v>
      </c>
      <c r="C20" s="24">
        <v>167</v>
      </c>
      <c r="D20" s="24">
        <v>8436</v>
      </c>
      <c r="E20" s="24">
        <v>5521</v>
      </c>
      <c r="F20" s="13">
        <f t="shared" si="0"/>
        <v>-34.554291133238507</v>
      </c>
      <c r="G20" s="1"/>
      <c r="H20" s="1"/>
      <c r="I20" s="1"/>
    </row>
    <row r="21" spans="1:9" x14ac:dyDescent="0.25">
      <c r="A21" s="8" t="s">
        <v>55</v>
      </c>
      <c r="B21" s="23">
        <v>428</v>
      </c>
      <c r="C21" s="23">
        <v>209</v>
      </c>
      <c r="D21" s="23">
        <v>4317</v>
      </c>
      <c r="E21" s="23">
        <v>1945</v>
      </c>
      <c r="F21" s="10">
        <f t="shared" si="0"/>
        <v>-54.945564049108178</v>
      </c>
      <c r="G21" s="1"/>
      <c r="H21" s="1"/>
      <c r="I21" s="1"/>
    </row>
    <row r="22" spans="1:9" x14ac:dyDescent="0.25">
      <c r="A22" s="11" t="s">
        <v>56</v>
      </c>
      <c r="B22" s="24">
        <v>96</v>
      </c>
      <c r="C22" s="24">
        <v>416</v>
      </c>
      <c r="D22" s="24">
        <v>3190</v>
      </c>
      <c r="E22" s="24">
        <v>2511</v>
      </c>
      <c r="F22" s="13">
        <f t="shared" si="0"/>
        <v>-21.285266457680251</v>
      </c>
      <c r="G22" s="1"/>
      <c r="H22" s="1"/>
      <c r="I22" s="1"/>
    </row>
    <row r="23" spans="1:9" x14ac:dyDescent="0.25">
      <c r="A23" s="8" t="s">
        <v>57</v>
      </c>
      <c r="B23" s="23">
        <v>191</v>
      </c>
      <c r="C23" s="23">
        <v>33</v>
      </c>
      <c r="D23" s="23">
        <v>1284</v>
      </c>
      <c r="E23" s="23">
        <v>819</v>
      </c>
      <c r="F23" s="10">
        <f t="shared" si="0"/>
        <v>-36.214953271028037</v>
      </c>
      <c r="G23" s="1"/>
      <c r="H23" s="1"/>
      <c r="I23" s="1"/>
    </row>
    <row r="24" spans="1:9" x14ac:dyDescent="0.25">
      <c r="A24" s="11" t="s">
        <v>58</v>
      </c>
      <c r="B24" s="24">
        <v>320</v>
      </c>
      <c r="C24" s="24">
        <v>540</v>
      </c>
      <c r="D24" s="24">
        <v>3138</v>
      </c>
      <c r="E24" s="24">
        <v>3054</v>
      </c>
      <c r="F24" s="13">
        <f t="shared" si="0"/>
        <v>-2.6768642447418785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368</v>
      </c>
      <c r="C26" s="24">
        <v>235</v>
      </c>
      <c r="D26" s="24">
        <v>2719</v>
      </c>
      <c r="E26" s="24">
        <v>2462</v>
      </c>
      <c r="F26" s="13">
        <f t="shared" si="0"/>
        <v>-9.4520044133872716</v>
      </c>
      <c r="G26" s="1"/>
      <c r="H26" s="1"/>
      <c r="I26" s="1"/>
    </row>
    <row r="27" spans="1:9" x14ac:dyDescent="0.25">
      <c r="A27" s="8" t="s">
        <v>61</v>
      </c>
      <c r="B27" s="23">
        <v>792</v>
      </c>
      <c r="C27" s="23">
        <v>894</v>
      </c>
      <c r="D27" s="23">
        <v>8588</v>
      </c>
      <c r="E27" s="23">
        <v>9504</v>
      </c>
      <c r="F27" s="10">
        <f t="shared" si="0"/>
        <v>10.666045645086172</v>
      </c>
      <c r="G27" s="1"/>
      <c r="H27" s="1"/>
      <c r="I27" s="1"/>
    </row>
    <row r="28" spans="1:9" x14ac:dyDescent="0.25">
      <c r="A28" s="11" t="s">
        <v>62</v>
      </c>
      <c r="B28" s="24">
        <v>590</v>
      </c>
      <c r="C28" s="24">
        <v>432</v>
      </c>
      <c r="D28" s="24">
        <v>4889</v>
      </c>
      <c r="E28" s="24">
        <v>4630</v>
      </c>
      <c r="F28" s="13">
        <f t="shared" si="0"/>
        <v>-5.2976068725710803</v>
      </c>
      <c r="G28" s="1"/>
      <c r="H28" s="1"/>
      <c r="I28" s="1"/>
    </row>
    <row r="29" spans="1:9" x14ac:dyDescent="0.25">
      <c r="A29" s="8" t="s">
        <v>63</v>
      </c>
      <c r="B29" s="23">
        <v>797</v>
      </c>
      <c r="C29" s="23">
        <v>441</v>
      </c>
      <c r="D29" s="23">
        <v>8150</v>
      </c>
      <c r="E29" s="23">
        <v>6927</v>
      </c>
      <c r="F29" s="10">
        <f t="shared" si="0"/>
        <v>-15.00613496932516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403</v>
      </c>
      <c r="C31" s="23">
        <v>331</v>
      </c>
      <c r="D31" s="23">
        <v>3469</v>
      </c>
      <c r="E31" s="23">
        <v>5945</v>
      </c>
      <c r="F31" s="10">
        <f t="shared" si="0"/>
        <v>71.375036033439045</v>
      </c>
      <c r="G31" s="1"/>
      <c r="H31" s="1"/>
      <c r="I31" s="1"/>
    </row>
    <row r="32" spans="1:9" x14ac:dyDescent="0.25">
      <c r="A32" s="11" t="s">
        <v>66</v>
      </c>
      <c r="B32" s="24">
        <v>85</v>
      </c>
      <c r="C32" s="24">
        <v>136</v>
      </c>
      <c r="D32" s="24">
        <v>902</v>
      </c>
      <c r="E32" s="24">
        <v>1018</v>
      </c>
      <c r="F32" s="13">
        <f t="shared" si="0"/>
        <v>12.86031042128603</v>
      </c>
      <c r="G32" s="1"/>
      <c r="H32" s="1"/>
      <c r="I32" s="1"/>
    </row>
    <row r="33" spans="1:9" x14ac:dyDescent="0.25">
      <c r="A33" s="8" t="s">
        <v>67</v>
      </c>
      <c r="B33" s="23">
        <v>7253</v>
      </c>
      <c r="C33" s="23">
        <v>6959</v>
      </c>
      <c r="D33" s="23">
        <v>70968</v>
      </c>
      <c r="E33" s="23">
        <v>70636</v>
      </c>
      <c r="F33" s="10">
        <f t="shared" si="0"/>
        <v>-0.46781648066733794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20219</v>
      </c>
      <c r="C35" s="15">
        <f t="shared" ref="C35:E35" si="1">SUM(C7:C34)</f>
        <v>17294</v>
      </c>
      <c r="D35" s="15">
        <f t="shared" si="1"/>
        <v>192427</v>
      </c>
      <c r="E35" s="15">
        <f t="shared" si="1"/>
        <v>180827</v>
      </c>
      <c r="F35" s="16">
        <f t="shared" si="0"/>
        <v>-6.0282600674541555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27514</v>
      </c>
      <c r="C38" s="41">
        <f>D7</f>
        <v>27230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70636</v>
      </c>
      <c r="G38" s="42">
        <f>LOOKUP(E38,$A$38:$A$65,$C$38:$C$65)</f>
        <v>70968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616</v>
      </c>
      <c r="C39" s="41">
        <f t="shared" ref="C39:C65" si="5">D8</f>
        <v>1090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27514</v>
      </c>
      <c r="G39" s="42">
        <f t="shared" ref="G39:G65" si="8">LOOKUP(E39,$A$38:$A$65,$C$38:$C$65)</f>
        <v>27230</v>
      </c>
    </row>
    <row r="40" spans="1:9" x14ac:dyDescent="0.25">
      <c r="A40" s="42" t="str">
        <f t="shared" si="3"/>
        <v>ALMERIA</v>
      </c>
      <c r="B40" s="41">
        <f t="shared" si="4"/>
        <v>3096</v>
      </c>
      <c r="C40" s="41">
        <f t="shared" si="5"/>
        <v>3534</v>
      </c>
      <c r="D40" s="41">
        <f t="shared" si="6"/>
        <v>11</v>
      </c>
      <c r="E40" s="42" t="str">
        <f t="shared" si="2"/>
        <v>BAHIA DE CADIZ</v>
      </c>
      <c r="F40" s="42">
        <f t="shared" si="7"/>
        <v>14689</v>
      </c>
      <c r="G40" s="42">
        <f t="shared" si="8"/>
        <v>18835</v>
      </c>
    </row>
    <row r="41" spans="1:9" x14ac:dyDescent="0.25">
      <c r="A41" s="42" t="str">
        <f t="shared" si="3"/>
        <v>AVILES</v>
      </c>
      <c r="B41" s="41">
        <f t="shared" si="4"/>
        <v>11168</v>
      </c>
      <c r="C41" s="41">
        <f t="shared" si="5"/>
        <v>9297</v>
      </c>
      <c r="D41" s="41">
        <f t="shared" si="6"/>
        <v>4</v>
      </c>
      <c r="E41" s="42" t="str">
        <f t="shared" si="2"/>
        <v>AVILES</v>
      </c>
      <c r="F41" s="42">
        <f t="shared" si="7"/>
        <v>11168</v>
      </c>
      <c r="G41" s="42">
        <f t="shared" si="8"/>
        <v>9297</v>
      </c>
    </row>
    <row r="42" spans="1:9" x14ac:dyDescent="0.25">
      <c r="A42" s="42" t="str">
        <f t="shared" si="3"/>
        <v>BAHIA DE ALGECIRAS</v>
      </c>
      <c r="B42" s="41">
        <f t="shared" si="4"/>
        <v>1855</v>
      </c>
      <c r="C42" s="41">
        <f t="shared" si="5"/>
        <v>1451</v>
      </c>
      <c r="D42" s="41">
        <f t="shared" si="6"/>
        <v>17</v>
      </c>
      <c r="E42" s="42" t="str">
        <f t="shared" si="2"/>
        <v>PASAIA</v>
      </c>
      <c r="F42" s="42">
        <f t="shared" si="7"/>
        <v>9504</v>
      </c>
      <c r="G42" s="42">
        <f t="shared" si="8"/>
        <v>8588</v>
      </c>
    </row>
    <row r="43" spans="1:9" x14ac:dyDescent="0.25">
      <c r="A43" s="42" t="str">
        <f t="shared" si="3"/>
        <v>BAHIA DE CADIZ</v>
      </c>
      <c r="B43" s="41">
        <f t="shared" si="4"/>
        <v>14689</v>
      </c>
      <c r="C43" s="41">
        <f t="shared" si="5"/>
        <v>18835</v>
      </c>
      <c r="D43" s="41">
        <f t="shared" si="6"/>
        <v>3</v>
      </c>
      <c r="E43" s="42" t="str">
        <f t="shared" si="2"/>
        <v>SANTANDER</v>
      </c>
      <c r="F43" s="42">
        <f t="shared" si="7"/>
        <v>6927</v>
      </c>
      <c r="G43" s="42">
        <f t="shared" si="8"/>
        <v>8150</v>
      </c>
    </row>
    <row r="44" spans="1:9" x14ac:dyDescent="0.25">
      <c r="A44" s="42" t="str">
        <f t="shared" si="3"/>
        <v>BALEARES</v>
      </c>
      <c r="B44" s="41">
        <f t="shared" si="4"/>
        <v>1978</v>
      </c>
      <c r="C44" s="41">
        <f t="shared" si="5"/>
        <v>2360</v>
      </c>
      <c r="D44" s="41">
        <f t="shared" si="6"/>
        <v>15</v>
      </c>
      <c r="E44" s="42" t="str">
        <f t="shared" si="2"/>
        <v>TARRAGONA</v>
      </c>
      <c r="F44" s="42">
        <f t="shared" si="7"/>
        <v>5945</v>
      </c>
      <c r="G44" s="42">
        <f t="shared" si="8"/>
        <v>3469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2672</v>
      </c>
      <c r="D45" s="41">
        <f t="shared" si="6"/>
        <v>28</v>
      </c>
      <c r="E45" s="42" t="str">
        <f t="shared" si="2"/>
        <v>GIJON</v>
      </c>
      <c r="F45" s="42">
        <f t="shared" si="7"/>
        <v>5521</v>
      </c>
      <c r="G45" s="42">
        <f t="shared" si="8"/>
        <v>8436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4630</v>
      </c>
      <c r="G46" s="42">
        <f t="shared" si="8"/>
        <v>4889</v>
      </c>
    </row>
    <row r="47" spans="1:9" x14ac:dyDescent="0.25">
      <c r="A47" s="42" t="str">
        <f t="shared" si="3"/>
        <v>CARTAGENA</v>
      </c>
      <c r="B47" s="41">
        <f t="shared" si="4"/>
        <v>1016</v>
      </c>
      <c r="C47" s="41">
        <f t="shared" si="5"/>
        <v>1060</v>
      </c>
      <c r="D47" s="41">
        <f t="shared" si="6"/>
        <v>19</v>
      </c>
      <c r="E47" s="42" t="str">
        <f t="shared" si="2"/>
        <v>CASTELLON</v>
      </c>
      <c r="F47" s="42">
        <f t="shared" si="7"/>
        <v>3758</v>
      </c>
      <c r="G47" s="42">
        <f t="shared" si="8"/>
        <v>4646</v>
      </c>
    </row>
    <row r="48" spans="1:9" x14ac:dyDescent="0.25">
      <c r="A48" s="42" t="str">
        <f t="shared" si="3"/>
        <v>CASTELLON</v>
      </c>
      <c r="B48" s="41">
        <f t="shared" si="4"/>
        <v>3758</v>
      </c>
      <c r="C48" s="41">
        <f t="shared" si="5"/>
        <v>4646</v>
      </c>
      <c r="D48" s="41">
        <f t="shared" si="6"/>
        <v>10</v>
      </c>
      <c r="E48" s="42" t="str">
        <f t="shared" si="2"/>
        <v>ALMERIA</v>
      </c>
      <c r="F48" s="42">
        <f t="shared" si="7"/>
        <v>3096</v>
      </c>
      <c r="G48" s="42">
        <f t="shared" si="8"/>
        <v>3534</v>
      </c>
    </row>
    <row r="49" spans="1:7" x14ac:dyDescent="0.25">
      <c r="A49" s="42" t="str">
        <f t="shared" si="3"/>
        <v>CEUTA</v>
      </c>
      <c r="B49" s="41">
        <f t="shared" si="4"/>
        <v>38</v>
      </c>
      <c r="C49" s="41">
        <f t="shared" si="5"/>
        <v>104</v>
      </c>
      <c r="D49" s="41">
        <f t="shared" si="6"/>
        <v>23</v>
      </c>
      <c r="E49" s="42" t="str">
        <f t="shared" si="2"/>
        <v>MARIN Y RIA DE PONTEVEDRA</v>
      </c>
      <c r="F49" s="42">
        <f t="shared" si="7"/>
        <v>3054</v>
      </c>
      <c r="G49" s="42">
        <f t="shared" si="8"/>
        <v>3138</v>
      </c>
    </row>
    <row r="50" spans="1:7" x14ac:dyDescent="0.25">
      <c r="A50" s="42" t="str">
        <f t="shared" si="3"/>
        <v>FERROL-SAN CIBRAO</v>
      </c>
      <c r="B50" s="41">
        <f t="shared" si="4"/>
        <v>127</v>
      </c>
      <c r="C50" s="41">
        <f t="shared" si="5"/>
        <v>98</v>
      </c>
      <c r="D50" s="41">
        <f t="shared" si="6"/>
        <v>22</v>
      </c>
      <c r="E50" s="42" t="str">
        <f t="shared" si="2"/>
        <v>LAS PALMAS</v>
      </c>
      <c r="F50" s="42">
        <f t="shared" si="7"/>
        <v>2511</v>
      </c>
      <c r="G50" s="42">
        <f t="shared" si="8"/>
        <v>3190</v>
      </c>
    </row>
    <row r="51" spans="1:7" x14ac:dyDescent="0.25">
      <c r="A51" s="42" t="str">
        <f t="shared" si="3"/>
        <v>GIJON</v>
      </c>
      <c r="B51" s="41">
        <f t="shared" si="4"/>
        <v>5521</v>
      </c>
      <c r="C51" s="41">
        <f t="shared" si="5"/>
        <v>8436</v>
      </c>
      <c r="D51" s="41">
        <f t="shared" si="6"/>
        <v>8</v>
      </c>
      <c r="E51" s="42" t="str">
        <f t="shared" si="2"/>
        <v>MOTRIL</v>
      </c>
      <c r="F51" s="42">
        <f t="shared" si="7"/>
        <v>2462</v>
      </c>
      <c r="G51" s="42">
        <f t="shared" si="8"/>
        <v>2719</v>
      </c>
    </row>
    <row r="52" spans="1:7" x14ac:dyDescent="0.25">
      <c r="A52" s="42" t="str">
        <f t="shared" si="3"/>
        <v>HUELVA</v>
      </c>
      <c r="B52" s="41">
        <f t="shared" si="4"/>
        <v>1945</v>
      </c>
      <c r="C52" s="41">
        <f t="shared" si="5"/>
        <v>4317</v>
      </c>
      <c r="D52" s="41">
        <f t="shared" si="6"/>
        <v>16</v>
      </c>
      <c r="E52" s="42" t="str">
        <f t="shared" si="2"/>
        <v>BALEARES</v>
      </c>
      <c r="F52" s="42">
        <f t="shared" si="7"/>
        <v>1978</v>
      </c>
      <c r="G52" s="42">
        <f t="shared" si="8"/>
        <v>2360</v>
      </c>
    </row>
    <row r="53" spans="1:7" x14ac:dyDescent="0.25">
      <c r="A53" s="42" t="str">
        <f t="shared" si="3"/>
        <v>LAS PALMAS</v>
      </c>
      <c r="B53" s="41">
        <f t="shared" si="4"/>
        <v>2511</v>
      </c>
      <c r="C53" s="41">
        <f t="shared" si="5"/>
        <v>3190</v>
      </c>
      <c r="D53" s="41">
        <f t="shared" si="6"/>
        <v>13</v>
      </c>
      <c r="E53" s="42" t="str">
        <f t="shared" si="2"/>
        <v>HUELVA</v>
      </c>
      <c r="F53" s="42">
        <f t="shared" si="7"/>
        <v>1945</v>
      </c>
      <c r="G53" s="42">
        <f t="shared" si="8"/>
        <v>4317</v>
      </c>
    </row>
    <row r="54" spans="1:7" x14ac:dyDescent="0.25">
      <c r="A54" s="42" t="str">
        <f t="shared" si="3"/>
        <v>MALAGA</v>
      </c>
      <c r="B54" s="41">
        <f t="shared" si="4"/>
        <v>819</v>
      </c>
      <c r="C54" s="41">
        <f t="shared" si="5"/>
        <v>1284</v>
      </c>
      <c r="D54" s="41">
        <f t="shared" si="6"/>
        <v>20</v>
      </c>
      <c r="E54" s="42" t="str">
        <f t="shared" si="2"/>
        <v>BAHIA DE ALGECIRAS</v>
      </c>
      <c r="F54" s="42">
        <f t="shared" si="7"/>
        <v>1855</v>
      </c>
      <c r="G54" s="42">
        <f t="shared" si="8"/>
        <v>1451</v>
      </c>
    </row>
    <row r="55" spans="1:7" x14ac:dyDescent="0.25">
      <c r="A55" s="42" t="str">
        <f t="shared" si="3"/>
        <v>MARIN Y RIA DE PONTEVEDRA</v>
      </c>
      <c r="B55" s="41">
        <f t="shared" si="4"/>
        <v>3054</v>
      </c>
      <c r="C55" s="41">
        <f t="shared" si="5"/>
        <v>3138</v>
      </c>
      <c r="D55" s="41">
        <f t="shared" si="6"/>
        <v>12</v>
      </c>
      <c r="E55" s="42" t="str">
        <f t="shared" si="2"/>
        <v>VALENCIA</v>
      </c>
      <c r="F55" s="42">
        <f t="shared" ref="F55:F65" si="9">LOOKUP(E55,$A$38:$A$65,$B$38:$B$65)</f>
        <v>1018</v>
      </c>
      <c r="G55" s="42">
        <f t="shared" si="8"/>
        <v>902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1016</v>
      </c>
      <c r="G56" s="42">
        <f t="shared" si="8"/>
        <v>1060</v>
      </c>
    </row>
    <row r="57" spans="1:7" x14ac:dyDescent="0.25">
      <c r="A57" s="42" t="str">
        <f t="shared" si="3"/>
        <v>MOTRIL</v>
      </c>
      <c r="B57" s="41">
        <f t="shared" si="4"/>
        <v>2462</v>
      </c>
      <c r="C57" s="41">
        <f t="shared" si="5"/>
        <v>2719</v>
      </c>
      <c r="D57" s="41">
        <f t="shared" si="6"/>
        <v>14</v>
      </c>
      <c r="E57" s="42" t="str">
        <f t="shared" si="2"/>
        <v>MALAGA</v>
      </c>
      <c r="F57" s="42">
        <f t="shared" si="9"/>
        <v>819</v>
      </c>
      <c r="G57" s="42">
        <f t="shared" si="8"/>
        <v>1284</v>
      </c>
    </row>
    <row r="58" spans="1:7" x14ac:dyDescent="0.25">
      <c r="A58" s="42" t="str">
        <f t="shared" si="3"/>
        <v>PASAIA</v>
      </c>
      <c r="B58" s="41">
        <f t="shared" si="4"/>
        <v>9504</v>
      </c>
      <c r="C58" s="41">
        <f t="shared" si="5"/>
        <v>8588</v>
      </c>
      <c r="D58" s="41">
        <f t="shared" si="6"/>
        <v>5</v>
      </c>
      <c r="E58" s="42" t="str">
        <f t="shared" si="2"/>
        <v>ALICANTE</v>
      </c>
      <c r="F58" s="42">
        <f t="shared" si="9"/>
        <v>616</v>
      </c>
      <c r="G58" s="42">
        <f t="shared" si="8"/>
        <v>1090</v>
      </c>
    </row>
    <row r="59" spans="1:7" x14ac:dyDescent="0.25">
      <c r="A59" s="42" t="str">
        <f t="shared" si="3"/>
        <v>SANTA CRUZ DE TENERIFE</v>
      </c>
      <c r="B59" s="41">
        <f t="shared" si="4"/>
        <v>4630</v>
      </c>
      <c r="C59" s="41">
        <f t="shared" si="5"/>
        <v>4889</v>
      </c>
      <c r="D59" s="41">
        <f t="shared" si="6"/>
        <v>9</v>
      </c>
      <c r="E59" s="42" t="str">
        <f t="shared" si="2"/>
        <v>FERROL-SAN CIBRAO</v>
      </c>
      <c r="F59" s="42">
        <f t="shared" si="9"/>
        <v>127</v>
      </c>
      <c r="G59" s="42">
        <f t="shared" si="8"/>
        <v>98</v>
      </c>
    </row>
    <row r="60" spans="1:7" x14ac:dyDescent="0.25">
      <c r="A60" s="42" t="str">
        <f t="shared" si="3"/>
        <v>SANTANDER</v>
      </c>
      <c r="B60" s="41">
        <f t="shared" si="4"/>
        <v>6927</v>
      </c>
      <c r="C60" s="41">
        <f t="shared" si="5"/>
        <v>8150</v>
      </c>
      <c r="D60" s="41">
        <f t="shared" si="6"/>
        <v>6</v>
      </c>
      <c r="E60" s="42" t="str">
        <f t="shared" si="2"/>
        <v>CEUTA</v>
      </c>
      <c r="F60" s="42">
        <f t="shared" si="9"/>
        <v>38</v>
      </c>
      <c r="G60" s="42">
        <f t="shared" si="8"/>
        <v>104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5945</v>
      </c>
      <c r="C62" s="41">
        <f t="shared" si="5"/>
        <v>3469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1018</v>
      </c>
      <c r="C63" s="41">
        <f t="shared" si="5"/>
        <v>902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70636</v>
      </c>
      <c r="C64" s="41">
        <f t="shared" si="5"/>
        <v>70968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2672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10651</v>
      </c>
      <c r="C7" s="25">
        <v>5409</v>
      </c>
      <c r="D7" s="25">
        <v>73007</v>
      </c>
      <c r="E7" s="25">
        <v>54209</v>
      </c>
      <c r="F7" s="10">
        <f>((E7*100)/D7)-100</f>
        <v>-25.748215924500386</v>
      </c>
      <c r="G7" s="1"/>
      <c r="H7" s="1"/>
      <c r="I7" s="1"/>
    </row>
    <row r="8" spans="1:12" x14ac:dyDescent="0.25">
      <c r="A8" s="11" t="s">
        <v>42</v>
      </c>
      <c r="B8" s="26">
        <v>4078</v>
      </c>
      <c r="C8" s="26">
        <v>3454</v>
      </c>
      <c r="D8" s="26">
        <v>46712</v>
      </c>
      <c r="E8" s="26">
        <v>29782</v>
      </c>
      <c r="F8" s="13">
        <f t="shared" ref="F8:F35" si="0">((E8*100)/D8)-100</f>
        <v>-36.243363589655765</v>
      </c>
      <c r="G8" s="1"/>
      <c r="H8" s="1"/>
      <c r="I8" s="1"/>
    </row>
    <row r="9" spans="1:12" x14ac:dyDescent="0.25">
      <c r="A9" s="8" t="s">
        <v>43</v>
      </c>
      <c r="B9" s="25">
        <v>12809</v>
      </c>
      <c r="C9" s="25">
        <v>19292</v>
      </c>
      <c r="D9" s="25">
        <v>127125</v>
      </c>
      <c r="E9" s="25">
        <v>145155</v>
      </c>
      <c r="F9" s="10">
        <f t="shared" si="0"/>
        <v>14.182890855457231</v>
      </c>
      <c r="G9" s="1"/>
      <c r="H9" s="1"/>
      <c r="I9" s="1"/>
    </row>
    <row r="10" spans="1:12" x14ac:dyDescent="0.25">
      <c r="A10" s="11" t="s">
        <v>44</v>
      </c>
      <c r="B10" s="26">
        <v>4303</v>
      </c>
      <c r="C10" s="26">
        <v>3306</v>
      </c>
      <c r="D10" s="26">
        <v>42379</v>
      </c>
      <c r="E10" s="26">
        <v>42880</v>
      </c>
      <c r="F10" s="13">
        <f t="shared" si="0"/>
        <v>1.1821892918662513</v>
      </c>
      <c r="G10" s="1"/>
      <c r="H10" s="1"/>
      <c r="I10" s="1"/>
    </row>
    <row r="11" spans="1:12" x14ac:dyDescent="0.25">
      <c r="A11" s="8" t="s">
        <v>45</v>
      </c>
      <c r="B11" s="25">
        <v>283273</v>
      </c>
      <c r="C11" s="25">
        <v>259965</v>
      </c>
      <c r="D11" s="25">
        <v>2633796</v>
      </c>
      <c r="E11" s="25">
        <v>2589311</v>
      </c>
      <c r="F11" s="10">
        <f t="shared" si="0"/>
        <v>-1.6890070453444395</v>
      </c>
      <c r="G11" s="1"/>
      <c r="H11" s="1"/>
      <c r="I11" s="1"/>
    </row>
    <row r="12" spans="1:12" x14ac:dyDescent="0.25">
      <c r="A12" s="11" t="s">
        <v>46</v>
      </c>
      <c r="B12" s="26">
        <v>7997</v>
      </c>
      <c r="C12" s="26">
        <v>8708</v>
      </c>
      <c r="D12" s="26">
        <v>69696</v>
      </c>
      <c r="E12" s="26">
        <v>66025</v>
      </c>
      <c r="F12" s="13">
        <f t="shared" si="0"/>
        <v>-5.2671602387511456</v>
      </c>
      <c r="G12" s="1"/>
      <c r="H12" s="1"/>
      <c r="I12" s="1"/>
    </row>
    <row r="13" spans="1:12" x14ac:dyDescent="0.25">
      <c r="A13" s="8" t="s">
        <v>47</v>
      </c>
      <c r="B13" s="25">
        <v>22604</v>
      </c>
      <c r="C13" s="25">
        <v>28733</v>
      </c>
      <c r="D13" s="25">
        <v>209644</v>
      </c>
      <c r="E13" s="25">
        <v>215508</v>
      </c>
      <c r="F13" s="10">
        <f t="shared" si="0"/>
        <v>2.7971227414092397</v>
      </c>
      <c r="G13" s="1"/>
      <c r="H13" s="1"/>
      <c r="I13" s="1"/>
    </row>
    <row r="14" spans="1:12" x14ac:dyDescent="0.25">
      <c r="A14" s="11" t="s">
        <v>48</v>
      </c>
      <c r="B14" s="26">
        <v>139410</v>
      </c>
      <c r="C14" s="26">
        <v>123731</v>
      </c>
      <c r="D14" s="26">
        <v>1149240</v>
      </c>
      <c r="E14" s="26">
        <v>1076612</v>
      </c>
      <c r="F14" s="13">
        <f t="shared" si="0"/>
        <v>-6.3196547283422149</v>
      </c>
      <c r="G14" s="1"/>
      <c r="H14" s="1"/>
      <c r="I14" s="1"/>
    </row>
    <row r="15" spans="1:12" x14ac:dyDescent="0.25">
      <c r="A15" s="8" t="s">
        <v>49</v>
      </c>
      <c r="B15" s="25">
        <v>14296</v>
      </c>
      <c r="C15" s="25">
        <v>11885</v>
      </c>
      <c r="D15" s="25">
        <v>124281</v>
      </c>
      <c r="E15" s="25">
        <v>130011</v>
      </c>
      <c r="F15" s="10">
        <f t="shared" si="0"/>
        <v>4.6105197093682904</v>
      </c>
      <c r="G15" s="1"/>
      <c r="H15" s="1"/>
      <c r="I15" s="1"/>
    </row>
    <row r="16" spans="1:12" x14ac:dyDescent="0.25">
      <c r="A16" s="11" t="s">
        <v>50</v>
      </c>
      <c r="B16" s="26">
        <v>9172</v>
      </c>
      <c r="C16" s="26">
        <v>8544</v>
      </c>
      <c r="D16" s="26">
        <v>82957</v>
      </c>
      <c r="E16" s="26">
        <v>81990</v>
      </c>
      <c r="F16" s="13">
        <f t="shared" si="0"/>
        <v>-1.1656641392528684</v>
      </c>
      <c r="G16" s="1"/>
      <c r="H16" s="1"/>
      <c r="I16" s="1"/>
    </row>
    <row r="17" spans="1:9" x14ac:dyDescent="0.25">
      <c r="A17" s="8" t="s">
        <v>51</v>
      </c>
      <c r="B17" s="25">
        <v>4290</v>
      </c>
      <c r="C17" s="25">
        <v>4451</v>
      </c>
      <c r="D17" s="25">
        <v>46438</v>
      </c>
      <c r="E17" s="25">
        <v>47745</v>
      </c>
      <c r="F17" s="10">
        <f t="shared" si="0"/>
        <v>2.8145053619880258</v>
      </c>
      <c r="G17" s="1"/>
      <c r="H17" s="1"/>
      <c r="I17" s="1"/>
    </row>
    <row r="18" spans="1:9" x14ac:dyDescent="0.25">
      <c r="A18" s="11" t="s">
        <v>52</v>
      </c>
      <c r="B18" s="26">
        <v>44125</v>
      </c>
      <c r="C18" s="26">
        <v>43659</v>
      </c>
      <c r="D18" s="26">
        <v>469022</v>
      </c>
      <c r="E18" s="26">
        <v>488370</v>
      </c>
      <c r="F18" s="13">
        <f t="shared" si="0"/>
        <v>4.1251796291005576</v>
      </c>
      <c r="G18" s="1"/>
      <c r="H18" s="1"/>
      <c r="I18" s="1"/>
    </row>
    <row r="19" spans="1:9" x14ac:dyDescent="0.25">
      <c r="A19" s="8" t="s">
        <v>53</v>
      </c>
      <c r="B19" s="25">
        <v>2284</v>
      </c>
      <c r="C19" s="25">
        <v>2470</v>
      </c>
      <c r="D19" s="25">
        <v>18608</v>
      </c>
      <c r="E19" s="25">
        <v>23575</v>
      </c>
      <c r="F19" s="10">
        <f t="shared" si="0"/>
        <v>26.692820292347378</v>
      </c>
      <c r="G19" s="1"/>
      <c r="H19" s="1"/>
      <c r="I19" s="1"/>
    </row>
    <row r="20" spans="1:9" x14ac:dyDescent="0.25">
      <c r="A20" s="11" t="s">
        <v>54</v>
      </c>
      <c r="B20" s="26">
        <v>15937</v>
      </c>
      <c r="C20" s="26">
        <v>3329</v>
      </c>
      <c r="D20" s="26">
        <v>189915</v>
      </c>
      <c r="E20" s="26">
        <v>83667</v>
      </c>
      <c r="F20" s="13">
        <f t="shared" si="0"/>
        <v>-55.94502803885949</v>
      </c>
      <c r="G20" s="1"/>
      <c r="H20" s="1"/>
      <c r="I20" s="1"/>
    </row>
    <row r="21" spans="1:9" x14ac:dyDescent="0.25">
      <c r="A21" s="8" t="s">
        <v>55</v>
      </c>
      <c r="B21" s="25">
        <v>8596</v>
      </c>
      <c r="C21" s="25">
        <v>3190</v>
      </c>
      <c r="D21" s="25">
        <v>84039</v>
      </c>
      <c r="E21" s="25">
        <v>33752</v>
      </c>
      <c r="F21" s="10">
        <f t="shared" si="0"/>
        <v>-59.837694403788717</v>
      </c>
      <c r="G21" s="1"/>
      <c r="H21" s="1"/>
      <c r="I21" s="1"/>
    </row>
    <row r="22" spans="1:9" x14ac:dyDescent="0.25">
      <c r="A22" s="11" t="s">
        <v>56</v>
      </c>
      <c r="B22" s="26">
        <v>223820</v>
      </c>
      <c r="C22" s="26">
        <v>200265</v>
      </c>
      <c r="D22" s="26">
        <v>1935689</v>
      </c>
      <c r="E22" s="26">
        <v>1816122</v>
      </c>
      <c r="F22" s="13">
        <f t="shared" si="0"/>
        <v>-6.1769736770731214</v>
      </c>
      <c r="G22" s="1"/>
      <c r="H22" s="1"/>
      <c r="I22" s="1"/>
    </row>
    <row r="23" spans="1:9" x14ac:dyDescent="0.25">
      <c r="A23" s="8" t="s">
        <v>57</v>
      </c>
      <c r="B23" s="25">
        <v>9317</v>
      </c>
      <c r="C23" s="25">
        <v>12429</v>
      </c>
      <c r="D23" s="25">
        <v>69073</v>
      </c>
      <c r="E23" s="25">
        <v>75965</v>
      </c>
      <c r="F23" s="10">
        <f t="shared" si="0"/>
        <v>9.9778495215207101</v>
      </c>
      <c r="G23" s="1"/>
      <c r="H23" s="1"/>
      <c r="I23" s="1"/>
    </row>
    <row r="24" spans="1:9" x14ac:dyDescent="0.25">
      <c r="A24" s="11" t="s">
        <v>58</v>
      </c>
      <c r="B24" s="26">
        <v>4990</v>
      </c>
      <c r="C24" s="26">
        <v>1357</v>
      </c>
      <c r="D24" s="26">
        <v>46412</v>
      </c>
      <c r="E24" s="26">
        <v>31965</v>
      </c>
      <c r="F24" s="13">
        <f t="shared" si="0"/>
        <v>-31.127725588209941</v>
      </c>
      <c r="G24" s="1"/>
      <c r="H24" s="1"/>
      <c r="I24" s="1"/>
    </row>
    <row r="25" spans="1:9" x14ac:dyDescent="0.25">
      <c r="A25" s="8" t="s">
        <v>59</v>
      </c>
      <c r="B25" s="25">
        <v>1388</v>
      </c>
      <c r="C25" s="25">
        <v>141</v>
      </c>
      <c r="D25" s="25">
        <v>22720</v>
      </c>
      <c r="E25" s="25">
        <v>1059</v>
      </c>
      <c r="F25" s="10">
        <f t="shared" si="0"/>
        <v>-95.338908450704224</v>
      </c>
      <c r="G25" s="1"/>
      <c r="H25" s="1"/>
      <c r="I25" s="1"/>
    </row>
    <row r="26" spans="1:9" x14ac:dyDescent="0.25">
      <c r="A26" s="11" t="s">
        <v>60</v>
      </c>
      <c r="B26" s="26">
        <v>1454</v>
      </c>
      <c r="C26" s="26">
        <v>702</v>
      </c>
      <c r="D26" s="26">
        <v>14074</v>
      </c>
      <c r="E26" s="26">
        <v>13920</v>
      </c>
      <c r="F26" s="13">
        <f t="shared" si="0"/>
        <v>-1.0942162853488639</v>
      </c>
      <c r="G26" s="1"/>
      <c r="H26" s="1"/>
      <c r="I26" s="1"/>
    </row>
    <row r="27" spans="1:9" x14ac:dyDescent="0.25">
      <c r="A27" s="8" t="s">
        <v>61</v>
      </c>
      <c r="B27" s="25">
        <v>3960</v>
      </c>
      <c r="C27" s="25">
        <v>3257</v>
      </c>
      <c r="D27" s="25">
        <v>36694</v>
      </c>
      <c r="E27" s="25">
        <v>33096</v>
      </c>
      <c r="F27" s="10">
        <f t="shared" si="0"/>
        <v>-9.8054177794734869</v>
      </c>
      <c r="G27" s="1"/>
      <c r="H27" s="1"/>
      <c r="I27" s="1"/>
    </row>
    <row r="28" spans="1:9" x14ac:dyDescent="0.25">
      <c r="A28" s="11" t="s">
        <v>62</v>
      </c>
      <c r="B28" s="26">
        <v>104353</v>
      </c>
      <c r="C28" s="26">
        <v>88460</v>
      </c>
      <c r="D28" s="26">
        <v>869697</v>
      </c>
      <c r="E28" s="26">
        <v>859184</v>
      </c>
      <c r="F28" s="13">
        <f t="shared" si="0"/>
        <v>-1.2088118045710132</v>
      </c>
      <c r="G28" s="1"/>
      <c r="H28" s="1"/>
      <c r="I28" s="1"/>
    </row>
    <row r="29" spans="1:9" x14ac:dyDescent="0.25">
      <c r="A29" s="8" t="s">
        <v>63</v>
      </c>
      <c r="B29" s="25">
        <v>4928</v>
      </c>
      <c r="C29" s="25">
        <v>4937</v>
      </c>
      <c r="D29" s="25">
        <v>57607</v>
      </c>
      <c r="E29" s="25">
        <v>43346</v>
      </c>
      <c r="F29" s="10">
        <f t="shared" si="0"/>
        <v>-24.755672053743467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16300</v>
      </c>
      <c r="C31" s="25">
        <v>11318</v>
      </c>
      <c r="D31" s="25">
        <v>148689</v>
      </c>
      <c r="E31" s="25">
        <v>117810</v>
      </c>
      <c r="F31" s="10">
        <f t="shared" si="0"/>
        <v>-20.767508020095633</v>
      </c>
      <c r="G31" s="1"/>
      <c r="H31" s="1"/>
      <c r="I31" s="1"/>
    </row>
    <row r="32" spans="1:9" x14ac:dyDescent="0.25">
      <c r="A32" s="11" t="s">
        <v>66</v>
      </c>
      <c r="B32" s="26">
        <v>29214</v>
      </c>
      <c r="C32" s="26">
        <v>26189</v>
      </c>
      <c r="D32" s="26">
        <v>280583</v>
      </c>
      <c r="E32" s="26">
        <v>261892</v>
      </c>
      <c r="F32" s="13">
        <f t="shared" si="0"/>
        <v>-6.6614869753335029</v>
      </c>
      <c r="G32" s="1"/>
      <c r="H32" s="1"/>
      <c r="I32" s="1"/>
    </row>
    <row r="33" spans="1:9" x14ac:dyDescent="0.25">
      <c r="A33" s="8" t="s">
        <v>67</v>
      </c>
      <c r="B33" s="25">
        <v>32206</v>
      </c>
      <c r="C33" s="25">
        <v>27480</v>
      </c>
      <c r="D33" s="25">
        <v>339882</v>
      </c>
      <c r="E33" s="25">
        <v>294406</v>
      </c>
      <c r="F33" s="10">
        <f t="shared" si="0"/>
        <v>-13.379937743099077</v>
      </c>
      <c r="G33" s="1"/>
      <c r="H33" s="1"/>
      <c r="I33" s="1"/>
    </row>
    <row r="34" spans="1:9" x14ac:dyDescent="0.25">
      <c r="A34" s="11" t="s">
        <v>68</v>
      </c>
      <c r="B34" s="26">
        <v>203</v>
      </c>
      <c r="C34" s="26">
        <v>254</v>
      </c>
      <c r="D34" s="26">
        <v>6197</v>
      </c>
      <c r="E34" s="26">
        <v>3938</v>
      </c>
      <c r="F34" s="13">
        <f t="shared" si="0"/>
        <v>-36.453122478618688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1015958</v>
      </c>
      <c r="C35" s="15">
        <f t="shared" ref="C35:E35" si="1">SUM(C7:C34)</f>
        <v>906915</v>
      </c>
      <c r="D35" s="15">
        <f t="shared" si="1"/>
        <v>9194176</v>
      </c>
      <c r="E35" s="15">
        <f t="shared" si="1"/>
        <v>8661295</v>
      </c>
      <c r="F35" s="16">
        <f t="shared" si="0"/>
        <v>-5.7958538100641164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54209</v>
      </c>
      <c r="C38" s="41">
        <f>D7</f>
        <v>73007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2589311</v>
      </c>
      <c r="G38" s="42">
        <f>LOOKUP(E38,$A$38:$A$65,$C$38:$C$65)</f>
        <v>2633796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29782</v>
      </c>
      <c r="C39" s="41">
        <f t="shared" ref="C39:C65" si="5">D8</f>
        <v>46712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1816122</v>
      </c>
      <c r="G39" s="42">
        <f t="shared" ref="G39:G65" si="8">LOOKUP(E39,$A$38:$A$65,$C$38:$C$65)</f>
        <v>1935689</v>
      </c>
    </row>
    <row r="40" spans="1:9" x14ac:dyDescent="0.25">
      <c r="A40" s="42" t="str">
        <f t="shared" si="3"/>
        <v>ALMERIA</v>
      </c>
      <c r="B40" s="41">
        <f t="shared" si="4"/>
        <v>145155</v>
      </c>
      <c r="C40" s="41">
        <f t="shared" si="5"/>
        <v>127125</v>
      </c>
      <c r="D40" s="41">
        <f t="shared" si="6"/>
        <v>9</v>
      </c>
      <c r="E40" s="42" t="str">
        <f t="shared" si="2"/>
        <v>BARCELONA</v>
      </c>
      <c r="F40" s="42">
        <f t="shared" si="7"/>
        <v>1076612</v>
      </c>
      <c r="G40" s="42">
        <f t="shared" si="8"/>
        <v>1149240</v>
      </c>
    </row>
    <row r="41" spans="1:9" x14ac:dyDescent="0.25">
      <c r="A41" s="42" t="str">
        <f t="shared" si="3"/>
        <v>AVILES</v>
      </c>
      <c r="B41" s="41">
        <f t="shared" si="4"/>
        <v>42880</v>
      </c>
      <c r="C41" s="41">
        <f t="shared" si="5"/>
        <v>42379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859184</v>
      </c>
      <c r="G41" s="42">
        <f t="shared" si="8"/>
        <v>869697</v>
      </c>
    </row>
    <row r="42" spans="1:9" x14ac:dyDescent="0.25">
      <c r="A42" s="42" t="str">
        <f t="shared" si="3"/>
        <v>BAHIA DE ALGECIRAS</v>
      </c>
      <c r="B42" s="41">
        <f t="shared" si="4"/>
        <v>2589311</v>
      </c>
      <c r="C42" s="41">
        <f t="shared" si="5"/>
        <v>2633796</v>
      </c>
      <c r="D42" s="41">
        <f t="shared" si="6"/>
        <v>1</v>
      </c>
      <c r="E42" s="42" t="str">
        <f t="shared" si="2"/>
        <v>CEUTA</v>
      </c>
      <c r="F42" s="42">
        <f t="shared" si="7"/>
        <v>488370</v>
      </c>
      <c r="G42" s="42">
        <f t="shared" si="8"/>
        <v>469022</v>
      </c>
    </row>
    <row r="43" spans="1:9" x14ac:dyDescent="0.25">
      <c r="A43" s="42" t="str">
        <f t="shared" si="3"/>
        <v>BAHIA DE CADIZ</v>
      </c>
      <c r="B43" s="41">
        <f t="shared" si="4"/>
        <v>66025</v>
      </c>
      <c r="C43" s="41">
        <f t="shared" si="5"/>
        <v>69696</v>
      </c>
      <c r="D43" s="41">
        <f t="shared" si="6"/>
        <v>15</v>
      </c>
      <c r="E43" s="42" t="str">
        <f t="shared" si="2"/>
        <v>VIGO</v>
      </c>
      <c r="F43" s="42">
        <f t="shared" si="7"/>
        <v>294406</v>
      </c>
      <c r="G43" s="42">
        <f t="shared" si="8"/>
        <v>339882</v>
      </c>
    </row>
    <row r="44" spans="1:9" x14ac:dyDescent="0.25">
      <c r="A44" s="42" t="str">
        <f t="shared" si="3"/>
        <v>BALEARES</v>
      </c>
      <c r="B44" s="41">
        <f t="shared" si="4"/>
        <v>215508</v>
      </c>
      <c r="C44" s="41">
        <f t="shared" si="5"/>
        <v>209644</v>
      </c>
      <c r="D44" s="41">
        <f t="shared" si="6"/>
        <v>8</v>
      </c>
      <c r="E44" s="42" t="str">
        <f t="shared" si="2"/>
        <v>VALENCIA</v>
      </c>
      <c r="F44" s="42">
        <f t="shared" si="7"/>
        <v>261892</v>
      </c>
      <c r="G44" s="42">
        <f t="shared" si="8"/>
        <v>280583</v>
      </c>
    </row>
    <row r="45" spans="1:9" x14ac:dyDescent="0.25">
      <c r="A45" s="42" t="str">
        <f t="shared" si="3"/>
        <v>BARCELONA</v>
      </c>
      <c r="B45" s="41">
        <f t="shared" si="4"/>
        <v>1076612</v>
      </c>
      <c r="C45" s="41">
        <f t="shared" si="5"/>
        <v>1149240</v>
      </c>
      <c r="D45" s="41">
        <f t="shared" si="6"/>
        <v>3</v>
      </c>
      <c r="E45" s="42" t="str">
        <f t="shared" si="2"/>
        <v>BALEARES</v>
      </c>
      <c r="F45" s="42">
        <f t="shared" si="7"/>
        <v>215508</v>
      </c>
      <c r="G45" s="42">
        <f t="shared" si="8"/>
        <v>209644</v>
      </c>
    </row>
    <row r="46" spans="1:9" x14ac:dyDescent="0.25">
      <c r="A46" s="42" t="str">
        <f t="shared" si="3"/>
        <v>BILBAO</v>
      </c>
      <c r="B46" s="41">
        <f t="shared" si="4"/>
        <v>130011</v>
      </c>
      <c r="C46" s="41">
        <f t="shared" si="5"/>
        <v>124281</v>
      </c>
      <c r="D46" s="41">
        <f t="shared" si="6"/>
        <v>10</v>
      </c>
      <c r="E46" s="42" t="str">
        <f t="shared" si="2"/>
        <v>ALMERIA</v>
      </c>
      <c r="F46" s="42">
        <f t="shared" si="7"/>
        <v>145155</v>
      </c>
      <c r="G46" s="42">
        <f t="shared" si="8"/>
        <v>127125</v>
      </c>
    </row>
    <row r="47" spans="1:9" x14ac:dyDescent="0.25">
      <c r="A47" s="42" t="str">
        <f t="shared" si="3"/>
        <v>CARTAGENA</v>
      </c>
      <c r="B47" s="41">
        <f t="shared" si="4"/>
        <v>81990</v>
      </c>
      <c r="C47" s="41">
        <f t="shared" si="5"/>
        <v>82957</v>
      </c>
      <c r="D47" s="41">
        <f t="shared" si="6"/>
        <v>13</v>
      </c>
      <c r="E47" s="42" t="str">
        <f t="shared" si="2"/>
        <v>BILBAO</v>
      </c>
      <c r="F47" s="42">
        <f t="shared" si="7"/>
        <v>130011</v>
      </c>
      <c r="G47" s="42">
        <f t="shared" si="8"/>
        <v>124281</v>
      </c>
    </row>
    <row r="48" spans="1:9" x14ac:dyDescent="0.25">
      <c r="A48" s="42" t="str">
        <f t="shared" si="3"/>
        <v>CASTELLON</v>
      </c>
      <c r="B48" s="41">
        <f t="shared" si="4"/>
        <v>47745</v>
      </c>
      <c r="C48" s="41">
        <f t="shared" si="5"/>
        <v>46438</v>
      </c>
      <c r="D48" s="41">
        <f t="shared" si="6"/>
        <v>17</v>
      </c>
      <c r="E48" s="42" t="str">
        <f t="shared" si="2"/>
        <v>TARRAGONA</v>
      </c>
      <c r="F48" s="42">
        <f t="shared" si="7"/>
        <v>117810</v>
      </c>
      <c r="G48" s="42">
        <f t="shared" si="8"/>
        <v>148689</v>
      </c>
    </row>
    <row r="49" spans="1:7" x14ac:dyDescent="0.25">
      <c r="A49" s="42" t="str">
        <f t="shared" si="3"/>
        <v>CEUTA</v>
      </c>
      <c r="B49" s="41">
        <f t="shared" si="4"/>
        <v>488370</v>
      </c>
      <c r="C49" s="41">
        <f t="shared" si="5"/>
        <v>469022</v>
      </c>
      <c r="D49" s="41">
        <f t="shared" si="6"/>
        <v>5</v>
      </c>
      <c r="E49" s="42" t="str">
        <f t="shared" si="2"/>
        <v>GIJON</v>
      </c>
      <c r="F49" s="42">
        <f t="shared" si="7"/>
        <v>83667</v>
      </c>
      <c r="G49" s="42">
        <f t="shared" si="8"/>
        <v>189915</v>
      </c>
    </row>
    <row r="50" spans="1:7" x14ac:dyDescent="0.25">
      <c r="A50" s="42" t="str">
        <f t="shared" si="3"/>
        <v>FERROL-SAN CIBRAO</v>
      </c>
      <c r="B50" s="41">
        <f t="shared" si="4"/>
        <v>23575</v>
      </c>
      <c r="C50" s="41">
        <f t="shared" si="5"/>
        <v>18608</v>
      </c>
      <c r="D50" s="41">
        <f t="shared" si="6"/>
        <v>24</v>
      </c>
      <c r="E50" s="42" t="str">
        <f t="shared" si="2"/>
        <v>CARTAGENA</v>
      </c>
      <c r="F50" s="42">
        <f t="shared" si="7"/>
        <v>81990</v>
      </c>
      <c r="G50" s="42">
        <f t="shared" si="8"/>
        <v>82957</v>
      </c>
    </row>
    <row r="51" spans="1:7" x14ac:dyDescent="0.25">
      <c r="A51" s="42" t="str">
        <f t="shared" si="3"/>
        <v>GIJON</v>
      </c>
      <c r="B51" s="41">
        <f t="shared" si="4"/>
        <v>83667</v>
      </c>
      <c r="C51" s="41">
        <f t="shared" si="5"/>
        <v>189915</v>
      </c>
      <c r="D51" s="41">
        <f t="shared" si="6"/>
        <v>12</v>
      </c>
      <c r="E51" s="42" t="str">
        <f t="shared" si="2"/>
        <v>MALAGA</v>
      </c>
      <c r="F51" s="42">
        <f t="shared" si="7"/>
        <v>75965</v>
      </c>
      <c r="G51" s="42">
        <f t="shared" si="8"/>
        <v>69073</v>
      </c>
    </row>
    <row r="52" spans="1:7" x14ac:dyDescent="0.25">
      <c r="A52" s="42" t="str">
        <f t="shared" si="3"/>
        <v>HUELVA</v>
      </c>
      <c r="B52" s="41">
        <f t="shared" si="4"/>
        <v>33752</v>
      </c>
      <c r="C52" s="41">
        <f t="shared" si="5"/>
        <v>84039</v>
      </c>
      <c r="D52" s="41">
        <f t="shared" si="6"/>
        <v>20</v>
      </c>
      <c r="E52" s="42" t="str">
        <f t="shared" si="2"/>
        <v>BAHIA DE CADIZ</v>
      </c>
      <c r="F52" s="42">
        <f t="shared" si="7"/>
        <v>66025</v>
      </c>
      <c r="G52" s="42">
        <f t="shared" si="8"/>
        <v>69696</v>
      </c>
    </row>
    <row r="53" spans="1:7" x14ac:dyDescent="0.25">
      <c r="A53" s="42" t="str">
        <f t="shared" si="3"/>
        <v>LAS PALMAS</v>
      </c>
      <c r="B53" s="41">
        <f t="shared" si="4"/>
        <v>1816122</v>
      </c>
      <c r="C53" s="41">
        <f t="shared" si="5"/>
        <v>1935689</v>
      </c>
      <c r="D53" s="41">
        <f t="shared" si="6"/>
        <v>2</v>
      </c>
      <c r="E53" s="42" t="str">
        <f t="shared" si="2"/>
        <v>A CORUÑA</v>
      </c>
      <c r="F53" s="42">
        <f t="shared" si="7"/>
        <v>54209</v>
      </c>
      <c r="G53" s="42">
        <f t="shared" si="8"/>
        <v>73007</v>
      </c>
    </row>
    <row r="54" spans="1:7" x14ac:dyDescent="0.25">
      <c r="A54" s="42" t="str">
        <f t="shared" si="3"/>
        <v>MALAGA</v>
      </c>
      <c r="B54" s="41">
        <f t="shared" si="4"/>
        <v>75965</v>
      </c>
      <c r="C54" s="41">
        <f t="shared" si="5"/>
        <v>69073</v>
      </c>
      <c r="D54" s="41">
        <f t="shared" si="6"/>
        <v>14</v>
      </c>
      <c r="E54" s="42" t="str">
        <f t="shared" si="2"/>
        <v>CASTELLON</v>
      </c>
      <c r="F54" s="42">
        <f t="shared" si="7"/>
        <v>47745</v>
      </c>
      <c r="G54" s="42">
        <f t="shared" si="8"/>
        <v>46438</v>
      </c>
    </row>
    <row r="55" spans="1:7" x14ac:dyDescent="0.25">
      <c r="A55" s="42" t="str">
        <f t="shared" si="3"/>
        <v>MARIN Y RIA DE PONTEVEDRA</v>
      </c>
      <c r="B55" s="41">
        <f t="shared" si="4"/>
        <v>31965</v>
      </c>
      <c r="C55" s="41">
        <f t="shared" si="5"/>
        <v>46412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43346</v>
      </c>
      <c r="G55" s="42">
        <f t="shared" si="8"/>
        <v>57607</v>
      </c>
    </row>
    <row r="56" spans="1:7" x14ac:dyDescent="0.25">
      <c r="A56" s="42" t="str">
        <f t="shared" si="3"/>
        <v>MELILLA</v>
      </c>
      <c r="B56" s="41">
        <f t="shared" si="4"/>
        <v>1059</v>
      </c>
      <c r="C56" s="41">
        <f t="shared" si="5"/>
        <v>22720</v>
      </c>
      <c r="D56" s="41">
        <f t="shared" si="6"/>
        <v>27</v>
      </c>
      <c r="E56" s="42" t="str">
        <f t="shared" si="2"/>
        <v>AVILES</v>
      </c>
      <c r="F56" s="42">
        <f t="shared" si="9"/>
        <v>42880</v>
      </c>
      <c r="G56" s="42">
        <f t="shared" si="8"/>
        <v>42379</v>
      </c>
    </row>
    <row r="57" spans="1:7" x14ac:dyDescent="0.25">
      <c r="A57" s="42" t="str">
        <f t="shared" si="3"/>
        <v>MOTRIL</v>
      </c>
      <c r="B57" s="41">
        <f t="shared" si="4"/>
        <v>13920</v>
      </c>
      <c r="C57" s="41">
        <f t="shared" si="5"/>
        <v>14074</v>
      </c>
      <c r="D57" s="41">
        <f t="shared" si="6"/>
        <v>25</v>
      </c>
      <c r="E57" s="42" t="str">
        <f t="shared" si="2"/>
        <v>HUELVA</v>
      </c>
      <c r="F57" s="42">
        <f t="shared" si="9"/>
        <v>33752</v>
      </c>
      <c r="G57" s="42">
        <f t="shared" si="8"/>
        <v>84039</v>
      </c>
    </row>
    <row r="58" spans="1:7" x14ac:dyDescent="0.25">
      <c r="A58" s="42" t="str">
        <f t="shared" si="3"/>
        <v>PASAIA</v>
      </c>
      <c r="B58" s="41">
        <f t="shared" si="4"/>
        <v>33096</v>
      </c>
      <c r="C58" s="41">
        <f t="shared" si="5"/>
        <v>36694</v>
      </c>
      <c r="D58" s="41">
        <f t="shared" si="6"/>
        <v>21</v>
      </c>
      <c r="E58" s="42" t="str">
        <f t="shared" si="2"/>
        <v>PASAIA</v>
      </c>
      <c r="F58" s="42">
        <f t="shared" si="9"/>
        <v>33096</v>
      </c>
      <c r="G58" s="42">
        <f t="shared" si="8"/>
        <v>36694</v>
      </c>
    </row>
    <row r="59" spans="1:7" x14ac:dyDescent="0.25">
      <c r="A59" s="42" t="str">
        <f t="shared" si="3"/>
        <v>SANTA CRUZ DE TENERIFE</v>
      </c>
      <c r="B59" s="41">
        <f t="shared" si="4"/>
        <v>859184</v>
      </c>
      <c r="C59" s="41">
        <f t="shared" si="5"/>
        <v>869697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31965</v>
      </c>
      <c r="G59" s="42">
        <f t="shared" si="8"/>
        <v>46412</v>
      </c>
    </row>
    <row r="60" spans="1:7" x14ac:dyDescent="0.25">
      <c r="A60" s="42" t="str">
        <f t="shared" si="3"/>
        <v>SANTANDER</v>
      </c>
      <c r="B60" s="41">
        <f t="shared" si="4"/>
        <v>43346</v>
      </c>
      <c r="C60" s="41">
        <f t="shared" si="5"/>
        <v>57607</v>
      </c>
      <c r="D60" s="41">
        <f t="shared" si="6"/>
        <v>18</v>
      </c>
      <c r="E60" s="42" t="str">
        <f t="shared" si="2"/>
        <v>ALICANTE</v>
      </c>
      <c r="F60" s="42">
        <f t="shared" si="9"/>
        <v>29782</v>
      </c>
      <c r="G60" s="42">
        <f t="shared" si="8"/>
        <v>46712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23575</v>
      </c>
      <c r="G61" s="42">
        <f t="shared" si="8"/>
        <v>18608</v>
      </c>
    </row>
    <row r="62" spans="1:7" x14ac:dyDescent="0.25">
      <c r="A62" s="42" t="str">
        <f t="shared" si="3"/>
        <v>TARRAGONA</v>
      </c>
      <c r="B62" s="41">
        <f t="shared" si="4"/>
        <v>117810</v>
      </c>
      <c r="C62" s="41">
        <f t="shared" si="5"/>
        <v>148689</v>
      </c>
      <c r="D62" s="41">
        <f t="shared" si="6"/>
        <v>11</v>
      </c>
      <c r="E62" s="42" t="str">
        <f t="shared" si="2"/>
        <v>MOTRIL</v>
      </c>
      <c r="F62" s="42">
        <f t="shared" si="9"/>
        <v>13920</v>
      </c>
      <c r="G62" s="42">
        <f t="shared" si="8"/>
        <v>14074</v>
      </c>
    </row>
    <row r="63" spans="1:7" x14ac:dyDescent="0.25">
      <c r="A63" s="42" t="str">
        <f t="shared" si="3"/>
        <v>VALENCIA</v>
      </c>
      <c r="B63" s="41">
        <f t="shared" si="4"/>
        <v>261892</v>
      </c>
      <c r="C63" s="41">
        <f t="shared" si="5"/>
        <v>280583</v>
      </c>
      <c r="D63" s="41">
        <f t="shared" si="6"/>
        <v>7</v>
      </c>
      <c r="E63" s="42" t="str">
        <f t="shared" si="2"/>
        <v>VILAGARCIA</v>
      </c>
      <c r="F63" s="42">
        <f t="shared" si="9"/>
        <v>3938</v>
      </c>
      <c r="G63" s="42">
        <f t="shared" si="8"/>
        <v>6197</v>
      </c>
    </row>
    <row r="64" spans="1:7" x14ac:dyDescent="0.25">
      <c r="A64" s="42" t="str">
        <f t="shared" si="3"/>
        <v>VIGO</v>
      </c>
      <c r="B64" s="41">
        <f t="shared" si="4"/>
        <v>294406</v>
      </c>
      <c r="C64" s="41">
        <f t="shared" si="5"/>
        <v>339882</v>
      </c>
      <c r="D64" s="41">
        <f t="shared" si="6"/>
        <v>6</v>
      </c>
      <c r="E64" s="42" t="str">
        <f t="shared" si="2"/>
        <v>MELILLA</v>
      </c>
      <c r="F64" s="42">
        <f t="shared" si="9"/>
        <v>1059</v>
      </c>
      <c r="G64" s="42">
        <f t="shared" si="8"/>
        <v>22720</v>
      </c>
    </row>
    <row r="65" spans="1:7" x14ac:dyDescent="0.25">
      <c r="A65" s="42" t="str">
        <f t="shared" si="3"/>
        <v>VILAGARCIA</v>
      </c>
      <c r="B65" s="41">
        <f t="shared" si="4"/>
        <v>3938</v>
      </c>
      <c r="C65" s="41">
        <f t="shared" si="5"/>
        <v>6197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19259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6235</v>
      </c>
      <c r="D9" s="27">
        <v>0</v>
      </c>
      <c r="E9" s="27">
        <v>6235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3703100</v>
      </c>
      <c r="C11" s="27">
        <v>3359537</v>
      </c>
      <c r="D11" s="27">
        <v>33556935</v>
      </c>
      <c r="E11" s="27">
        <v>34247444</v>
      </c>
      <c r="F11" s="10">
        <f t="shared" si="0"/>
        <v>2.0577236866239446</v>
      </c>
      <c r="G11" s="1"/>
      <c r="H11" s="1"/>
      <c r="I11" s="1"/>
    </row>
    <row r="12" spans="1:12" x14ac:dyDescent="0.25">
      <c r="A12" s="11" t="s">
        <v>46</v>
      </c>
      <c r="B12" s="28">
        <v>16961</v>
      </c>
      <c r="C12" s="28">
        <v>1087</v>
      </c>
      <c r="D12" s="28">
        <v>1822847</v>
      </c>
      <c r="E12" s="28">
        <v>139524</v>
      </c>
      <c r="F12" s="13">
        <f t="shared" si="0"/>
        <v>-92.345819479089585</v>
      </c>
      <c r="G12" s="1"/>
      <c r="H12" s="1"/>
      <c r="I12" s="1"/>
    </row>
    <row r="13" spans="1:12" x14ac:dyDescent="0.25">
      <c r="A13" s="8" t="s">
        <v>47</v>
      </c>
      <c r="B13" s="27">
        <v>1946</v>
      </c>
      <c r="C13" s="27">
        <v>0</v>
      </c>
      <c r="D13" s="27">
        <v>20497</v>
      </c>
      <c r="E13" s="27">
        <v>6034</v>
      </c>
      <c r="F13" s="10">
        <f t="shared" si="0"/>
        <v>-70.561545592037859</v>
      </c>
      <c r="G13" s="1"/>
      <c r="H13" s="1"/>
      <c r="I13" s="1"/>
    </row>
    <row r="14" spans="1:12" x14ac:dyDescent="0.25">
      <c r="A14" s="11" t="s">
        <v>48</v>
      </c>
      <c r="B14" s="28">
        <v>1067116</v>
      </c>
      <c r="C14" s="28">
        <v>1002874</v>
      </c>
      <c r="D14" s="28">
        <v>10079809</v>
      </c>
      <c r="E14" s="28">
        <v>10888109</v>
      </c>
      <c r="F14" s="13">
        <f t="shared" si="0"/>
        <v>8.0190011536924999</v>
      </c>
      <c r="G14" s="1"/>
      <c r="H14" s="1"/>
      <c r="I14" s="1"/>
    </row>
    <row r="15" spans="1:12" x14ac:dyDescent="0.25">
      <c r="A15" s="8" t="s">
        <v>49</v>
      </c>
      <c r="B15" s="27">
        <v>78872</v>
      </c>
      <c r="C15" s="27">
        <v>20291</v>
      </c>
      <c r="D15" s="27">
        <v>854952</v>
      </c>
      <c r="E15" s="27">
        <v>540900</v>
      </c>
      <c r="F15" s="10">
        <f t="shared" si="0"/>
        <v>-36.733290289981191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1972</v>
      </c>
      <c r="D16" s="28">
        <v>2230</v>
      </c>
      <c r="E16" s="28">
        <v>132402</v>
      </c>
      <c r="F16" s="13">
        <f t="shared" si="0"/>
        <v>5837.3094170403583</v>
      </c>
      <c r="G16" s="1"/>
      <c r="H16" s="1"/>
      <c r="I16" s="1"/>
    </row>
    <row r="17" spans="1:9" x14ac:dyDescent="0.25">
      <c r="A17" s="8" t="s">
        <v>51</v>
      </c>
      <c r="B17" s="27">
        <v>48</v>
      </c>
      <c r="C17" s="27">
        <v>60</v>
      </c>
      <c r="D17" s="27">
        <v>1247</v>
      </c>
      <c r="E17" s="27">
        <v>8128</v>
      </c>
      <c r="F17" s="10">
        <f t="shared" si="0"/>
        <v>551.80433039294303</v>
      </c>
      <c r="G17" s="1"/>
      <c r="H17" s="1"/>
      <c r="I17" s="1"/>
    </row>
    <row r="18" spans="1:9" x14ac:dyDescent="0.25">
      <c r="A18" s="11" t="s">
        <v>52</v>
      </c>
      <c r="B18" s="28">
        <v>52268</v>
      </c>
      <c r="C18" s="28">
        <v>54187</v>
      </c>
      <c r="D18" s="28">
        <v>756341</v>
      </c>
      <c r="E18" s="28">
        <v>781280</v>
      </c>
      <c r="F18" s="13">
        <f t="shared" si="0"/>
        <v>3.2973222395718267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8140</v>
      </c>
      <c r="C20" s="28">
        <v>33241</v>
      </c>
      <c r="D20" s="28">
        <v>211657</v>
      </c>
      <c r="E20" s="28">
        <v>424674</v>
      </c>
      <c r="F20" s="13">
        <f t="shared" si="0"/>
        <v>100.6425490297982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62950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904026</v>
      </c>
      <c r="C22" s="28">
        <v>1033362</v>
      </c>
      <c r="D22" s="28">
        <v>8943302</v>
      </c>
      <c r="E22" s="28">
        <v>8405392</v>
      </c>
      <c r="F22" s="13">
        <f t="shared" si="0"/>
        <v>-6.0146688549710206</v>
      </c>
      <c r="G22" s="1"/>
      <c r="H22" s="1"/>
      <c r="I22" s="1"/>
    </row>
    <row r="23" spans="1:9" x14ac:dyDescent="0.25">
      <c r="A23" s="8" t="s">
        <v>57</v>
      </c>
      <c r="B23" s="27">
        <v>323908</v>
      </c>
      <c r="C23" s="27">
        <v>254472</v>
      </c>
      <c r="D23" s="27">
        <v>1896465</v>
      </c>
      <c r="E23" s="27">
        <v>2321008</v>
      </c>
      <c r="F23" s="10">
        <f t="shared" si="0"/>
        <v>22.386018197013911</v>
      </c>
      <c r="G23" s="1"/>
      <c r="H23" s="1"/>
      <c r="I23" s="1"/>
    </row>
    <row r="24" spans="1:9" x14ac:dyDescent="0.25">
      <c r="A24" s="11" t="s">
        <v>58</v>
      </c>
      <c r="B24" s="28">
        <v>216</v>
      </c>
      <c r="C24" s="28">
        <v>0</v>
      </c>
      <c r="D24" s="28">
        <v>10531</v>
      </c>
      <c r="E24" s="28">
        <v>1618</v>
      </c>
      <c r="F24" s="13">
        <f t="shared" si="0"/>
        <v>-84.635837052511633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2000</v>
      </c>
      <c r="F26" s="13">
        <f t="shared" si="0"/>
        <v>28471.428571428572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33606</v>
      </c>
      <c r="C28" s="28">
        <v>9306</v>
      </c>
      <c r="D28" s="28">
        <v>315955</v>
      </c>
      <c r="E28" s="28">
        <v>137704</v>
      </c>
      <c r="F28" s="13">
        <f t="shared" si="0"/>
        <v>-56.416578310202404</v>
      </c>
      <c r="G28" s="1"/>
      <c r="H28" s="1"/>
      <c r="I28" s="1"/>
    </row>
    <row r="29" spans="1:9" x14ac:dyDescent="0.25">
      <c r="A29" s="8" t="s">
        <v>63</v>
      </c>
      <c r="B29" s="27">
        <v>683</v>
      </c>
      <c r="C29" s="27">
        <v>126</v>
      </c>
      <c r="D29" s="27">
        <v>10379</v>
      </c>
      <c r="E29" s="27">
        <v>4165</v>
      </c>
      <c r="F29" s="10">
        <f t="shared" si="0"/>
        <v>-59.870893149629062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353152</v>
      </c>
      <c r="C31" s="27">
        <v>375800</v>
      </c>
      <c r="D31" s="27">
        <v>3122977</v>
      </c>
      <c r="E31" s="27">
        <v>3581178</v>
      </c>
      <c r="F31" s="10">
        <f t="shared" si="0"/>
        <v>14.671930020618149</v>
      </c>
      <c r="G31" s="1"/>
      <c r="H31" s="1"/>
      <c r="I31" s="1"/>
    </row>
    <row r="32" spans="1:9" x14ac:dyDescent="0.25">
      <c r="A32" s="11" t="s">
        <v>66</v>
      </c>
      <c r="B32" s="28">
        <v>1268441</v>
      </c>
      <c r="C32" s="28">
        <v>2401994</v>
      </c>
      <c r="D32" s="28">
        <v>11813974</v>
      </c>
      <c r="E32" s="28">
        <v>19210801</v>
      </c>
      <c r="F32" s="13">
        <f t="shared" si="0"/>
        <v>62.610828498522181</v>
      </c>
      <c r="G32" s="1"/>
      <c r="H32" s="1"/>
      <c r="I32" s="1"/>
    </row>
    <row r="33" spans="1:9" x14ac:dyDescent="0.25">
      <c r="A33" s="8" t="s">
        <v>67</v>
      </c>
      <c r="B33" s="27">
        <v>13762</v>
      </c>
      <c r="C33" s="27">
        <v>23596</v>
      </c>
      <c r="D33" s="27">
        <v>118743</v>
      </c>
      <c r="E33" s="27">
        <v>194711</v>
      </c>
      <c r="F33" s="10">
        <f t="shared" si="0"/>
        <v>63.976823896987611</v>
      </c>
      <c r="G33" s="1"/>
      <c r="H33" s="1"/>
      <c r="I33" s="1"/>
    </row>
    <row r="34" spans="1:9" x14ac:dyDescent="0.25">
      <c r="A34" s="11" t="s">
        <v>68</v>
      </c>
      <c r="B34" s="28">
        <v>3002</v>
      </c>
      <c r="C34" s="28">
        <v>1398</v>
      </c>
      <c r="D34" s="28">
        <v>29759</v>
      </c>
      <c r="E34" s="28">
        <v>16965</v>
      </c>
      <c r="F34" s="13">
        <f t="shared" si="0"/>
        <v>-42.992036022715816</v>
      </c>
      <c r="G34" s="1"/>
      <c r="H34" s="1"/>
      <c r="I34" s="1"/>
    </row>
    <row r="35" spans="1:9" x14ac:dyDescent="0.25">
      <c r="A35" s="14" t="s">
        <v>69</v>
      </c>
      <c r="B35" s="15">
        <f>SUM(B7:B34)</f>
        <v>7829247</v>
      </c>
      <c r="C35" s="15">
        <f t="shared" ref="C35:E35" si="1">SUM(C7:C34)</f>
        <v>8579538</v>
      </c>
      <c r="D35" s="15">
        <f t="shared" si="1"/>
        <v>73570705</v>
      </c>
      <c r="E35" s="15">
        <f t="shared" si="1"/>
        <v>81133737</v>
      </c>
      <c r="F35" s="16">
        <f t="shared" si="0"/>
        <v>10.27995042320174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19259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34247444</v>
      </c>
      <c r="G38" s="42">
        <f>LOOKUP(E38,$A$38:$A$65,$C$38:$C$65)</f>
        <v>33556935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19210801</v>
      </c>
      <c r="G39" s="42">
        <f t="shared" ref="G39:G65" si="8">LOOKUP(E39,$A$38:$A$65,$C$38:$C$65)</f>
        <v>11813974</v>
      </c>
    </row>
    <row r="40" spans="1:9" x14ac:dyDescent="0.25">
      <c r="A40" s="42" t="str">
        <f t="shared" si="3"/>
        <v>ALMERIA</v>
      </c>
      <c r="B40" s="41">
        <f t="shared" si="4"/>
        <v>6235</v>
      </c>
      <c r="C40" s="41">
        <f t="shared" si="5"/>
        <v>0</v>
      </c>
      <c r="D40" s="41">
        <f t="shared" si="6"/>
        <v>18</v>
      </c>
      <c r="E40" s="42" t="str">
        <f t="shared" si="2"/>
        <v>BARCELONA</v>
      </c>
      <c r="F40" s="42">
        <f t="shared" si="7"/>
        <v>10888109</v>
      </c>
      <c r="G40" s="42">
        <f t="shared" si="8"/>
        <v>10079809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8405392</v>
      </c>
      <c r="G41" s="42">
        <f t="shared" si="8"/>
        <v>8943302</v>
      </c>
    </row>
    <row r="42" spans="1:9" x14ac:dyDescent="0.25">
      <c r="A42" s="42" t="str">
        <f t="shared" si="3"/>
        <v>BAHIA DE ALGECIRAS</v>
      </c>
      <c r="B42" s="41">
        <f t="shared" si="4"/>
        <v>34247444</v>
      </c>
      <c r="C42" s="41">
        <f t="shared" si="5"/>
        <v>33556935</v>
      </c>
      <c r="D42" s="41">
        <f t="shared" si="6"/>
        <v>1</v>
      </c>
      <c r="E42" s="42" t="str">
        <f t="shared" si="2"/>
        <v>TARRAGONA</v>
      </c>
      <c r="F42" s="42">
        <f t="shared" si="7"/>
        <v>3581178</v>
      </c>
      <c r="G42" s="42">
        <f t="shared" si="8"/>
        <v>3122977</v>
      </c>
    </row>
    <row r="43" spans="1:9" x14ac:dyDescent="0.25">
      <c r="A43" s="42" t="str">
        <f t="shared" si="3"/>
        <v>BAHIA DE CADIZ</v>
      </c>
      <c r="B43" s="41">
        <f t="shared" si="4"/>
        <v>139524</v>
      </c>
      <c r="C43" s="41">
        <f t="shared" si="5"/>
        <v>1822847</v>
      </c>
      <c r="D43" s="41">
        <f t="shared" si="6"/>
        <v>11</v>
      </c>
      <c r="E43" s="42" t="str">
        <f t="shared" si="2"/>
        <v>MALAGA</v>
      </c>
      <c r="F43" s="42">
        <f t="shared" si="7"/>
        <v>2321008</v>
      </c>
      <c r="G43" s="42">
        <f t="shared" si="8"/>
        <v>1896465</v>
      </c>
    </row>
    <row r="44" spans="1:9" x14ac:dyDescent="0.25">
      <c r="A44" s="42" t="str">
        <f t="shared" si="3"/>
        <v>BALEARES</v>
      </c>
      <c r="B44" s="41">
        <f t="shared" si="4"/>
        <v>6034</v>
      </c>
      <c r="C44" s="41">
        <f t="shared" si="5"/>
        <v>20497</v>
      </c>
      <c r="D44" s="41">
        <f t="shared" si="6"/>
        <v>19</v>
      </c>
      <c r="E44" s="42" t="str">
        <f t="shared" si="2"/>
        <v>CEUTA</v>
      </c>
      <c r="F44" s="42">
        <f t="shared" si="7"/>
        <v>781280</v>
      </c>
      <c r="G44" s="42">
        <f t="shared" si="8"/>
        <v>756341</v>
      </c>
    </row>
    <row r="45" spans="1:9" x14ac:dyDescent="0.25">
      <c r="A45" s="42" t="str">
        <f t="shared" si="3"/>
        <v>BARCELONA</v>
      </c>
      <c r="B45" s="41">
        <f t="shared" si="4"/>
        <v>10888109</v>
      </c>
      <c r="C45" s="41">
        <f t="shared" si="5"/>
        <v>10079809</v>
      </c>
      <c r="D45" s="41">
        <f t="shared" si="6"/>
        <v>3</v>
      </c>
      <c r="E45" s="42" t="str">
        <f t="shared" si="2"/>
        <v>BILBAO</v>
      </c>
      <c r="F45" s="42">
        <f t="shared" si="7"/>
        <v>540900</v>
      </c>
      <c r="G45" s="42">
        <f t="shared" si="8"/>
        <v>854952</v>
      </c>
    </row>
    <row r="46" spans="1:9" x14ac:dyDescent="0.25">
      <c r="A46" s="42" t="str">
        <f t="shared" si="3"/>
        <v>BILBAO</v>
      </c>
      <c r="B46" s="41">
        <f t="shared" si="4"/>
        <v>540900</v>
      </c>
      <c r="C46" s="41">
        <f t="shared" si="5"/>
        <v>854952</v>
      </c>
      <c r="D46" s="41">
        <f t="shared" si="6"/>
        <v>8</v>
      </c>
      <c r="E46" s="42" t="str">
        <f t="shared" si="2"/>
        <v>GIJON</v>
      </c>
      <c r="F46" s="42">
        <f t="shared" si="7"/>
        <v>424674</v>
      </c>
      <c r="G46" s="42">
        <f t="shared" si="8"/>
        <v>211657</v>
      </c>
    </row>
    <row r="47" spans="1:9" x14ac:dyDescent="0.25">
      <c r="A47" s="42" t="str">
        <f t="shared" si="3"/>
        <v>CARTAGENA</v>
      </c>
      <c r="B47" s="41">
        <f t="shared" si="4"/>
        <v>132402</v>
      </c>
      <c r="C47" s="41">
        <f t="shared" si="5"/>
        <v>2230</v>
      </c>
      <c r="D47" s="41">
        <f t="shared" si="6"/>
        <v>13</v>
      </c>
      <c r="E47" s="42" t="str">
        <f t="shared" si="2"/>
        <v>VIGO</v>
      </c>
      <c r="F47" s="42">
        <f t="shared" si="7"/>
        <v>194711</v>
      </c>
      <c r="G47" s="42">
        <f t="shared" si="8"/>
        <v>118743</v>
      </c>
    </row>
    <row r="48" spans="1:9" x14ac:dyDescent="0.25">
      <c r="A48" s="42" t="str">
        <f t="shared" si="3"/>
        <v>CASTELLON</v>
      </c>
      <c r="B48" s="41">
        <f t="shared" si="4"/>
        <v>8128</v>
      </c>
      <c r="C48" s="41">
        <f t="shared" si="5"/>
        <v>1247</v>
      </c>
      <c r="D48" s="41">
        <f t="shared" si="6"/>
        <v>17</v>
      </c>
      <c r="E48" s="42" t="str">
        <f t="shared" si="2"/>
        <v>BAHIA DE CADIZ</v>
      </c>
      <c r="F48" s="42">
        <f t="shared" si="7"/>
        <v>139524</v>
      </c>
      <c r="G48" s="42">
        <f t="shared" si="8"/>
        <v>1822847</v>
      </c>
    </row>
    <row r="49" spans="1:7" x14ac:dyDescent="0.25">
      <c r="A49" s="42" t="str">
        <f t="shared" si="3"/>
        <v>CEUTA</v>
      </c>
      <c r="B49" s="41">
        <f t="shared" si="4"/>
        <v>781280</v>
      </c>
      <c r="C49" s="41">
        <f t="shared" si="5"/>
        <v>756341</v>
      </c>
      <c r="D49" s="41">
        <f t="shared" si="6"/>
        <v>7</v>
      </c>
      <c r="E49" s="42" t="str">
        <f t="shared" si="2"/>
        <v>SANTA CRUZ DE TENERIFE</v>
      </c>
      <c r="F49" s="42">
        <f t="shared" si="7"/>
        <v>137704</v>
      </c>
      <c r="G49" s="42">
        <f t="shared" si="8"/>
        <v>315955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132402</v>
      </c>
      <c r="G50" s="42">
        <f t="shared" si="8"/>
        <v>2230</v>
      </c>
    </row>
    <row r="51" spans="1:7" x14ac:dyDescent="0.25">
      <c r="A51" s="42" t="str">
        <f t="shared" si="3"/>
        <v>GIJON</v>
      </c>
      <c r="B51" s="41">
        <f t="shared" si="4"/>
        <v>424674</v>
      </c>
      <c r="C51" s="41">
        <f t="shared" si="5"/>
        <v>211657</v>
      </c>
      <c r="D51" s="41">
        <f t="shared" si="6"/>
        <v>9</v>
      </c>
      <c r="E51" s="42" t="str">
        <f t="shared" si="2"/>
        <v>HUELVA</v>
      </c>
      <c r="F51" s="42">
        <f t="shared" si="7"/>
        <v>62950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62950</v>
      </c>
      <c r="C52" s="41">
        <f t="shared" si="5"/>
        <v>0</v>
      </c>
      <c r="D52" s="41">
        <f t="shared" si="6"/>
        <v>14</v>
      </c>
      <c r="E52" s="42" t="str">
        <f t="shared" si="2"/>
        <v>A CORUÑA</v>
      </c>
      <c r="F52" s="42">
        <f t="shared" si="7"/>
        <v>19259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8405392</v>
      </c>
      <c r="C53" s="41">
        <f t="shared" si="5"/>
        <v>8943302</v>
      </c>
      <c r="D53" s="41">
        <f t="shared" si="6"/>
        <v>4</v>
      </c>
      <c r="E53" s="42" t="str">
        <f t="shared" si="2"/>
        <v>VILAGARCIA</v>
      </c>
      <c r="F53" s="42">
        <f t="shared" si="7"/>
        <v>16965</v>
      </c>
      <c r="G53" s="42">
        <f t="shared" si="8"/>
        <v>29759</v>
      </c>
    </row>
    <row r="54" spans="1:7" x14ac:dyDescent="0.25">
      <c r="A54" s="42" t="str">
        <f t="shared" si="3"/>
        <v>MALAGA</v>
      </c>
      <c r="B54" s="41">
        <f t="shared" si="4"/>
        <v>2321008</v>
      </c>
      <c r="C54" s="41">
        <f t="shared" si="5"/>
        <v>1896465</v>
      </c>
      <c r="D54" s="41">
        <f t="shared" si="6"/>
        <v>6</v>
      </c>
      <c r="E54" s="42" t="str">
        <f t="shared" si="2"/>
        <v>CASTELLON</v>
      </c>
      <c r="F54" s="42">
        <f t="shared" si="7"/>
        <v>8128</v>
      </c>
      <c r="G54" s="42">
        <f t="shared" si="8"/>
        <v>1247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10531</v>
      </c>
      <c r="D55" s="41">
        <f t="shared" si="6"/>
        <v>22</v>
      </c>
      <c r="E55" s="42" t="str">
        <f t="shared" si="2"/>
        <v>ALMERIA</v>
      </c>
      <c r="F55" s="42">
        <f t="shared" ref="F55:F65" si="9">LOOKUP(E55,$A$38:$A$65,$B$38:$B$65)</f>
        <v>6235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23</v>
      </c>
      <c r="E56" s="42" t="str">
        <f t="shared" si="2"/>
        <v>BALEARES</v>
      </c>
      <c r="F56" s="42">
        <f t="shared" si="9"/>
        <v>6034</v>
      </c>
      <c r="G56" s="42">
        <f t="shared" si="8"/>
        <v>20497</v>
      </c>
    </row>
    <row r="57" spans="1:7" x14ac:dyDescent="0.25">
      <c r="A57" s="42" t="str">
        <f t="shared" si="3"/>
        <v>MOTRIL</v>
      </c>
      <c r="B57" s="41">
        <f t="shared" si="4"/>
        <v>2000</v>
      </c>
      <c r="C57" s="41">
        <f t="shared" si="5"/>
        <v>7</v>
      </c>
      <c r="D57" s="41">
        <f t="shared" si="6"/>
        <v>21</v>
      </c>
      <c r="E57" s="42" t="str">
        <f t="shared" si="2"/>
        <v>SANTANDER</v>
      </c>
      <c r="F57" s="42">
        <f t="shared" si="9"/>
        <v>4165</v>
      </c>
      <c r="G57" s="42">
        <f t="shared" si="8"/>
        <v>10379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2000</v>
      </c>
      <c r="G58" s="42">
        <f t="shared" si="8"/>
        <v>7</v>
      </c>
    </row>
    <row r="59" spans="1:7" x14ac:dyDescent="0.25">
      <c r="A59" s="42" t="str">
        <f t="shared" si="3"/>
        <v>SANTA CRUZ DE TENERIFE</v>
      </c>
      <c r="B59" s="41">
        <f t="shared" si="4"/>
        <v>137704</v>
      </c>
      <c r="C59" s="41">
        <f t="shared" si="5"/>
        <v>315955</v>
      </c>
      <c r="D59" s="41">
        <f t="shared" si="6"/>
        <v>12</v>
      </c>
      <c r="E59" s="42" t="str">
        <f t="shared" si="2"/>
        <v>MARIN Y RIA DE PONTEVEDRA</v>
      </c>
      <c r="F59" s="42">
        <f t="shared" si="9"/>
        <v>1618</v>
      </c>
      <c r="G59" s="42">
        <f t="shared" si="8"/>
        <v>10531</v>
      </c>
    </row>
    <row r="60" spans="1:7" x14ac:dyDescent="0.25">
      <c r="A60" s="42" t="str">
        <f t="shared" si="3"/>
        <v>SANTANDER</v>
      </c>
      <c r="B60" s="41">
        <f t="shared" si="4"/>
        <v>4165</v>
      </c>
      <c r="C60" s="41">
        <f t="shared" si="5"/>
        <v>10379</v>
      </c>
      <c r="D60" s="41">
        <f t="shared" si="6"/>
        <v>20</v>
      </c>
      <c r="E60" s="42" t="str">
        <f t="shared" si="2"/>
        <v>MELILLA</v>
      </c>
      <c r="F60" s="42">
        <f t="shared" si="9"/>
        <v>1256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3581178</v>
      </c>
      <c r="C62" s="41">
        <f t="shared" si="5"/>
        <v>3122977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19210801</v>
      </c>
      <c r="C63" s="41">
        <f t="shared" si="5"/>
        <v>11813974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194711</v>
      </c>
      <c r="C64" s="41">
        <f t="shared" si="5"/>
        <v>118743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16965</v>
      </c>
      <c r="C65" s="41">
        <f t="shared" si="5"/>
        <v>29759</v>
      </c>
      <c r="D65" s="41">
        <f t="shared" si="6"/>
        <v>16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3702800</v>
      </c>
      <c r="C11" s="29">
        <v>3358407</v>
      </c>
      <c r="D11" s="29">
        <v>33390282</v>
      </c>
      <c r="E11" s="29">
        <v>34154734</v>
      </c>
      <c r="F11" s="10">
        <f t="shared" si="0"/>
        <v>2.2894445755205055</v>
      </c>
      <c r="G11" s="1"/>
      <c r="H11" s="1"/>
      <c r="I11" s="1"/>
    </row>
    <row r="12" spans="1:12" x14ac:dyDescent="0.25">
      <c r="A12" s="11" t="s">
        <v>46</v>
      </c>
      <c r="B12" s="30">
        <v>13573</v>
      </c>
      <c r="C12" s="30">
        <v>778</v>
      </c>
      <c r="D12" s="30">
        <v>41108</v>
      </c>
      <c r="E12" s="30">
        <v>5542</v>
      </c>
      <c r="F12" s="13">
        <f t="shared" si="0"/>
        <v>-86.518439233239278</v>
      </c>
      <c r="G12" s="1"/>
      <c r="H12" s="1"/>
      <c r="I12" s="1"/>
    </row>
    <row r="13" spans="1:12" x14ac:dyDescent="0.25">
      <c r="A13" s="8" t="s">
        <v>47</v>
      </c>
      <c r="B13" s="29">
        <v>281</v>
      </c>
      <c r="C13" s="29">
        <v>0</v>
      </c>
      <c r="D13" s="29">
        <v>3030</v>
      </c>
      <c r="E13" s="29">
        <v>544</v>
      </c>
      <c r="F13" s="10">
        <f t="shared" si="0"/>
        <v>-82.046204620462049</v>
      </c>
      <c r="G13" s="1"/>
      <c r="H13" s="1"/>
      <c r="I13" s="1"/>
    </row>
    <row r="14" spans="1:12" x14ac:dyDescent="0.25">
      <c r="A14" s="11" t="s">
        <v>48</v>
      </c>
      <c r="B14" s="30">
        <v>1020254</v>
      </c>
      <c r="C14" s="30">
        <v>964657</v>
      </c>
      <c r="D14" s="30">
        <v>9624542</v>
      </c>
      <c r="E14" s="30">
        <v>10339915</v>
      </c>
      <c r="F14" s="13">
        <f t="shared" si="0"/>
        <v>7.4328004387117801</v>
      </c>
      <c r="G14" s="1"/>
      <c r="H14" s="1"/>
      <c r="I14" s="1"/>
    </row>
    <row r="15" spans="1:12" x14ac:dyDescent="0.25">
      <c r="A15" s="8" t="s">
        <v>49</v>
      </c>
      <c r="B15" s="29">
        <v>3575</v>
      </c>
      <c r="C15" s="29">
        <v>20012</v>
      </c>
      <c r="D15" s="29">
        <v>53954</v>
      </c>
      <c r="E15" s="29">
        <v>199491</v>
      </c>
      <c r="F15" s="10">
        <f t="shared" si="0"/>
        <v>269.74274381880861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670</v>
      </c>
      <c r="D16" s="30">
        <v>0</v>
      </c>
      <c r="E16" s="30">
        <v>2852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48</v>
      </c>
      <c r="C17" s="29">
        <v>0</v>
      </c>
      <c r="D17" s="29">
        <v>1247</v>
      </c>
      <c r="E17" s="29">
        <v>5044</v>
      </c>
      <c r="F17" s="10">
        <f t="shared" si="0"/>
        <v>304.49077786688053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801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914531</v>
      </c>
      <c r="C22" s="30">
        <v>1021306</v>
      </c>
      <c r="D22" s="30">
        <v>8785244</v>
      </c>
      <c r="E22" s="30">
        <v>8294012</v>
      </c>
      <c r="F22" s="13">
        <f t="shared" si="0"/>
        <v>-5.5915578440393858</v>
      </c>
      <c r="G22" s="1"/>
      <c r="H22" s="1"/>
      <c r="I22" s="1"/>
    </row>
    <row r="23" spans="1:9" x14ac:dyDescent="0.25">
      <c r="A23" s="8" t="s">
        <v>57</v>
      </c>
      <c r="B23" s="29">
        <v>323908</v>
      </c>
      <c r="C23" s="29">
        <v>254472</v>
      </c>
      <c r="D23" s="29">
        <v>1896465</v>
      </c>
      <c r="E23" s="29">
        <v>2319424</v>
      </c>
      <c r="F23" s="10">
        <f t="shared" si="0"/>
        <v>22.302494377697457</v>
      </c>
      <c r="G23" s="1"/>
      <c r="H23" s="1"/>
      <c r="I23" s="1"/>
    </row>
    <row r="24" spans="1:9" x14ac:dyDescent="0.25">
      <c r="A24" s="11" t="s">
        <v>58</v>
      </c>
      <c r="B24" s="30">
        <v>7</v>
      </c>
      <c r="C24" s="30">
        <v>0</v>
      </c>
      <c r="D24" s="30">
        <v>10319</v>
      </c>
      <c r="E24" s="30">
        <v>1618</v>
      </c>
      <c r="F24" s="13">
        <f t="shared" si="0"/>
        <v>-84.320186064541133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29654</v>
      </c>
      <c r="C28" s="30">
        <v>4803</v>
      </c>
      <c r="D28" s="30">
        <v>282259</v>
      </c>
      <c r="E28" s="30">
        <v>93884</v>
      </c>
      <c r="F28" s="13">
        <f t="shared" si="0"/>
        <v>-66.738350238610636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472</v>
      </c>
      <c r="C31" s="29">
        <v>902</v>
      </c>
      <c r="D31" s="29">
        <v>1915</v>
      </c>
      <c r="E31" s="29">
        <v>2349</v>
      </c>
      <c r="F31" s="10">
        <f t="shared" si="0"/>
        <v>22.663185378590072</v>
      </c>
      <c r="G31" s="1"/>
      <c r="H31" s="1"/>
      <c r="I31" s="1"/>
    </row>
    <row r="32" spans="1:9" x14ac:dyDescent="0.25">
      <c r="A32" s="11" t="s">
        <v>66</v>
      </c>
      <c r="B32" s="30">
        <v>1268346</v>
      </c>
      <c r="C32" s="30">
        <v>2397105</v>
      </c>
      <c r="D32" s="30">
        <v>11781625</v>
      </c>
      <c r="E32" s="30">
        <v>19164744</v>
      </c>
      <c r="F32" s="13">
        <f t="shared" si="0"/>
        <v>62.666389398745935</v>
      </c>
      <c r="G32" s="1"/>
      <c r="H32" s="1"/>
      <c r="I32" s="1"/>
    </row>
    <row r="33" spans="1:9" x14ac:dyDescent="0.25">
      <c r="A33" s="8" t="s">
        <v>67</v>
      </c>
      <c r="B33" s="29">
        <v>1930</v>
      </c>
      <c r="C33" s="29">
        <v>3273</v>
      </c>
      <c r="D33" s="29">
        <v>25956</v>
      </c>
      <c r="E33" s="29">
        <v>34777</v>
      </c>
      <c r="F33" s="10">
        <f t="shared" si="0"/>
        <v>33.984435198027427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1398</v>
      </c>
      <c r="D34" s="30">
        <v>0</v>
      </c>
      <c r="E34" s="30">
        <v>3432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7279379</v>
      </c>
      <c r="C35" s="15">
        <f t="shared" ref="C35:E35" si="1">SUM(C7:C34)</f>
        <v>8027783</v>
      </c>
      <c r="D35" s="15">
        <f t="shared" si="1"/>
        <v>65898872</v>
      </c>
      <c r="E35" s="15">
        <f t="shared" si="1"/>
        <v>74624354</v>
      </c>
      <c r="F35" s="16">
        <f t="shared" si="0"/>
        <v>13.24071525837347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34154734</v>
      </c>
      <c r="G38" s="42">
        <f>LOOKUP(E38,$A$38:$A$65,$C$38:$C$65)</f>
        <v>33390282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19164744</v>
      </c>
      <c r="G39" s="42">
        <f t="shared" ref="G39:G65" si="8">LOOKUP(E39,$A$38:$A$65,$C$38:$C$65)</f>
        <v>11781625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10339915</v>
      </c>
      <c r="G40" s="42">
        <f t="shared" si="8"/>
        <v>9624542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8294012</v>
      </c>
      <c r="G41" s="42">
        <f t="shared" si="8"/>
        <v>8785244</v>
      </c>
    </row>
    <row r="42" spans="1:9" x14ac:dyDescent="0.25">
      <c r="A42" s="42" t="str">
        <f t="shared" si="3"/>
        <v>BAHIA DE ALGECIRAS</v>
      </c>
      <c r="B42" s="41">
        <f t="shared" si="4"/>
        <v>34154734</v>
      </c>
      <c r="C42" s="41">
        <f t="shared" si="5"/>
        <v>33390282</v>
      </c>
      <c r="D42" s="41">
        <f t="shared" si="6"/>
        <v>1</v>
      </c>
      <c r="E42" s="42" t="str">
        <f t="shared" si="2"/>
        <v>MALAGA</v>
      </c>
      <c r="F42" s="42">
        <f t="shared" si="7"/>
        <v>2319424</v>
      </c>
      <c r="G42" s="42">
        <f t="shared" si="8"/>
        <v>1896465</v>
      </c>
    </row>
    <row r="43" spans="1:9" x14ac:dyDescent="0.25">
      <c r="A43" s="42" t="str">
        <f t="shared" si="3"/>
        <v>BAHIA DE CADIZ</v>
      </c>
      <c r="B43" s="41">
        <f t="shared" si="4"/>
        <v>5542</v>
      </c>
      <c r="C43" s="41">
        <f t="shared" si="5"/>
        <v>41108</v>
      </c>
      <c r="D43" s="41">
        <f t="shared" si="6"/>
        <v>9</v>
      </c>
      <c r="E43" s="42" t="str">
        <f t="shared" si="2"/>
        <v>BILBAO</v>
      </c>
      <c r="F43" s="42">
        <f t="shared" si="7"/>
        <v>199491</v>
      </c>
      <c r="G43" s="42">
        <f t="shared" si="8"/>
        <v>53954</v>
      </c>
    </row>
    <row r="44" spans="1:9" x14ac:dyDescent="0.25">
      <c r="A44" s="42" t="str">
        <f t="shared" si="3"/>
        <v>BALEARES</v>
      </c>
      <c r="B44" s="41">
        <f t="shared" si="4"/>
        <v>544</v>
      </c>
      <c r="C44" s="41">
        <f t="shared" si="5"/>
        <v>3030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93884</v>
      </c>
      <c r="G44" s="42">
        <f t="shared" si="8"/>
        <v>282259</v>
      </c>
    </row>
    <row r="45" spans="1:9" x14ac:dyDescent="0.25">
      <c r="A45" s="42" t="str">
        <f t="shared" si="3"/>
        <v>BARCELONA</v>
      </c>
      <c r="B45" s="41">
        <f t="shared" si="4"/>
        <v>10339915</v>
      </c>
      <c r="C45" s="41">
        <f t="shared" si="5"/>
        <v>9624542</v>
      </c>
      <c r="D45" s="41">
        <f t="shared" si="6"/>
        <v>3</v>
      </c>
      <c r="E45" s="42" t="str">
        <f t="shared" si="2"/>
        <v>VIGO</v>
      </c>
      <c r="F45" s="42">
        <f t="shared" si="7"/>
        <v>34777</v>
      </c>
      <c r="G45" s="42">
        <f t="shared" si="8"/>
        <v>25956</v>
      </c>
    </row>
    <row r="46" spans="1:9" x14ac:dyDescent="0.25">
      <c r="A46" s="42" t="str">
        <f t="shared" si="3"/>
        <v>BILBAO</v>
      </c>
      <c r="B46" s="41">
        <f t="shared" si="4"/>
        <v>199491</v>
      </c>
      <c r="C46" s="41">
        <f t="shared" si="5"/>
        <v>53954</v>
      </c>
      <c r="D46" s="41">
        <f t="shared" si="6"/>
        <v>6</v>
      </c>
      <c r="E46" s="42" t="str">
        <f t="shared" si="2"/>
        <v>BAHIA DE CADIZ</v>
      </c>
      <c r="F46" s="42">
        <f t="shared" si="7"/>
        <v>5542</v>
      </c>
      <c r="G46" s="42">
        <f t="shared" si="8"/>
        <v>41108</v>
      </c>
    </row>
    <row r="47" spans="1:9" x14ac:dyDescent="0.25">
      <c r="A47" s="42" t="str">
        <f t="shared" si="3"/>
        <v>CARTAGENA</v>
      </c>
      <c r="B47" s="41">
        <f t="shared" si="4"/>
        <v>2852</v>
      </c>
      <c r="C47" s="41">
        <f t="shared" si="5"/>
        <v>0</v>
      </c>
      <c r="D47" s="41">
        <f t="shared" si="6"/>
        <v>12</v>
      </c>
      <c r="E47" s="42" t="str">
        <f t="shared" si="2"/>
        <v>CASTELLON</v>
      </c>
      <c r="F47" s="42">
        <f t="shared" si="7"/>
        <v>5044</v>
      </c>
      <c r="G47" s="42">
        <f t="shared" si="8"/>
        <v>1247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1247</v>
      </c>
      <c r="D48" s="41">
        <f t="shared" si="6"/>
        <v>10</v>
      </c>
      <c r="E48" s="42" t="str">
        <f t="shared" si="2"/>
        <v>VILAGARCIA</v>
      </c>
      <c r="F48" s="42">
        <f t="shared" si="7"/>
        <v>3432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801</v>
      </c>
      <c r="D49" s="41">
        <f t="shared" si="6"/>
        <v>28</v>
      </c>
      <c r="E49" s="42" t="str">
        <f t="shared" si="2"/>
        <v>CARTAGENA</v>
      </c>
      <c r="F49" s="42">
        <f t="shared" si="7"/>
        <v>2852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2349</v>
      </c>
      <c r="G50" s="42">
        <f t="shared" si="8"/>
        <v>1915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1618</v>
      </c>
      <c r="G51" s="42">
        <f t="shared" si="8"/>
        <v>10319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1256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8294012</v>
      </c>
      <c r="C53" s="41">
        <f t="shared" si="5"/>
        <v>8785244</v>
      </c>
      <c r="D53" s="41">
        <f t="shared" si="6"/>
        <v>4</v>
      </c>
      <c r="E53" s="42" t="str">
        <f t="shared" si="2"/>
        <v>GIJON</v>
      </c>
      <c r="F53" s="42">
        <f t="shared" si="7"/>
        <v>736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2319424</v>
      </c>
      <c r="C54" s="41">
        <f t="shared" si="5"/>
        <v>1896465</v>
      </c>
      <c r="D54" s="41">
        <f t="shared" si="6"/>
        <v>5</v>
      </c>
      <c r="E54" s="42" t="str">
        <f t="shared" si="2"/>
        <v>BALEARES</v>
      </c>
      <c r="F54" s="42">
        <f t="shared" si="7"/>
        <v>544</v>
      </c>
      <c r="G54" s="42">
        <f t="shared" si="8"/>
        <v>3030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10319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93884</v>
      </c>
      <c r="C59" s="41">
        <f t="shared" si="5"/>
        <v>282259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2349</v>
      </c>
      <c r="C62" s="41">
        <f t="shared" si="5"/>
        <v>1915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19164744</v>
      </c>
      <c r="C63" s="41">
        <f t="shared" si="5"/>
        <v>11781625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34777</v>
      </c>
      <c r="C64" s="41">
        <f t="shared" si="5"/>
        <v>25956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3432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6465</v>
      </c>
      <c r="C7" s="31">
        <v>11947</v>
      </c>
      <c r="D7" s="31">
        <v>93192</v>
      </c>
      <c r="E7" s="31">
        <v>102673</v>
      </c>
      <c r="F7" s="10">
        <f>((E7*100)/D7)-100</f>
        <v>10.173620053223459</v>
      </c>
      <c r="G7" s="1"/>
      <c r="H7" s="1"/>
      <c r="I7" s="1"/>
    </row>
    <row r="8" spans="1:12" x14ac:dyDescent="0.25">
      <c r="A8" s="11" t="s">
        <v>42</v>
      </c>
      <c r="B8" s="32">
        <v>105108</v>
      </c>
      <c r="C8" s="32">
        <v>84357</v>
      </c>
      <c r="D8" s="32">
        <v>1071701</v>
      </c>
      <c r="E8" s="32">
        <v>902939</v>
      </c>
      <c r="F8" s="13">
        <f t="shared" ref="F8:F35" si="0">((E8*100)/D8)-100</f>
        <v>-15.747116033296606</v>
      </c>
      <c r="G8" s="1"/>
      <c r="H8" s="1"/>
      <c r="I8" s="1"/>
    </row>
    <row r="9" spans="1:12" x14ac:dyDescent="0.25">
      <c r="A9" s="8" t="s">
        <v>43</v>
      </c>
      <c r="B9" s="31">
        <v>0</v>
      </c>
      <c r="C9" s="31">
        <v>158</v>
      </c>
      <c r="D9" s="31">
        <v>141</v>
      </c>
      <c r="E9" s="31">
        <v>872</v>
      </c>
      <c r="F9" s="10">
        <f t="shared" si="0"/>
        <v>518.4397163120567</v>
      </c>
      <c r="G9" s="1"/>
      <c r="H9" s="1"/>
      <c r="I9" s="1"/>
    </row>
    <row r="10" spans="1:12" x14ac:dyDescent="0.25">
      <c r="A10" s="11" t="s">
        <v>44</v>
      </c>
      <c r="B10" s="32">
        <v>8792</v>
      </c>
      <c r="C10" s="32">
        <v>4976</v>
      </c>
      <c r="D10" s="32">
        <v>59182</v>
      </c>
      <c r="E10" s="32">
        <v>51600</v>
      </c>
      <c r="F10" s="17">
        <f t="shared" si="0"/>
        <v>-12.81132776857828</v>
      </c>
      <c r="G10" s="1"/>
      <c r="H10" s="1"/>
      <c r="I10" s="1"/>
    </row>
    <row r="11" spans="1:12" x14ac:dyDescent="0.25">
      <c r="A11" s="8" t="s">
        <v>45</v>
      </c>
      <c r="B11" s="31">
        <v>3859614</v>
      </c>
      <c r="C11" s="31">
        <v>3532795</v>
      </c>
      <c r="D11" s="31">
        <v>35151791</v>
      </c>
      <c r="E11" s="31">
        <v>35811157</v>
      </c>
      <c r="F11" s="10">
        <f t="shared" si="0"/>
        <v>1.8757678662802704</v>
      </c>
      <c r="G11" s="1"/>
      <c r="H11" s="1"/>
      <c r="I11" s="1"/>
    </row>
    <row r="12" spans="1:12" x14ac:dyDescent="0.25">
      <c r="A12" s="11" t="s">
        <v>46</v>
      </c>
      <c r="B12" s="32">
        <v>129284</v>
      </c>
      <c r="C12" s="32">
        <v>89463</v>
      </c>
      <c r="D12" s="32">
        <v>1089781</v>
      </c>
      <c r="E12" s="32">
        <v>1072703</v>
      </c>
      <c r="F12" s="13">
        <f t="shared" si="0"/>
        <v>-1.5671038493054965</v>
      </c>
      <c r="G12" s="1"/>
      <c r="H12" s="1"/>
      <c r="I12" s="1"/>
    </row>
    <row r="13" spans="1:12" x14ac:dyDescent="0.25">
      <c r="A13" s="8" t="s">
        <v>47</v>
      </c>
      <c r="B13" s="31">
        <v>80700</v>
      </c>
      <c r="C13" s="31">
        <v>42137</v>
      </c>
      <c r="D13" s="31">
        <v>901968</v>
      </c>
      <c r="E13" s="31">
        <v>668051</v>
      </c>
      <c r="F13" s="10">
        <f t="shared" si="0"/>
        <v>-25.934068614407607</v>
      </c>
      <c r="G13" s="1"/>
      <c r="H13" s="1"/>
      <c r="I13" s="1"/>
    </row>
    <row r="14" spans="1:12" x14ac:dyDescent="0.25">
      <c r="A14" s="11" t="s">
        <v>48</v>
      </c>
      <c r="B14" s="32">
        <v>2241947</v>
      </c>
      <c r="C14" s="32">
        <v>2140006</v>
      </c>
      <c r="D14" s="32">
        <v>21264147</v>
      </c>
      <c r="E14" s="32">
        <v>22004322</v>
      </c>
      <c r="F14" s="13">
        <f t="shared" si="0"/>
        <v>3.4808591193429947</v>
      </c>
      <c r="G14" s="1"/>
      <c r="H14" s="1"/>
      <c r="I14" s="1"/>
    </row>
    <row r="15" spans="1:12" x14ac:dyDescent="0.25">
      <c r="A15" s="8" t="s">
        <v>49</v>
      </c>
      <c r="B15" s="31">
        <v>504368</v>
      </c>
      <c r="C15" s="31">
        <v>534925</v>
      </c>
      <c r="D15" s="31">
        <v>4785390</v>
      </c>
      <c r="E15" s="31">
        <v>5162566</v>
      </c>
      <c r="F15" s="10">
        <f t="shared" si="0"/>
        <v>7.8818236340193835</v>
      </c>
      <c r="G15" s="1"/>
      <c r="H15" s="1"/>
      <c r="I15" s="1"/>
    </row>
    <row r="16" spans="1:12" x14ac:dyDescent="0.25">
      <c r="A16" s="11" t="s">
        <v>50</v>
      </c>
      <c r="B16" s="32">
        <v>48276</v>
      </c>
      <c r="C16" s="32">
        <v>39229</v>
      </c>
      <c r="D16" s="32">
        <v>430581</v>
      </c>
      <c r="E16" s="32">
        <v>391676</v>
      </c>
      <c r="F16" s="13">
        <f t="shared" si="0"/>
        <v>-9.0354660331041146</v>
      </c>
      <c r="G16" s="1"/>
      <c r="H16" s="1"/>
      <c r="I16" s="1"/>
    </row>
    <row r="17" spans="1:9" x14ac:dyDescent="0.25">
      <c r="A17" s="8" t="s">
        <v>51</v>
      </c>
      <c r="B17" s="31">
        <v>107406</v>
      </c>
      <c r="C17" s="31">
        <v>97001</v>
      </c>
      <c r="D17" s="31">
        <v>1116597</v>
      </c>
      <c r="E17" s="31">
        <v>1066395</v>
      </c>
      <c r="F17" s="10">
        <f t="shared" si="0"/>
        <v>-4.495981988130012</v>
      </c>
      <c r="G17" s="1"/>
      <c r="H17" s="1"/>
      <c r="I17" s="1"/>
    </row>
    <row r="18" spans="1:9" x14ac:dyDescent="0.25">
      <c r="A18" s="11" t="s">
        <v>52</v>
      </c>
      <c r="B18" s="32">
        <v>7773</v>
      </c>
      <c r="C18" s="32">
        <v>6938</v>
      </c>
      <c r="D18" s="32">
        <v>57622</v>
      </c>
      <c r="E18" s="32">
        <v>62751</v>
      </c>
      <c r="F18" s="13">
        <f t="shared" si="0"/>
        <v>8.9011141577869495</v>
      </c>
      <c r="G18" s="1"/>
      <c r="H18" s="1"/>
      <c r="I18" s="1"/>
    </row>
    <row r="19" spans="1:9" x14ac:dyDescent="0.25">
      <c r="A19" s="8" t="s">
        <v>53</v>
      </c>
      <c r="B19" s="31">
        <v>4245</v>
      </c>
      <c r="C19" s="31">
        <v>152</v>
      </c>
      <c r="D19" s="31">
        <v>46790</v>
      </c>
      <c r="E19" s="31">
        <v>672</v>
      </c>
      <c r="F19" s="10">
        <f t="shared" si="0"/>
        <v>-98.563795682838219</v>
      </c>
      <c r="G19" s="1"/>
      <c r="H19" s="1"/>
      <c r="I19" s="1"/>
    </row>
    <row r="20" spans="1:9" x14ac:dyDescent="0.25">
      <c r="A20" s="11" t="s">
        <v>54</v>
      </c>
      <c r="B20" s="32">
        <v>16055</v>
      </c>
      <c r="C20" s="32">
        <v>38855</v>
      </c>
      <c r="D20" s="32">
        <v>122406</v>
      </c>
      <c r="E20" s="32">
        <v>267884</v>
      </c>
      <c r="F20" s="13">
        <f t="shared" si="0"/>
        <v>118.8487492443181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1311007</v>
      </c>
      <c r="C22" s="32">
        <v>1332885</v>
      </c>
      <c r="D22" s="32">
        <v>12208282</v>
      </c>
      <c r="E22" s="32">
        <v>11114628</v>
      </c>
      <c r="F22" s="13">
        <f t="shared" si="0"/>
        <v>-8.9582956881238545</v>
      </c>
      <c r="G22" s="1"/>
      <c r="H22" s="1"/>
      <c r="I22" s="1"/>
    </row>
    <row r="23" spans="1:9" x14ac:dyDescent="0.25">
      <c r="A23" s="8" t="s">
        <v>57</v>
      </c>
      <c r="B23" s="31">
        <v>347434</v>
      </c>
      <c r="C23" s="31">
        <v>268146</v>
      </c>
      <c r="D23" s="31">
        <v>3679161</v>
      </c>
      <c r="E23" s="31">
        <v>2438500</v>
      </c>
      <c r="F23" s="10">
        <f t="shared" si="0"/>
        <v>-33.721302220805228</v>
      </c>
      <c r="G23" s="1"/>
      <c r="H23" s="1"/>
      <c r="I23" s="1"/>
    </row>
    <row r="24" spans="1:9" x14ac:dyDescent="0.25">
      <c r="A24" s="11" t="s">
        <v>58</v>
      </c>
      <c r="B24" s="32">
        <v>32126</v>
      </c>
      <c r="C24" s="32">
        <v>20961</v>
      </c>
      <c r="D24" s="32">
        <v>348522</v>
      </c>
      <c r="E24" s="32">
        <v>221162</v>
      </c>
      <c r="F24" s="13">
        <f t="shared" si="0"/>
        <v>-36.54288681919649</v>
      </c>
      <c r="G24" s="1"/>
      <c r="H24" s="1"/>
      <c r="I24" s="1"/>
    </row>
    <row r="25" spans="1:9" x14ac:dyDescent="0.25">
      <c r="A25" s="8" t="s">
        <v>59</v>
      </c>
      <c r="B25" s="31">
        <v>17597</v>
      </c>
      <c r="C25" s="31">
        <v>13268</v>
      </c>
      <c r="D25" s="31">
        <v>131954</v>
      </c>
      <c r="E25" s="31">
        <v>124931</v>
      </c>
      <c r="F25" s="10">
        <f t="shared" si="0"/>
        <v>-5.3223092896009234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272</v>
      </c>
      <c r="D27" s="31">
        <v>0</v>
      </c>
      <c r="E27" s="31">
        <v>272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338352</v>
      </c>
      <c r="C28" s="32">
        <v>254081</v>
      </c>
      <c r="D28" s="32">
        <v>3161423</v>
      </c>
      <c r="E28" s="32">
        <v>2606431</v>
      </c>
      <c r="F28" s="13">
        <f t="shared" si="0"/>
        <v>-17.555132609587517</v>
      </c>
      <c r="G28" s="1"/>
      <c r="H28" s="1"/>
      <c r="I28" s="1"/>
    </row>
    <row r="29" spans="1:9" x14ac:dyDescent="0.25">
      <c r="A29" s="8" t="s">
        <v>63</v>
      </c>
      <c r="B29" s="31">
        <v>1283</v>
      </c>
      <c r="C29" s="31">
        <v>178</v>
      </c>
      <c r="D29" s="31">
        <v>3042</v>
      </c>
      <c r="E29" s="31">
        <v>3160</v>
      </c>
      <c r="F29" s="10">
        <f t="shared" si="0"/>
        <v>3.8790269559500388</v>
      </c>
      <c r="G29" s="1"/>
      <c r="H29" s="1"/>
      <c r="I29" s="1"/>
    </row>
    <row r="30" spans="1:9" x14ac:dyDescent="0.25">
      <c r="A30" s="11" t="s">
        <v>64</v>
      </c>
      <c r="B30" s="32">
        <v>79318</v>
      </c>
      <c r="C30" s="32">
        <v>90163</v>
      </c>
      <c r="D30" s="32">
        <v>846829</v>
      </c>
      <c r="E30" s="32">
        <v>823107</v>
      </c>
      <c r="F30" s="13">
        <f t="shared" si="0"/>
        <v>-2.8012739289750357</v>
      </c>
      <c r="G30" s="1"/>
      <c r="H30" s="1"/>
      <c r="I30" s="1"/>
    </row>
    <row r="31" spans="1:9" x14ac:dyDescent="0.25">
      <c r="A31" s="8" t="s">
        <v>65</v>
      </c>
      <c r="B31" s="31">
        <v>43250</v>
      </c>
      <c r="C31" s="31">
        <v>31846</v>
      </c>
      <c r="D31" s="31">
        <v>336145</v>
      </c>
      <c r="E31" s="31">
        <v>348285</v>
      </c>
      <c r="F31" s="10">
        <f t="shared" si="0"/>
        <v>3.6115366880364093</v>
      </c>
      <c r="G31" s="1"/>
      <c r="H31" s="1"/>
      <c r="I31" s="1"/>
    </row>
    <row r="32" spans="1:9" x14ac:dyDescent="0.25">
      <c r="A32" s="11" t="s">
        <v>66</v>
      </c>
      <c r="B32" s="32">
        <v>2766157</v>
      </c>
      <c r="C32" s="32">
        <v>3925344</v>
      </c>
      <c r="D32" s="32">
        <v>27175952</v>
      </c>
      <c r="E32" s="32">
        <v>34253606</v>
      </c>
      <c r="F32" s="13">
        <f t="shared" si="0"/>
        <v>26.043812558985977</v>
      </c>
      <c r="G32" s="1"/>
      <c r="H32" s="1"/>
      <c r="I32" s="1"/>
    </row>
    <row r="33" spans="1:9" x14ac:dyDescent="0.25">
      <c r="A33" s="8" t="s">
        <v>67</v>
      </c>
      <c r="B33" s="31">
        <v>223386</v>
      </c>
      <c r="C33" s="31">
        <v>191785</v>
      </c>
      <c r="D33" s="31">
        <v>2029971</v>
      </c>
      <c r="E33" s="31">
        <v>2026112</v>
      </c>
      <c r="F33" s="10">
        <f t="shared" si="0"/>
        <v>-0.1901012378994551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19106</v>
      </c>
      <c r="D34" s="32">
        <v>0</v>
      </c>
      <c r="E34" s="32">
        <v>104352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12279943</v>
      </c>
      <c r="C35" s="15">
        <f t="shared" ref="C35:E35" si="1">SUM(C7:C34)</f>
        <v>12770974</v>
      </c>
      <c r="D35" s="15">
        <f t="shared" si="1"/>
        <v>116112575</v>
      </c>
      <c r="E35" s="15">
        <f t="shared" si="1"/>
        <v>121630807</v>
      </c>
      <c r="F35" s="16">
        <f t="shared" si="0"/>
        <v>4.7524843885341426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102673</v>
      </c>
      <c r="C38" s="41">
        <f>D7</f>
        <v>93192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35811157</v>
      </c>
      <c r="G38" s="42">
        <f>LOOKUP(E38,$A$38:$A$65,$C$38:$C$65)</f>
        <v>35151791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902939</v>
      </c>
      <c r="C39" s="41">
        <f t="shared" ref="C39:C65" si="5">D8</f>
        <v>1071701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34253606</v>
      </c>
      <c r="G39" s="42">
        <f t="shared" ref="G39:G65" si="8">LOOKUP(E39,$A$38:$A$65,$C$38:$C$65)</f>
        <v>27175952</v>
      </c>
    </row>
    <row r="40" spans="1:9" x14ac:dyDescent="0.25">
      <c r="A40" s="42" t="str">
        <f t="shared" si="3"/>
        <v>ALMERIA</v>
      </c>
      <c r="B40" s="41">
        <f t="shared" si="4"/>
        <v>872</v>
      </c>
      <c r="C40" s="41">
        <f t="shared" si="5"/>
        <v>141</v>
      </c>
      <c r="D40" s="41">
        <f t="shared" si="6"/>
        <v>24</v>
      </c>
      <c r="E40" s="42" t="str">
        <f t="shared" si="2"/>
        <v>BARCELONA</v>
      </c>
      <c r="F40" s="42">
        <f t="shared" si="7"/>
        <v>22004322</v>
      </c>
      <c r="G40" s="42">
        <f t="shared" si="8"/>
        <v>21264147</v>
      </c>
    </row>
    <row r="41" spans="1:9" x14ac:dyDescent="0.25">
      <c r="A41" s="42" t="str">
        <f t="shared" si="3"/>
        <v>AVILES</v>
      </c>
      <c r="B41" s="41">
        <f t="shared" si="4"/>
        <v>51600</v>
      </c>
      <c r="C41" s="41">
        <f t="shared" si="5"/>
        <v>59182</v>
      </c>
      <c r="D41" s="41">
        <f t="shared" si="6"/>
        <v>22</v>
      </c>
      <c r="E41" s="42" t="str">
        <f t="shared" si="2"/>
        <v>LAS PALMAS</v>
      </c>
      <c r="F41" s="42">
        <f t="shared" si="7"/>
        <v>11114628</v>
      </c>
      <c r="G41" s="42">
        <f t="shared" si="8"/>
        <v>12208282</v>
      </c>
    </row>
    <row r="42" spans="1:9" x14ac:dyDescent="0.25">
      <c r="A42" s="42" t="str">
        <f t="shared" si="3"/>
        <v>BAHIA DE ALGECIRAS</v>
      </c>
      <c r="B42" s="41">
        <f t="shared" si="4"/>
        <v>35811157</v>
      </c>
      <c r="C42" s="41">
        <f t="shared" si="5"/>
        <v>35151791</v>
      </c>
      <c r="D42" s="41">
        <f t="shared" si="6"/>
        <v>1</v>
      </c>
      <c r="E42" s="42" t="str">
        <f t="shared" si="2"/>
        <v>BILBAO</v>
      </c>
      <c r="F42" s="42">
        <f t="shared" si="7"/>
        <v>5162566</v>
      </c>
      <c r="G42" s="42">
        <f t="shared" si="8"/>
        <v>4785390</v>
      </c>
    </row>
    <row r="43" spans="1:9" x14ac:dyDescent="0.25">
      <c r="A43" s="42" t="str">
        <f t="shared" si="3"/>
        <v>BAHIA DE CADIZ</v>
      </c>
      <c r="B43" s="41">
        <f t="shared" si="4"/>
        <v>1072703</v>
      </c>
      <c r="C43" s="41">
        <f t="shared" si="5"/>
        <v>1089781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2606431</v>
      </c>
      <c r="G43" s="42">
        <f t="shared" si="8"/>
        <v>3161423</v>
      </c>
    </row>
    <row r="44" spans="1:9" x14ac:dyDescent="0.25">
      <c r="A44" s="42" t="str">
        <f t="shared" si="3"/>
        <v>BALEARES</v>
      </c>
      <c r="B44" s="41">
        <f t="shared" si="4"/>
        <v>668051</v>
      </c>
      <c r="C44" s="41">
        <f t="shared" si="5"/>
        <v>901968</v>
      </c>
      <c r="D44" s="41">
        <f t="shared" si="6"/>
        <v>13</v>
      </c>
      <c r="E44" s="42" t="str">
        <f t="shared" si="2"/>
        <v>MALAGA</v>
      </c>
      <c r="F44" s="42">
        <f t="shared" si="7"/>
        <v>2438500</v>
      </c>
      <c r="G44" s="42">
        <f t="shared" si="8"/>
        <v>3679161</v>
      </c>
    </row>
    <row r="45" spans="1:9" x14ac:dyDescent="0.25">
      <c r="A45" s="42" t="str">
        <f t="shared" si="3"/>
        <v>BARCELONA</v>
      </c>
      <c r="B45" s="41">
        <f t="shared" si="4"/>
        <v>22004322</v>
      </c>
      <c r="C45" s="41">
        <f t="shared" si="5"/>
        <v>21264147</v>
      </c>
      <c r="D45" s="41">
        <f t="shared" si="6"/>
        <v>3</v>
      </c>
      <c r="E45" s="42" t="str">
        <f t="shared" si="2"/>
        <v>VIGO</v>
      </c>
      <c r="F45" s="42">
        <f t="shared" si="7"/>
        <v>2026112</v>
      </c>
      <c r="G45" s="42">
        <f t="shared" si="8"/>
        <v>2029971</v>
      </c>
    </row>
    <row r="46" spans="1:9" x14ac:dyDescent="0.25">
      <c r="A46" s="42" t="str">
        <f t="shared" si="3"/>
        <v>BILBAO</v>
      </c>
      <c r="B46" s="41">
        <f t="shared" si="4"/>
        <v>5162566</v>
      </c>
      <c r="C46" s="41">
        <f t="shared" si="5"/>
        <v>4785390</v>
      </c>
      <c r="D46" s="41">
        <f t="shared" si="6"/>
        <v>5</v>
      </c>
      <c r="E46" s="42" t="str">
        <f t="shared" si="2"/>
        <v>BAHIA DE CADIZ</v>
      </c>
      <c r="F46" s="42">
        <f t="shared" si="7"/>
        <v>1072703</v>
      </c>
      <c r="G46" s="42">
        <f t="shared" si="8"/>
        <v>1089781</v>
      </c>
    </row>
    <row r="47" spans="1:9" x14ac:dyDescent="0.25">
      <c r="A47" s="42" t="str">
        <f t="shared" si="3"/>
        <v>CARTAGENA</v>
      </c>
      <c r="B47" s="41">
        <f t="shared" si="4"/>
        <v>391676</v>
      </c>
      <c r="C47" s="41">
        <f t="shared" si="5"/>
        <v>430581</v>
      </c>
      <c r="D47" s="41">
        <f t="shared" si="6"/>
        <v>14</v>
      </c>
      <c r="E47" s="42" t="str">
        <f t="shared" si="2"/>
        <v>CASTELLON</v>
      </c>
      <c r="F47" s="42">
        <f t="shared" si="7"/>
        <v>1066395</v>
      </c>
      <c r="G47" s="42">
        <f t="shared" si="8"/>
        <v>1116597</v>
      </c>
    </row>
    <row r="48" spans="1:9" x14ac:dyDescent="0.25">
      <c r="A48" s="42" t="str">
        <f t="shared" si="3"/>
        <v>CASTELLON</v>
      </c>
      <c r="B48" s="41">
        <f t="shared" si="4"/>
        <v>1066395</v>
      </c>
      <c r="C48" s="41">
        <f t="shared" si="5"/>
        <v>1116597</v>
      </c>
      <c r="D48" s="41">
        <f t="shared" si="6"/>
        <v>10</v>
      </c>
      <c r="E48" s="42" t="str">
        <f t="shared" si="2"/>
        <v>ALICANTE</v>
      </c>
      <c r="F48" s="42">
        <f t="shared" si="7"/>
        <v>902939</v>
      </c>
      <c r="G48" s="42">
        <f t="shared" si="8"/>
        <v>1071701</v>
      </c>
    </row>
    <row r="49" spans="1:7" x14ac:dyDescent="0.25">
      <c r="A49" s="42" t="str">
        <f t="shared" si="3"/>
        <v>CEUTA</v>
      </c>
      <c r="B49" s="41">
        <f t="shared" si="4"/>
        <v>62751</v>
      </c>
      <c r="C49" s="41">
        <f t="shared" si="5"/>
        <v>57622</v>
      </c>
      <c r="D49" s="41">
        <f t="shared" si="6"/>
        <v>21</v>
      </c>
      <c r="E49" s="42" t="str">
        <f t="shared" si="2"/>
        <v>SEVILLA</v>
      </c>
      <c r="F49" s="42">
        <f t="shared" si="7"/>
        <v>823107</v>
      </c>
      <c r="G49" s="42">
        <f t="shared" si="8"/>
        <v>846829</v>
      </c>
    </row>
    <row r="50" spans="1:7" x14ac:dyDescent="0.25">
      <c r="A50" s="42" t="str">
        <f t="shared" si="3"/>
        <v>FERROL-SAN CIBRAO</v>
      </c>
      <c r="B50" s="41">
        <f t="shared" si="4"/>
        <v>672</v>
      </c>
      <c r="C50" s="41">
        <f t="shared" si="5"/>
        <v>46790</v>
      </c>
      <c r="D50" s="41">
        <f t="shared" si="6"/>
        <v>25</v>
      </c>
      <c r="E50" s="42" t="str">
        <f t="shared" si="2"/>
        <v>BALEARES</v>
      </c>
      <c r="F50" s="42">
        <f t="shared" si="7"/>
        <v>668051</v>
      </c>
      <c r="G50" s="42">
        <f t="shared" si="8"/>
        <v>901968</v>
      </c>
    </row>
    <row r="51" spans="1:7" x14ac:dyDescent="0.25">
      <c r="A51" s="42" t="str">
        <f t="shared" si="3"/>
        <v>GIJON</v>
      </c>
      <c r="B51" s="41">
        <f t="shared" si="4"/>
        <v>267884</v>
      </c>
      <c r="C51" s="41">
        <f t="shared" si="5"/>
        <v>122406</v>
      </c>
      <c r="D51" s="41">
        <f t="shared" si="6"/>
        <v>16</v>
      </c>
      <c r="E51" s="42" t="str">
        <f t="shared" si="2"/>
        <v>CARTAGENA</v>
      </c>
      <c r="F51" s="42">
        <f t="shared" si="7"/>
        <v>391676</v>
      </c>
      <c r="G51" s="42">
        <f t="shared" si="8"/>
        <v>430581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348285</v>
      </c>
      <c r="G52" s="42">
        <f t="shared" si="8"/>
        <v>336145</v>
      </c>
    </row>
    <row r="53" spans="1:7" x14ac:dyDescent="0.25">
      <c r="A53" s="42" t="str">
        <f t="shared" si="3"/>
        <v>LAS PALMAS</v>
      </c>
      <c r="B53" s="41">
        <f t="shared" si="4"/>
        <v>11114628</v>
      </c>
      <c r="C53" s="41">
        <f t="shared" si="5"/>
        <v>12208282</v>
      </c>
      <c r="D53" s="41">
        <f t="shared" si="6"/>
        <v>4</v>
      </c>
      <c r="E53" s="42" t="str">
        <f t="shared" si="2"/>
        <v>GIJON</v>
      </c>
      <c r="F53" s="42">
        <f t="shared" si="7"/>
        <v>267884</v>
      </c>
      <c r="G53" s="42">
        <f t="shared" si="8"/>
        <v>122406</v>
      </c>
    </row>
    <row r="54" spans="1:7" x14ac:dyDescent="0.25">
      <c r="A54" s="42" t="str">
        <f t="shared" si="3"/>
        <v>MALAGA</v>
      </c>
      <c r="B54" s="41">
        <f t="shared" si="4"/>
        <v>2438500</v>
      </c>
      <c r="C54" s="41">
        <f t="shared" si="5"/>
        <v>3679161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221162</v>
      </c>
      <c r="G54" s="42">
        <f t="shared" si="8"/>
        <v>348522</v>
      </c>
    </row>
    <row r="55" spans="1:7" x14ac:dyDescent="0.25">
      <c r="A55" s="42" t="str">
        <f t="shared" si="3"/>
        <v>MARIN Y RIA DE PONTEVEDRA</v>
      </c>
      <c r="B55" s="41">
        <f t="shared" si="4"/>
        <v>221162</v>
      </c>
      <c r="C55" s="41">
        <f t="shared" si="5"/>
        <v>348522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124931</v>
      </c>
      <c r="G55" s="42">
        <f t="shared" si="8"/>
        <v>131954</v>
      </c>
    </row>
    <row r="56" spans="1:7" x14ac:dyDescent="0.25">
      <c r="A56" s="42" t="str">
        <f t="shared" si="3"/>
        <v>MELILLA</v>
      </c>
      <c r="B56" s="41">
        <f t="shared" si="4"/>
        <v>124931</v>
      </c>
      <c r="C56" s="41">
        <f t="shared" si="5"/>
        <v>131954</v>
      </c>
      <c r="D56" s="41">
        <f t="shared" si="6"/>
        <v>18</v>
      </c>
      <c r="E56" s="42" t="str">
        <f t="shared" si="2"/>
        <v>VILAGARCIA</v>
      </c>
      <c r="F56" s="42">
        <f t="shared" si="9"/>
        <v>104352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A CORUÑA</v>
      </c>
      <c r="F57" s="42">
        <f t="shared" si="9"/>
        <v>102673</v>
      </c>
      <c r="G57" s="42">
        <f t="shared" si="8"/>
        <v>93192</v>
      </c>
    </row>
    <row r="58" spans="1:7" x14ac:dyDescent="0.25">
      <c r="A58" s="42" t="str">
        <f t="shared" si="3"/>
        <v>PASAIA</v>
      </c>
      <c r="B58" s="41">
        <f t="shared" si="4"/>
        <v>272</v>
      </c>
      <c r="C58" s="41">
        <f t="shared" si="5"/>
        <v>0</v>
      </c>
      <c r="D58" s="41">
        <f t="shared" si="6"/>
        <v>26</v>
      </c>
      <c r="E58" s="42" t="str">
        <f t="shared" si="2"/>
        <v>CEUTA</v>
      </c>
      <c r="F58" s="42">
        <f t="shared" si="9"/>
        <v>62751</v>
      </c>
      <c r="G58" s="42">
        <f t="shared" si="8"/>
        <v>57622</v>
      </c>
    </row>
    <row r="59" spans="1:7" x14ac:dyDescent="0.25">
      <c r="A59" s="42" t="str">
        <f t="shared" si="3"/>
        <v>SANTA CRUZ DE TENERIFE</v>
      </c>
      <c r="B59" s="41">
        <f t="shared" si="4"/>
        <v>2606431</v>
      </c>
      <c r="C59" s="41">
        <f t="shared" si="5"/>
        <v>3161423</v>
      </c>
      <c r="D59" s="41">
        <f t="shared" si="6"/>
        <v>6</v>
      </c>
      <c r="E59" s="42" t="str">
        <f t="shared" si="2"/>
        <v>AVILES</v>
      </c>
      <c r="F59" s="42">
        <f t="shared" si="9"/>
        <v>51600</v>
      </c>
      <c r="G59" s="42">
        <f t="shared" si="8"/>
        <v>59182</v>
      </c>
    </row>
    <row r="60" spans="1:7" x14ac:dyDescent="0.25">
      <c r="A60" s="42" t="str">
        <f t="shared" si="3"/>
        <v>SANTANDER</v>
      </c>
      <c r="B60" s="41">
        <f t="shared" si="4"/>
        <v>3160</v>
      </c>
      <c r="C60" s="41">
        <f t="shared" si="5"/>
        <v>3042</v>
      </c>
      <c r="D60" s="41">
        <f t="shared" si="6"/>
        <v>23</v>
      </c>
      <c r="E60" s="42" t="str">
        <f t="shared" si="2"/>
        <v>SANTANDER</v>
      </c>
      <c r="F60" s="42">
        <f t="shared" si="9"/>
        <v>3160</v>
      </c>
      <c r="G60" s="42">
        <f t="shared" si="8"/>
        <v>3042</v>
      </c>
    </row>
    <row r="61" spans="1:7" x14ac:dyDescent="0.25">
      <c r="A61" s="42" t="str">
        <f t="shared" si="3"/>
        <v>SEVILLA</v>
      </c>
      <c r="B61" s="41">
        <f t="shared" si="4"/>
        <v>823107</v>
      </c>
      <c r="C61" s="41">
        <f t="shared" si="5"/>
        <v>846829</v>
      </c>
      <c r="D61" s="41">
        <f t="shared" si="6"/>
        <v>12</v>
      </c>
      <c r="E61" s="42" t="str">
        <f t="shared" si="2"/>
        <v>ALMERIA</v>
      </c>
      <c r="F61" s="42">
        <f t="shared" si="9"/>
        <v>872</v>
      </c>
      <c r="G61" s="42">
        <f t="shared" si="8"/>
        <v>141</v>
      </c>
    </row>
    <row r="62" spans="1:7" x14ac:dyDescent="0.25">
      <c r="A62" s="42" t="str">
        <f t="shared" si="3"/>
        <v>TARRAGONA</v>
      </c>
      <c r="B62" s="41">
        <f t="shared" si="4"/>
        <v>348285</v>
      </c>
      <c r="C62" s="41">
        <f t="shared" si="5"/>
        <v>336145</v>
      </c>
      <c r="D62" s="41">
        <f t="shared" si="6"/>
        <v>15</v>
      </c>
      <c r="E62" s="42" t="str">
        <f t="shared" si="2"/>
        <v>FERROL-SAN CIBRAO</v>
      </c>
      <c r="F62" s="42">
        <f t="shared" si="9"/>
        <v>672</v>
      </c>
      <c r="G62" s="42">
        <f t="shared" si="8"/>
        <v>46790</v>
      </c>
    </row>
    <row r="63" spans="1:7" x14ac:dyDescent="0.25">
      <c r="A63" s="42" t="str">
        <f t="shared" si="3"/>
        <v>VALENCIA</v>
      </c>
      <c r="B63" s="41">
        <f t="shared" si="4"/>
        <v>34253606</v>
      </c>
      <c r="C63" s="41">
        <f t="shared" si="5"/>
        <v>27175952</v>
      </c>
      <c r="D63" s="41">
        <f t="shared" si="6"/>
        <v>2</v>
      </c>
      <c r="E63" s="42" t="str">
        <f t="shared" si="2"/>
        <v>PASAIA</v>
      </c>
      <c r="F63" s="42">
        <f t="shared" si="9"/>
        <v>272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2026112</v>
      </c>
      <c r="C64" s="41">
        <f t="shared" si="5"/>
        <v>2029971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104352</v>
      </c>
      <c r="C65" s="41">
        <f t="shared" si="5"/>
        <v>0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26149</v>
      </c>
      <c r="C8" s="34">
        <v>23256</v>
      </c>
      <c r="D8" s="34">
        <v>270629</v>
      </c>
      <c r="E8" s="34">
        <v>286297</v>
      </c>
      <c r="F8" s="13">
        <f t="shared" ref="F8:F35" si="0">((E8*100)/D8)-100</f>
        <v>5.7894756289976357</v>
      </c>
      <c r="G8" s="1"/>
      <c r="H8" s="1"/>
      <c r="I8" s="1"/>
    </row>
    <row r="9" spans="1:12" x14ac:dyDescent="0.25">
      <c r="A9" s="8" t="s">
        <v>43</v>
      </c>
      <c r="B9" s="33">
        <v>31519</v>
      </c>
      <c r="C9" s="33">
        <v>33082</v>
      </c>
      <c r="D9" s="33">
        <v>347124</v>
      </c>
      <c r="E9" s="33">
        <v>329918</v>
      </c>
      <c r="F9" s="10">
        <f t="shared" si="0"/>
        <v>-4.9567301598276146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329068</v>
      </c>
      <c r="C11" s="33">
        <v>341045</v>
      </c>
      <c r="D11" s="33">
        <v>3620849</v>
      </c>
      <c r="E11" s="33">
        <v>3640895</v>
      </c>
      <c r="F11" s="10">
        <f t="shared" si="0"/>
        <v>0.55362706370799231</v>
      </c>
      <c r="G11" s="1"/>
      <c r="H11" s="1"/>
      <c r="I11" s="1"/>
    </row>
    <row r="12" spans="1:12" x14ac:dyDescent="0.25">
      <c r="A12" s="11" t="s">
        <v>46</v>
      </c>
      <c r="B12" s="34">
        <v>117171</v>
      </c>
      <c r="C12" s="34">
        <v>105932</v>
      </c>
      <c r="D12" s="34">
        <v>1112781</v>
      </c>
      <c r="E12" s="34">
        <v>1158278</v>
      </c>
      <c r="F12" s="13">
        <f t="shared" si="0"/>
        <v>4.0885852652049266</v>
      </c>
      <c r="G12" s="1"/>
      <c r="H12" s="1"/>
      <c r="I12" s="1"/>
    </row>
    <row r="13" spans="1:12" x14ac:dyDescent="0.25">
      <c r="A13" s="8" t="s">
        <v>47</v>
      </c>
      <c r="B13" s="33">
        <v>762207</v>
      </c>
      <c r="C13" s="33">
        <v>682212</v>
      </c>
      <c r="D13" s="33">
        <v>8418095</v>
      </c>
      <c r="E13" s="33">
        <v>7797952</v>
      </c>
      <c r="F13" s="10">
        <f t="shared" si="0"/>
        <v>-7.3667854781871682</v>
      </c>
      <c r="G13" s="1"/>
      <c r="H13" s="1"/>
      <c r="I13" s="1"/>
    </row>
    <row r="14" spans="1:12" x14ac:dyDescent="0.25">
      <c r="A14" s="11" t="s">
        <v>48</v>
      </c>
      <c r="B14" s="34">
        <v>926411</v>
      </c>
      <c r="C14" s="34">
        <v>782692</v>
      </c>
      <c r="D14" s="34">
        <v>8732458</v>
      </c>
      <c r="E14" s="34">
        <v>8783035</v>
      </c>
      <c r="F14" s="13">
        <f t="shared" si="0"/>
        <v>0.57918400523655578</v>
      </c>
      <c r="G14" s="1"/>
      <c r="H14" s="1"/>
      <c r="I14" s="1"/>
    </row>
    <row r="15" spans="1:12" x14ac:dyDescent="0.25">
      <c r="A15" s="8" t="s">
        <v>49</v>
      </c>
      <c r="B15" s="33">
        <v>41929</v>
      </c>
      <c r="C15" s="33">
        <v>56273</v>
      </c>
      <c r="D15" s="33">
        <v>434815</v>
      </c>
      <c r="E15" s="33">
        <v>521559</v>
      </c>
      <c r="F15" s="10">
        <f t="shared" si="0"/>
        <v>19.94963375228545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8650</v>
      </c>
      <c r="C17" s="33">
        <v>20023</v>
      </c>
      <c r="D17" s="33">
        <v>151901</v>
      </c>
      <c r="E17" s="33">
        <v>133138</v>
      </c>
      <c r="F17" s="10">
        <f t="shared" si="0"/>
        <v>-12.352124080815798</v>
      </c>
      <c r="G17" s="1"/>
      <c r="H17" s="1"/>
      <c r="I17" s="1"/>
    </row>
    <row r="18" spans="1:9" x14ac:dyDescent="0.25">
      <c r="A18" s="11" t="s">
        <v>52</v>
      </c>
      <c r="B18" s="34">
        <v>84033</v>
      </c>
      <c r="C18" s="34">
        <v>104355</v>
      </c>
      <c r="D18" s="34">
        <v>786406</v>
      </c>
      <c r="E18" s="34">
        <v>889128</v>
      </c>
      <c r="F18" s="13">
        <f t="shared" si="0"/>
        <v>13.062209596569716</v>
      </c>
      <c r="G18" s="1"/>
      <c r="H18" s="1"/>
      <c r="I18" s="1"/>
    </row>
    <row r="19" spans="1:9" x14ac:dyDescent="0.25">
      <c r="A19" s="8" t="s">
        <v>53</v>
      </c>
      <c r="B19" s="33">
        <v>15301</v>
      </c>
      <c r="C19" s="33">
        <v>21404</v>
      </c>
      <c r="D19" s="33">
        <v>179090</v>
      </c>
      <c r="E19" s="33">
        <v>187145</v>
      </c>
      <c r="F19" s="10">
        <f t="shared" si="0"/>
        <v>4.4977385672008552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244565</v>
      </c>
      <c r="C22" s="34">
        <v>216652</v>
      </c>
      <c r="D22" s="34">
        <v>2417475</v>
      </c>
      <c r="E22" s="34">
        <v>2109530</v>
      </c>
      <c r="F22" s="13">
        <f t="shared" si="0"/>
        <v>-12.738290985429018</v>
      </c>
      <c r="G22" s="1"/>
      <c r="H22" s="1"/>
      <c r="I22" s="1"/>
    </row>
    <row r="23" spans="1:9" x14ac:dyDescent="0.25">
      <c r="A23" s="8" t="s">
        <v>57</v>
      </c>
      <c r="B23" s="33">
        <v>43885</v>
      </c>
      <c r="C23" s="33">
        <v>36239</v>
      </c>
      <c r="D23" s="33">
        <v>413164</v>
      </c>
      <c r="E23" s="33">
        <v>383916</v>
      </c>
      <c r="F23" s="10">
        <f t="shared" si="0"/>
        <v>-7.0790291506520475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45958</v>
      </c>
      <c r="C25" s="33">
        <v>40840</v>
      </c>
      <c r="D25" s="33">
        <v>460600</v>
      </c>
      <c r="E25" s="33">
        <v>425087</v>
      </c>
      <c r="F25" s="10">
        <f t="shared" si="0"/>
        <v>-7.7101606600086825</v>
      </c>
      <c r="G25" s="1"/>
      <c r="H25" s="1"/>
      <c r="I25" s="1"/>
    </row>
    <row r="26" spans="1:9" x14ac:dyDescent="0.25">
      <c r="A26" s="11" t="s">
        <v>60</v>
      </c>
      <c r="B26" s="34">
        <v>1503</v>
      </c>
      <c r="C26" s="34">
        <v>2143</v>
      </c>
      <c r="D26" s="34">
        <v>3006</v>
      </c>
      <c r="E26" s="34">
        <v>3064</v>
      </c>
      <c r="F26" s="13">
        <f t="shared" si="0"/>
        <v>1.9294743845642017</v>
      </c>
      <c r="G26" s="1"/>
      <c r="H26" s="1"/>
      <c r="I26" s="1"/>
    </row>
    <row r="27" spans="1:9" x14ac:dyDescent="0.25">
      <c r="A27" s="8" t="s">
        <v>61</v>
      </c>
      <c r="B27" s="33">
        <v>64510</v>
      </c>
      <c r="C27" s="33">
        <v>45978</v>
      </c>
      <c r="D27" s="33">
        <v>543055</v>
      </c>
      <c r="E27" s="33">
        <v>538780</v>
      </c>
      <c r="F27" s="10">
        <f t="shared" si="0"/>
        <v>-0.78721308154790393</v>
      </c>
      <c r="G27" s="1"/>
      <c r="H27" s="1"/>
      <c r="I27" s="1"/>
    </row>
    <row r="28" spans="1:9" x14ac:dyDescent="0.25">
      <c r="A28" s="11" t="s">
        <v>62</v>
      </c>
      <c r="B28" s="34">
        <v>334884</v>
      </c>
      <c r="C28" s="34">
        <v>279499</v>
      </c>
      <c r="D28" s="34">
        <v>3227208</v>
      </c>
      <c r="E28" s="34">
        <v>2979004</v>
      </c>
      <c r="F28" s="13">
        <f t="shared" si="0"/>
        <v>-7.6909824219573011</v>
      </c>
      <c r="G28" s="1"/>
      <c r="H28" s="1"/>
      <c r="I28" s="1"/>
    </row>
    <row r="29" spans="1:9" x14ac:dyDescent="0.25">
      <c r="A29" s="8" t="s">
        <v>63</v>
      </c>
      <c r="B29" s="33">
        <v>88400</v>
      </c>
      <c r="C29" s="33">
        <v>85436</v>
      </c>
      <c r="D29" s="33">
        <v>810639</v>
      </c>
      <c r="E29" s="33">
        <v>866906</v>
      </c>
      <c r="F29" s="10">
        <f t="shared" si="0"/>
        <v>6.9410674788654347</v>
      </c>
      <c r="G29" s="1"/>
      <c r="H29" s="1"/>
      <c r="I29" s="1"/>
    </row>
    <row r="30" spans="1:9" x14ac:dyDescent="0.25">
      <c r="A30" s="11" t="s">
        <v>64</v>
      </c>
      <c r="B30" s="34">
        <v>19524</v>
      </c>
      <c r="C30" s="34">
        <v>22629</v>
      </c>
      <c r="D30" s="34">
        <v>199803</v>
      </c>
      <c r="E30" s="34">
        <v>226073</v>
      </c>
      <c r="F30" s="13">
        <f t="shared" si="0"/>
        <v>13.147950731470502</v>
      </c>
      <c r="G30" s="1"/>
      <c r="H30" s="1"/>
      <c r="I30" s="1"/>
    </row>
    <row r="31" spans="1:9" x14ac:dyDescent="0.25">
      <c r="A31" s="8" t="s">
        <v>65</v>
      </c>
      <c r="B31" s="33">
        <v>42545</v>
      </c>
      <c r="C31" s="33">
        <v>20841</v>
      </c>
      <c r="D31" s="33">
        <v>479085</v>
      </c>
      <c r="E31" s="33">
        <v>330240</v>
      </c>
      <c r="F31" s="10">
        <f t="shared" si="0"/>
        <v>-31.068599517830862</v>
      </c>
      <c r="G31" s="1"/>
      <c r="H31" s="1"/>
      <c r="I31" s="1"/>
    </row>
    <row r="32" spans="1:9" x14ac:dyDescent="0.25">
      <c r="A32" s="11" t="s">
        <v>66</v>
      </c>
      <c r="B32" s="34">
        <v>440076</v>
      </c>
      <c r="C32" s="34">
        <v>431790</v>
      </c>
      <c r="D32" s="34">
        <v>4069533</v>
      </c>
      <c r="E32" s="34">
        <v>4086849</v>
      </c>
      <c r="F32" s="13">
        <f t="shared" si="0"/>
        <v>0.42550336856832871</v>
      </c>
      <c r="G32" s="1"/>
      <c r="H32" s="1"/>
      <c r="I32" s="1"/>
    </row>
    <row r="33" spans="1:9" x14ac:dyDescent="0.25">
      <c r="A33" s="8" t="s">
        <v>67</v>
      </c>
      <c r="B33" s="33">
        <v>136725</v>
      </c>
      <c r="C33" s="33">
        <v>120350</v>
      </c>
      <c r="D33" s="33">
        <v>1132719</v>
      </c>
      <c r="E33" s="33">
        <v>1190876</v>
      </c>
      <c r="F33" s="10">
        <f t="shared" si="0"/>
        <v>5.1342830834478832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3805013</v>
      </c>
      <c r="C35" s="15">
        <f t="shared" ref="C35:E35" si="1">SUM(C7:C34)</f>
        <v>3472671</v>
      </c>
      <c r="D35" s="15">
        <f t="shared" si="1"/>
        <v>37810883</v>
      </c>
      <c r="E35" s="15">
        <f t="shared" si="1"/>
        <v>36867670</v>
      </c>
      <c r="F35" s="16">
        <f t="shared" si="0"/>
        <v>-2.4945542795178852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8783035</v>
      </c>
      <c r="G38" s="42">
        <f>LOOKUP(E38,$A$38:$A$65,$C$38:$C$65)</f>
        <v>8732458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286297</v>
      </c>
      <c r="C39" s="41">
        <f t="shared" ref="C39:C65" si="5">D8</f>
        <v>270629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7797952</v>
      </c>
      <c r="G39" s="42">
        <f t="shared" ref="G39:G65" si="8">LOOKUP(E39,$A$38:$A$65,$C$38:$C$65)</f>
        <v>8418095</v>
      </c>
    </row>
    <row r="40" spans="1:9" x14ac:dyDescent="0.25">
      <c r="A40" s="42" t="str">
        <f t="shared" si="3"/>
        <v>ALMERIA</v>
      </c>
      <c r="B40" s="41">
        <f t="shared" si="4"/>
        <v>329918</v>
      </c>
      <c r="C40" s="41">
        <f t="shared" si="5"/>
        <v>347124</v>
      </c>
      <c r="D40" s="41">
        <f t="shared" si="6"/>
        <v>16</v>
      </c>
      <c r="E40" s="42" t="str">
        <f t="shared" si="2"/>
        <v>VALENCIA</v>
      </c>
      <c r="F40" s="42">
        <f t="shared" si="7"/>
        <v>4086849</v>
      </c>
      <c r="G40" s="42">
        <f t="shared" si="8"/>
        <v>4069533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3640895</v>
      </c>
      <c r="G41" s="42">
        <f t="shared" si="8"/>
        <v>3620849</v>
      </c>
    </row>
    <row r="42" spans="1:9" x14ac:dyDescent="0.25">
      <c r="A42" s="42" t="str">
        <f t="shared" si="3"/>
        <v>BAHIA DE ALGECIRAS</v>
      </c>
      <c r="B42" s="41">
        <f t="shared" si="4"/>
        <v>3640895</v>
      </c>
      <c r="C42" s="41">
        <f t="shared" si="5"/>
        <v>3620849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2979004</v>
      </c>
      <c r="G42" s="42">
        <f t="shared" si="8"/>
        <v>3227208</v>
      </c>
    </row>
    <row r="43" spans="1:9" x14ac:dyDescent="0.25">
      <c r="A43" s="42" t="str">
        <f t="shared" si="3"/>
        <v>BAHIA DE CADIZ</v>
      </c>
      <c r="B43" s="41">
        <f t="shared" si="4"/>
        <v>1158278</v>
      </c>
      <c r="C43" s="41">
        <f t="shared" si="5"/>
        <v>1112781</v>
      </c>
      <c r="D43" s="41">
        <f t="shared" si="6"/>
        <v>8</v>
      </c>
      <c r="E43" s="42" t="str">
        <f t="shared" si="2"/>
        <v>LAS PALMAS</v>
      </c>
      <c r="F43" s="42">
        <f t="shared" si="7"/>
        <v>2109530</v>
      </c>
      <c r="G43" s="42">
        <f t="shared" si="8"/>
        <v>2417475</v>
      </c>
    </row>
    <row r="44" spans="1:9" x14ac:dyDescent="0.25">
      <c r="A44" s="42" t="str">
        <f t="shared" si="3"/>
        <v>BALEARES</v>
      </c>
      <c r="B44" s="41">
        <f t="shared" si="4"/>
        <v>7797952</v>
      </c>
      <c r="C44" s="41">
        <f t="shared" si="5"/>
        <v>8418095</v>
      </c>
      <c r="D44" s="41">
        <f t="shared" si="6"/>
        <v>2</v>
      </c>
      <c r="E44" s="42" t="str">
        <f t="shared" si="2"/>
        <v>VIGO</v>
      </c>
      <c r="F44" s="42">
        <f t="shared" si="7"/>
        <v>1190876</v>
      </c>
      <c r="G44" s="42">
        <f t="shared" si="8"/>
        <v>1132719</v>
      </c>
    </row>
    <row r="45" spans="1:9" x14ac:dyDescent="0.25">
      <c r="A45" s="42" t="str">
        <f t="shared" si="3"/>
        <v>BARCELONA</v>
      </c>
      <c r="B45" s="41">
        <f t="shared" si="4"/>
        <v>8783035</v>
      </c>
      <c r="C45" s="41">
        <f t="shared" si="5"/>
        <v>8732458</v>
      </c>
      <c r="D45" s="41">
        <f t="shared" si="6"/>
        <v>1</v>
      </c>
      <c r="E45" s="42" t="str">
        <f t="shared" si="2"/>
        <v>BAHIA DE CADIZ</v>
      </c>
      <c r="F45" s="42">
        <f t="shared" si="7"/>
        <v>1158278</v>
      </c>
      <c r="G45" s="42">
        <f t="shared" si="8"/>
        <v>1112781</v>
      </c>
    </row>
    <row r="46" spans="1:9" x14ac:dyDescent="0.25">
      <c r="A46" s="42" t="str">
        <f t="shared" si="3"/>
        <v>BILBAO</v>
      </c>
      <c r="B46" s="41">
        <f t="shared" si="4"/>
        <v>521559</v>
      </c>
      <c r="C46" s="41">
        <f t="shared" si="5"/>
        <v>434815</v>
      </c>
      <c r="D46" s="41">
        <f t="shared" si="6"/>
        <v>12</v>
      </c>
      <c r="E46" s="42" t="str">
        <f t="shared" si="2"/>
        <v>CEUTA</v>
      </c>
      <c r="F46" s="42">
        <f t="shared" si="7"/>
        <v>889128</v>
      </c>
      <c r="G46" s="42">
        <f t="shared" si="8"/>
        <v>786406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SANTANDER</v>
      </c>
      <c r="F47" s="42">
        <f t="shared" si="7"/>
        <v>866906</v>
      </c>
      <c r="G47" s="42">
        <f t="shared" si="8"/>
        <v>810639</v>
      </c>
    </row>
    <row r="48" spans="1:9" x14ac:dyDescent="0.25">
      <c r="A48" s="42" t="str">
        <f t="shared" si="3"/>
        <v>CASTELLON</v>
      </c>
      <c r="B48" s="41">
        <f t="shared" si="4"/>
        <v>133138</v>
      </c>
      <c r="C48" s="41">
        <f t="shared" si="5"/>
        <v>151901</v>
      </c>
      <c r="D48" s="41">
        <f t="shared" si="6"/>
        <v>20</v>
      </c>
      <c r="E48" s="42" t="str">
        <f t="shared" si="2"/>
        <v>PASAIA</v>
      </c>
      <c r="F48" s="42">
        <f t="shared" si="7"/>
        <v>538780</v>
      </c>
      <c r="G48" s="42">
        <f t="shared" si="8"/>
        <v>543055</v>
      </c>
    </row>
    <row r="49" spans="1:7" x14ac:dyDescent="0.25">
      <c r="A49" s="42" t="str">
        <f t="shared" si="3"/>
        <v>CEUTA</v>
      </c>
      <c r="B49" s="41">
        <f t="shared" si="4"/>
        <v>889128</v>
      </c>
      <c r="C49" s="41">
        <f t="shared" si="5"/>
        <v>786406</v>
      </c>
      <c r="D49" s="41">
        <f t="shared" si="6"/>
        <v>9</v>
      </c>
      <c r="E49" s="42" t="str">
        <f t="shared" si="2"/>
        <v>BILBAO</v>
      </c>
      <c r="F49" s="42">
        <f t="shared" si="7"/>
        <v>521559</v>
      </c>
      <c r="G49" s="42">
        <f t="shared" si="8"/>
        <v>434815</v>
      </c>
    </row>
    <row r="50" spans="1:7" x14ac:dyDescent="0.25">
      <c r="A50" s="42" t="str">
        <f t="shared" si="3"/>
        <v>FERROL-SAN CIBRAO</v>
      </c>
      <c r="B50" s="41">
        <f t="shared" si="4"/>
        <v>187145</v>
      </c>
      <c r="C50" s="41">
        <f t="shared" si="5"/>
        <v>179090</v>
      </c>
      <c r="D50" s="41">
        <f t="shared" si="6"/>
        <v>19</v>
      </c>
      <c r="E50" s="42" t="str">
        <f t="shared" si="2"/>
        <v>MELILLA</v>
      </c>
      <c r="F50" s="42">
        <f t="shared" si="7"/>
        <v>425087</v>
      </c>
      <c r="G50" s="42">
        <f t="shared" si="8"/>
        <v>460600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MALAGA</v>
      </c>
      <c r="F51" s="42">
        <f t="shared" si="7"/>
        <v>383916</v>
      </c>
      <c r="G51" s="42">
        <f t="shared" si="8"/>
        <v>413164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330240</v>
      </c>
      <c r="G52" s="42">
        <f t="shared" si="8"/>
        <v>479085</v>
      </c>
    </row>
    <row r="53" spans="1:7" x14ac:dyDescent="0.25">
      <c r="A53" s="42" t="str">
        <f t="shared" si="3"/>
        <v>LAS PALMAS</v>
      </c>
      <c r="B53" s="41">
        <f t="shared" si="4"/>
        <v>2109530</v>
      </c>
      <c r="C53" s="41">
        <f t="shared" si="5"/>
        <v>2417475</v>
      </c>
      <c r="D53" s="41">
        <f t="shared" si="6"/>
        <v>6</v>
      </c>
      <c r="E53" s="42" t="str">
        <f t="shared" si="2"/>
        <v>ALMERIA</v>
      </c>
      <c r="F53" s="42">
        <f t="shared" si="7"/>
        <v>329918</v>
      </c>
      <c r="G53" s="42">
        <f t="shared" si="8"/>
        <v>347124</v>
      </c>
    </row>
    <row r="54" spans="1:7" x14ac:dyDescent="0.25">
      <c r="A54" s="42" t="str">
        <f t="shared" si="3"/>
        <v>MALAGA</v>
      </c>
      <c r="B54" s="41">
        <f t="shared" si="4"/>
        <v>383916</v>
      </c>
      <c r="C54" s="41">
        <f t="shared" si="5"/>
        <v>413164</v>
      </c>
      <c r="D54" s="41">
        <f t="shared" si="6"/>
        <v>14</v>
      </c>
      <c r="E54" s="42" t="str">
        <f t="shared" si="2"/>
        <v>ALICANTE</v>
      </c>
      <c r="F54" s="42">
        <f t="shared" si="7"/>
        <v>286297</v>
      </c>
      <c r="G54" s="42">
        <f t="shared" si="8"/>
        <v>270629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226073</v>
      </c>
      <c r="G55" s="42">
        <f t="shared" si="8"/>
        <v>199803</v>
      </c>
    </row>
    <row r="56" spans="1:7" x14ac:dyDescent="0.25">
      <c r="A56" s="42" t="str">
        <f t="shared" si="3"/>
        <v>MELILLA</v>
      </c>
      <c r="B56" s="41">
        <f t="shared" si="4"/>
        <v>425087</v>
      </c>
      <c r="C56" s="41">
        <f t="shared" si="5"/>
        <v>460600</v>
      </c>
      <c r="D56" s="41">
        <f t="shared" si="6"/>
        <v>13</v>
      </c>
      <c r="E56" s="42" t="str">
        <f t="shared" si="2"/>
        <v>FERROL-SAN CIBRAO</v>
      </c>
      <c r="F56" s="42">
        <f t="shared" si="9"/>
        <v>187145</v>
      </c>
      <c r="G56" s="42">
        <f t="shared" si="8"/>
        <v>179090</v>
      </c>
    </row>
    <row r="57" spans="1:7" x14ac:dyDescent="0.25">
      <c r="A57" s="42" t="str">
        <f t="shared" si="3"/>
        <v>MOTRIL</v>
      </c>
      <c r="B57" s="41">
        <f t="shared" si="4"/>
        <v>3064</v>
      </c>
      <c r="C57" s="41">
        <f t="shared" si="5"/>
        <v>3006</v>
      </c>
      <c r="D57" s="41">
        <f t="shared" si="6"/>
        <v>21</v>
      </c>
      <c r="E57" s="42" t="str">
        <f t="shared" si="2"/>
        <v>CASTELLON</v>
      </c>
      <c r="F57" s="42">
        <f t="shared" si="9"/>
        <v>133138</v>
      </c>
      <c r="G57" s="42">
        <f t="shared" si="8"/>
        <v>151901</v>
      </c>
    </row>
    <row r="58" spans="1:7" x14ac:dyDescent="0.25">
      <c r="A58" s="42" t="str">
        <f t="shared" si="3"/>
        <v>PASAIA</v>
      </c>
      <c r="B58" s="41">
        <f t="shared" si="4"/>
        <v>538780</v>
      </c>
      <c r="C58" s="41">
        <f t="shared" si="5"/>
        <v>543055</v>
      </c>
      <c r="D58" s="41">
        <f t="shared" si="6"/>
        <v>11</v>
      </c>
      <c r="E58" s="42" t="str">
        <f t="shared" si="2"/>
        <v>MOTRIL</v>
      </c>
      <c r="F58" s="42">
        <f t="shared" si="9"/>
        <v>3064</v>
      </c>
      <c r="G58" s="42">
        <f t="shared" si="8"/>
        <v>3006</v>
      </c>
    </row>
    <row r="59" spans="1:7" x14ac:dyDescent="0.25">
      <c r="A59" s="42" t="str">
        <f t="shared" si="3"/>
        <v>SANTA CRUZ DE TENERIFE</v>
      </c>
      <c r="B59" s="41">
        <f t="shared" si="4"/>
        <v>2979004</v>
      </c>
      <c r="C59" s="41">
        <f t="shared" si="5"/>
        <v>3227208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866906</v>
      </c>
      <c r="C60" s="41">
        <f t="shared" si="5"/>
        <v>810639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226073</v>
      </c>
      <c r="C61" s="41">
        <f t="shared" si="5"/>
        <v>199803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330240</v>
      </c>
      <c r="C62" s="41">
        <f t="shared" si="5"/>
        <v>479085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4086849</v>
      </c>
      <c r="C63" s="41">
        <f t="shared" si="5"/>
        <v>4069533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1190876</v>
      </c>
      <c r="C64" s="41">
        <f t="shared" si="5"/>
        <v>1132719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623</v>
      </c>
      <c r="C7" s="35">
        <v>816</v>
      </c>
      <c r="D7" s="35">
        <v>7333</v>
      </c>
      <c r="E7" s="35">
        <v>6541</v>
      </c>
      <c r="F7" s="10">
        <f>((E7*100)/D7)-100</f>
        <v>-10.800490931405974</v>
      </c>
      <c r="G7" s="1"/>
      <c r="H7" s="1"/>
      <c r="I7" s="1"/>
    </row>
    <row r="8" spans="1:12" x14ac:dyDescent="0.25">
      <c r="A8" s="11" t="s">
        <v>42</v>
      </c>
      <c r="B8" s="36">
        <v>14264</v>
      </c>
      <c r="C8" s="36">
        <v>12965</v>
      </c>
      <c r="D8" s="36">
        <v>150019</v>
      </c>
      <c r="E8" s="36">
        <v>131257</v>
      </c>
      <c r="F8" s="13">
        <f t="shared" ref="F8:F35" si="0">((E8*100)/D8)-100</f>
        <v>-12.506415853991825</v>
      </c>
      <c r="G8" s="1"/>
      <c r="H8" s="1"/>
      <c r="I8" s="1"/>
    </row>
    <row r="9" spans="1:12" x14ac:dyDescent="0.25">
      <c r="A9" s="8" t="s">
        <v>43</v>
      </c>
      <c r="B9" s="35">
        <v>0</v>
      </c>
      <c r="C9" s="35">
        <v>32</v>
      </c>
      <c r="D9" s="35">
        <v>61</v>
      </c>
      <c r="E9" s="35">
        <v>132</v>
      </c>
      <c r="F9" s="10">
        <f t="shared" si="0"/>
        <v>116.39344262295083</v>
      </c>
      <c r="G9" s="1"/>
      <c r="H9" s="1"/>
      <c r="I9" s="1"/>
    </row>
    <row r="10" spans="1:12" x14ac:dyDescent="0.25">
      <c r="A10" s="11" t="s">
        <v>44</v>
      </c>
      <c r="B10" s="36">
        <v>1027</v>
      </c>
      <c r="C10" s="36">
        <v>616</v>
      </c>
      <c r="D10" s="36">
        <v>7014</v>
      </c>
      <c r="E10" s="36">
        <v>6537</v>
      </c>
      <c r="F10" s="17">
        <f t="shared" si="0"/>
        <v>-6.8006843455945187</v>
      </c>
      <c r="G10" s="1"/>
      <c r="H10" s="1"/>
      <c r="I10" s="1"/>
    </row>
    <row r="11" spans="1:12" x14ac:dyDescent="0.25">
      <c r="A11" s="8" t="s">
        <v>45</v>
      </c>
      <c r="B11" s="35">
        <v>311708</v>
      </c>
      <c r="C11" s="35">
        <v>279524</v>
      </c>
      <c r="D11" s="35">
        <v>2868952</v>
      </c>
      <c r="E11" s="35">
        <v>2755835.02</v>
      </c>
      <c r="F11" s="10">
        <f t="shared" si="0"/>
        <v>-3.9427979276056249</v>
      </c>
      <c r="G11" s="1"/>
      <c r="H11" s="1"/>
      <c r="I11" s="1"/>
    </row>
    <row r="12" spans="1:12" x14ac:dyDescent="0.25">
      <c r="A12" s="11" t="s">
        <v>46</v>
      </c>
      <c r="B12" s="36">
        <v>13165.5</v>
      </c>
      <c r="C12" s="36">
        <v>9955</v>
      </c>
      <c r="D12" s="36">
        <v>117845</v>
      </c>
      <c r="E12" s="36">
        <v>108363.5</v>
      </c>
      <c r="F12" s="13">
        <f t="shared" si="0"/>
        <v>-8.0457380457380481</v>
      </c>
      <c r="G12" s="1"/>
      <c r="H12" s="1"/>
      <c r="I12" s="1"/>
    </row>
    <row r="13" spans="1:12" x14ac:dyDescent="0.25">
      <c r="A13" s="8" t="s">
        <v>47</v>
      </c>
      <c r="B13" s="35">
        <v>15024</v>
      </c>
      <c r="C13" s="35">
        <v>12635</v>
      </c>
      <c r="D13" s="35">
        <v>169065</v>
      </c>
      <c r="E13" s="35">
        <v>155472</v>
      </c>
      <c r="F13" s="10">
        <f t="shared" si="0"/>
        <v>-8.0401029189956574</v>
      </c>
      <c r="G13" s="1"/>
      <c r="H13" s="1"/>
      <c r="I13" s="1"/>
    </row>
    <row r="14" spans="1:12" x14ac:dyDescent="0.25">
      <c r="A14" s="11" t="s">
        <v>48</v>
      </c>
      <c r="B14" s="36">
        <v>231359</v>
      </c>
      <c r="C14" s="36">
        <v>215995.5</v>
      </c>
      <c r="D14" s="36">
        <v>2182390.5</v>
      </c>
      <c r="E14" s="36">
        <v>2236619.5</v>
      </c>
      <c r="F14" s="13">
        <f t="shared" si="0"/>
        <v>2.4848440276843178</v>
      </c>
      <c r="G14" s="1"/>
      <c r="H14" s="1"/>
      <c r="I14" s="1"/>
    </row>
    <row r="15" spans="1:12" x14ac:dyDescent="0.25">
      <c r="A15" s="8" t="s">
        <v>49</v>
      </c>
      <c r="B15" s="35">
        <v>47627</v>
      </c>
      <c r="C15" s="35">
        <v>48024</v>
      </c>
      <c r="D15" s="35">
        <v>450259</v>
      </c>
      <c r="E15" s="35">
        <v>469464.5</v>
      </c>
      <c r="F15" s="10">
        <f t="shared" si="0"/>
        <v>4.2654338947139365</v>
      </c>
      <c r="G15" s="1"/>
      <c r="H15" s="1"/>
      <c r="I15" s="1"/>
    </row>
    <row r="16" spans="1:12" x14ac:dyDescent="0.25">
      <c r="A16" s="11" t="s">
        <v>50</v>
      </c>
      <c r="B16" s="36">
        <v>4315</v>
      </c>
      <c r="C16" s="36">
        <v>4026</v>
      </c>
      <c r="D16" s="36">
        <v>37832</v>
      </c>
      <c r="E16" s="36">
        <v>39718</v>
      </c>
      <c r="F16" s="13">
        <f t="shared" si="0"/>
        <v>4.9851977162190764</v>
      </c>
      <c r="G16" s="1"/>
      <c r="H16" s="1"/>
      <c r="I16" s="1"/>
    </row>
    <row r="17" spans="1:9" x14ac:dyDescent="0.25">
      <c r="A17" s="8" t="s">
        <v>51</v>
      </c>
      <c r="B17" s="35">
        <v>8606</v>
      </c>
      <c r="C17" s="35">
        <v>7342</v>
      </c>
      <c r="D17" s="35">
        <v>85777</v>
      </c>
      <c r="E17" s="35">
        <v>77705</v>
      </c>
      <c r="F17" s="10">
        <f t="shared" si="0"/>
        <v>-9.4104480221970874</v>
      </c>
      <c r="G17" s="1"/>
      <c r="H17" s="1"/>
      <c r="I17" s="1"/>
    </row>
    <row r="18" spans="1:9" x14ac:dyDescent="0.25">
      <c r="A18" s="11" t="s">
        <v>52</v>
      </c>
      <c r="B18" s="36">
        <v>1333</v>
      </c>
      <c r="C18" s="36">
        <v>1375</v>
      </c>
      <c r="D18" s="36">
        <v>11647</v>
      </c>
      <c r="E18" s="36">
        <v>12796</v>
      </c>
      <c r="F18" s="13">
        <f t="shared" si="0"/>
        <v>9.8652013394006985</v>
      </c>
      <c r="G18" s="1"/>
      <c r="H18" s="1"/>
      <c r="I18" s="1"/>
    </row>
    <row r="19" spans="1:9" x14ac:dyDescent="0.25">
      <c r="A19" s="8" t="s">
        <v>53</v>
      </c>
      <c r="B19" s="35">
        <v>614</v>
      </c>
      <c r="C19" s="35">
        <v>20</v>
      </c>
      <c r="D19" s="35">
        <v>7981</v>
      </c>
      <c r="E19" s="35">
        <v>443</v>
      </c>
      <c r="F19" s="10">
        <f t="shared" si="0"/>
        <v>-94.44931712817943</v>
      </c>
      <c r="G19" s="1"/>
      <c r="H19" s="1"/>
      <c r="I19" s="1"/>
    </row>
    <row r="20" spans="1:9" x14ac:dyDescent="0.25">
      <c r="A20" s="11" t="s">
        <v>54</v>
      </c>
      <c r="B20" s="36">
        <v>1527</v>
      </c>
      <c r="C20" s="36">
        <v>2668</v>
      </c>
      <c r="D20" s="36">
        <v>9308</v>
      </c>
      <c r="E20" s="36">
        <v>21266</v>
      </c>
      <c r="F20" s="13">
        <f t="shared" si="0"/>
        <v>128.47013321873658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136543</v>
      </c>
      <c r="C22" s="36">
        <v>120028</v>
      </c>
      <c r="D22" s="36">
        <v>1103531</v>
      </c>
      <c r="E22" s="36">
        <v>992199</v>
      </c>
      <c r="F22" s="13">
        <f t="shared" si="0"/>
        <v>-10.08870616230989</v>
      </c>
      <c r="G22" s="1"/>
      <c r="H22" s="1"/>
      <c r="I22" s="1"/>
    </row>
    <row r="23" spans="1:9" x14ac:dyDescent="0.25">
      <c r="A23" s="8" t="s">
        <v>57</v>
      </c>
      <c r="B23" s="35">
        <v>43129</v>
      </c>
      <c r="C23" s="35">
        <v>51829</v>
      </c>
      <c r="D23" s="35">
        <v>480257</v>
      </c>
      <c r="E23" s="35">
        <v>366712</v>
      </c>
      <c r="F23" s="10">
        <f t="shared" si="0"/>
        <v>-23.642549718171722</v>
      </c>
      <c r="G23" s="1"/>
      <c r="H23" s="1"/>
      <c r="I23" s="1"/>
    </row>
    <row r="24" spans="1:9" x14ac:dyDescent="0.25">
      <c r="A24" s="11" t="s">
        <v>58</v>
      </c>
      <c r="B24" s="36">
        <v>3574</v>
      </c>
      <c r="C24" s="36">
        <v>2477</v>
      </c>
      <c r="D24" s="36">
        <v>39059</v>
      </c>
      <c r="E24" s="36">
        <v>25425</v>
      </c>
      <c r="F24" s="13">
        <f t="shared" si="0"/>
        <v>-34.906167592616299</v>
      </c>
      <c r="G24" s="1"/>
      <c r="H24" s="1"/>
      <c r="I24" s="1"/>
    </row>
    <row r="25" spans="1:9" x14ac:dyDescent="0.25">
      <c r="A25" s="8" t="s">
        <v>59</v>
      </c>
      <c r="B25" s="35">
        <v>2373</v>
      </c>
      <c r="C25" s="35">
        <v>1903</v>
      </c>
      <c r="D25" s="35">
        <v>18132</v>
      </c>
      <c r="E25" s="35">
        <v>17670</v>
      </c>
      <c r="F25" s="10">
        <f t="shared" si="0"/>
        <v>-2.5479814692256753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2.5</v>
      </c>
      <c r="D27" s="35">
        <v>0</v>
      </c>
      <c r="E27" s="35">
        <v>5</v>
      </c>
      <c r="F27" s="18"/>
      <c r="G27" s="1"/>
      <c r="H27" s="1"/>
      <c r="I27" s="1"/>
    </row>
    <row r="28" spans="1:9" x14ac:dyDescent="0.25">
      <c r="A28" s="11" t="s">
        <v>62</v>
      </c>
      <c r="B28" s="36">
        <v>43440</v>
      </c>
      <c r="C28" s="36">
        <v>33495</v>
      </c>
      <c r="D28" s="36">
        <v>407261</v>
      </c>
      <c r="E28" s="36">
        <v>339725</v>
      </c>
      <c r="F28" s="13">
        <f t="shared" si="0"/>
        <v>-16.582977500914652</v>
      </c>
      <c r="G28" s="1"/>
      <c r="H28" s="1"/>
      <c r="I28" s="1"/>
    </row>
    <row r="29" spans="1:9" x14ac:dyDescent="0.25">
      <c r="A29" s="8" t="s">
        <v>63</v>
      </c>
      <c r="B29" s="35">
        <v>70</v>
      </c>
      <c r="C29" s="35">
        <v>18</v>
      </c>
      <c r="D29" s="35">
        <v>212</v>
      </c>
      <c r="E29" s="35">
        <v>231</v>
      </c>
      <c r="F29" s="10">
        <f t="shared" si="0"/>
        <v>8.9622641509433976</v>
      </c>
      <c r="G29" s="1"/>
      <c r="H29" s="1"/>
      <c r="I29" s="1"/>
    </row>
    <row r="30" spans="1:9" x14ac:dyDescent="0.25">
      <c r="A30" s="11" t="s">
        <v>64</v>
      </c>
      <c r="B30" s="36">
        <v>11087</v>
      </c>
      <c r="C30" s="36">
        <v>12936</v>
      </c>
      <c r="D30" s="36">
        <v>112536</v>
      </c>
      <c r="E30" s="36">
        <v>109190</v>
      </c>
      <c r="F30" s="13">
        <f t="shared" si="0"/>
        <v>-2.9732707755740364</v>
      </c>
      <c r="G30" s="1"/>
      <c r="H30" s="1"/>
      <c r="I30" s="1"/>
    </row>
    <row r="31" spans="1:9" x14ac:dyDescent="0.25">
      <c r="A31" s="8" t="s">
        <v>65</v>
      </c>
      <c r="B31" s="35">
        <v>4219</v>
      </c>
      <c r="C31" s="35">
        <v>3212</v>
      </c>
      <c r="D31" s="35">
        <v>38504</v>
      </c>
      <c r="E31" s="35">
        <v>38629</v>
      </c>
      <c r="F31" s="10">
        <f t="shared" si="0"/>
        <v>0.32464159567837214</v>
      </c>
      <c r="G31" s="1"/>
      <c r="H31" s="1"/>
      <c r="I31" s="1"/>
    </row>
    <row r="32" spans="1:9" x14ac:dyDescent="0.25">
      <c r="A32" s="11" t="s">
        <v>66</v>
      </c>
      <c r="B32" s="36">
        <v>264116</v>
      </c>
      <c r="C32" s="36">
        <v>345482</v>
      </c>
      <c r="D32" s="36">
        <v>2544586</v>
      </c>
      <c r="E32" s="36">
        <v>3009640</v>
      </c>
      <c r="F32" s="13">
        <f t="shared" si="0"/>
        <v>18.276214676965139</v>
      </c>
      <c r="G32" s="1"/>
      <c r="H32" s="1"/>
      <c r="I32" s="1"/>
    </row>
    <row r="33" spans="1:9" x14ac:dyDescent="0.25">
      <c r="A33" s="8" t="s">
        <v>67</v>
      </c>
      <c r="B33" s="35">
        <v>23246</v>
      </c>
      <c r="C33" s="35">
        <v>19850</v>
      </c>
      <c r="D33" s="35">
        <v>201353</v>
      </c>
      <c r="E33" s="35">
        <v>214323</v>
      </c>
      <c r="F33" s="10">
        <f t="shared" si="0"/>
        <v>6.4414237682080682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2643</v>
      </c>
      <c r="D34" s="36">
        <v>0</v>
      </c>
      <c r="E34" s="36">
        <v>13138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1182989.5</v>
      </c>
      <c r="C35" s="15">
        <f t="shared" ref="C35:E35" si="1">SUM(C7:C34)</f>
        <v>1189869</v>
      </c>
      <c r="D35" s="15">
        <f t="shared" si="1"/>
        <v>11050916.5</v>
      </c>
      <c r="E35" s="15">
        <f t="shared" si="1"/>
        <v>11149036.52</v>
      </c>
      <c r="F35" s="16">
        <f t="shared" si="0"/>
        <v>0.88789033923113436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6541</v>
      </c>
      <c r="C38" s="41">
        <f>D7</f>
        <v>7333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3009640</v>
      </c>
      <c r="G38" s="42">
        <f>LOOKUP(E38,$A$38:$A$65,$C$38:$C$65)</f>
        <v>2544586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131257</v>
      </c>
      <c r="C39" s="41">
        <f t="shared" ref="C39:C65" si="5">D8</f>
        <v>150019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2755835.02</v>
      </c>
      <c r="G39" s="42">
        <f t="shared" ref="G39:G65" si="8">LOOKUP(E39,$A$38:$A$65,$C$38:$C$65)</f>
        <v>2868952</v>
      </c>
    </row>
    <row r="40" spans="1:9" x14ac:dyDescent="0.25">
      <c r="A40" s="42" t="str">
        <f t="shared" si="3"/>
        <v>ALMERIA</v>
      </c>
      <c r="B40" s="41">
        <f t="shared" si="4"/>
        <v>132</v>
      </c>
      <c r="C40" s="41">
        <f t="shared" si="5"/>
        <v>61</v>
      </c>
      <c r="D40" s="41">
        <f t="shared" si="6"/>
        <v>25</v>
      </c>
      <c r="E40" s="42" t="str">
        <f t="shared" si="2"/>
        <v>BARCELONA</v>
      </c>
      <c r="F40" s="42">
        <f t="shared" si="7"/>
        <v>2236619.5</v>
      </c>
      <c r="G40" s="42">
        <f t="shared" si="8"/>
        <v>2182390.5</v>
      </c>
    </row>
    <row r="41" spans="1:9" x14ac:dyDescent="0.25">
      <c r="A41" s="42" t="str">
        <f t="shared" si="3"/>
        <v>AVILES</v>
      </c>
      <c r="B41" s="41">
        <f t="shared" si="4"/>
        <v>6537</v>
      </c>
      <c r="C41" s="41">
        <f t="shared" si="5"/>
        <v>7014</v>
      </c>
      <c r="D41" s="41">
        <f t="shared" si="6"/>
        <v>22</v>
      </c>
      <c r="E41" s="42" t="str">
        <f t="shared" si="2"/>
        <v>LAS PALMAS</v>
      </c>
      <c r="F41" s="42">
        <f t="shared" si="7"/>
        <v>992199</v>
      </c>
      <c r="G41" s="42">
        <f t="shared" si="8"/>
        <v>1103531</v>
      </c>
    </row>
    <row r="42" spans="1:9" x14ac:dyDescent="0.25">
      <c r="A42" s="42" t="str">
        <f t="shared" si="3"/>
        <v>BAHIA DE ALGECIRAS</v>
      </c>
      <c r="B42" s="41">
        <f t="shared" si="4"/>
        <v>2755835.02</v>
      </c>
      <c r="C42" s="41">
        <f t="shared" si="5"/>
        <v>2868952</v>
      </c>
      <c r="D42" s="41">
        <f t="shared" si="6"/>
        <v>2</v>
      </c>
      <c r="E42" s="42" t="str">
        <f t="shared" si="2"/>
        <v>BILBAO</v>
      </c>
      <c r="F42" s="42">
        <f t="shared" si="7"/>
        <v>469464.5</v>
      </c>
      <c r="G42" s="42">
        <f t="shared" si="8"/>
        <v>450259</v>
      </c>
    </row>
    <row r="43" spans="1:9" x14ac:dyDescent="0.25">
      <c r="A43" s="42" t="str">
        <f t="shared" si="3"/>
        <v>BAHIA DE CADIZ</v>
      </c>
      <c r="B43" s="41">
        <f t="shared" si="4"/>
        <v>108363.5</v>
      </c>
      <c r="C43" s="41">
        <f t="shared" si="5"/>
        <v>117845</v>
      </c>
      <c r="D43" s="41">
        <f t="shared" si="6"/>
        <v>12</v>
      </c>
      <c r="E43" s="42" t="str">
        <f t="shared" si="2"/>
        <v>MALAGA</v>
      </c>
      <c r="F43" s="42">
        <f t="shared" si="7"/>
        <v>366712</v>
      </c>
      <c r="G43" s="42">
        <f t="shared" si="8"/>
        <v>480257</v>
      </c>
    </row>
    <row r="44" spans="1:9" x14ac:dyDescent="0.25">
      <c r="A44" s="42" t="str">
        <f t="shared" si="3"/>
        <v>BALEARES</v>
      </c>
      <c r="B44" s="41">
        <f t="shared" si="4"/>
        <v>155472</v>
      </c>
      <c r="C44" s="41">
        <f t="shared" si="5"/>
        <v>169065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339725</v>
      </c>
      <c r="G44" s="42">
        <f t="shared" si="8"/>
        <v>407261</v>
      </c>
    </row>
    <row r="45" spans="1:9" x14ac:dyDescent="0.25">
      <c r="A45" s="42" t="str">
        <f t="shared" si="3"/>
        <v>BARCELONA</v>
      </c>
      <c r="B45" s="41">
        <f t="shared" si="4"/>
        <v>2236619.5</v>
      </c>
      <c r="C45" s="41">
        <f t="shared" si="5"/>
        <v>2182390.5</v>
      </c>
      <c r="D45" s="41">
        <f t="shared" si="6"/>
        <v>3</v>
      </c>
      <c r="E45" s="42" t="str">
        <f t="shared" si="2"/>
        <v>VIGO</v>
      </c>
      <c r="F45" s="42">
        <f t="shared" si="7"/>
        <v>214323</v>
      </c>
      <c r="G45" s="42">
        <f t="shared" si="8"/>
        <v>201353</v>
      </c>
    </row>
    <row r="46" spans="1:9" x14ac:dyDescent="0.25">
      <c r="A46" s="42" t="str">
        <f t="shared" si="3"/>
        <v>BILBAO</v>
      </c>
      <c r="B46" s="41">
        <f t="shared" si="4"/>
        <v>469464.5</v>
      </c>
      <c r="C46" s="41">
        <f t="shared" si="5"/>
        <v>450259</v>
      </c>
      <c r="D46" s="41">
        <f t="shared" si="6"/>
        <v>5</v>
      </c>
      <c r="E46" s="42" t="str">
        <f t="shared" si="2"/>
        <v>BALEARES</v>
      </c>
      <c r="F46" s="42">
        <f t="shared" si="7"/>
        <v>155472</v>
      </c>
      <c r="G46" s="42">
        <f t="shared" si="8"/>
        <v>169065</v>
      </c>
    </row>
    <row r="47" spans="1:9" x14ac:dyDescent="0.25">
      <c r="A47" s="42" t="str">
        <f t="shared" si="3"/>
        <v>CARTAGENA</v>
      </c>
      <c r="B47" s="41">
        <f t="shared" si="4"/>
        <v>39718</v>
      </c>
      <c r="C47" s="41">
        <f t="shared" si="5"/>
        <v>37832</v>
      </c>
      <c r="D47" s="41">
        <f t="shared" si="6"/>
        <v>14</v>
      </c>
      <c r="E47" s="42" t="str">
        <f t="shared" si="2"/>
        <v>ALICANTE</v>
      </c>
      <c r="F47" s="42">
        <f t="shared" si="7"/>
        <v>131257</v>
      </c>
      <c r="G47" s="42">
        <f t="shared" si="8"/>
        <v>150019</v>
      </c>
    </row>
    <row r="48" spans="1:9" x14ac:dyDescent="0.25">
      <c r="A48" s="42" t="str">
        <f t="shared" si="3"/>
        <v>CASTELLON</v>
      </c>
      <c r="B48" s="41">
        <f t="shared" si="4"/>
        <v>77705</v>
      </c>
      <c r="C48" s="41">
        <f t="shared" si="5"/>
        <v>85777</v>
      </c>
      <c r="D48" s="41">
        <f t="shared" si="6"/>
        <v>13</v>
      </c>
      <c r="E48" s="42" t="str">
        <f t="shared" si="2"/>
        <v>SEVILLA</v>
      </c>
      <c r="F48" s="42">
        <f t="shared" si="7"/>
        <v>109190</v>
      </c>
      <c r="G48" s="42">
        <f t="shared" si="8"/>
        <v>112536</v>
      </c>
    </row>
    <row r="49" spans="1:7" x14ac:dyDescent="0.25">
      <c r="A49" s="42" t="str">
        <f t="shared" si="3"/>
        <v>CEUTA</v>
      </c>
      <c r="B49" s="41">
        <f t="shared" si="4"/>
        <v>12796</v>
      </c>
      <c r="C49" s="41">
        <f t="shared" si="5"/>
        <v>11647</v>
      </c>
      <c r="D49" s="41">
        <f t="shared" si="6"/>
        <v>20</v>
      </c>
      <c r="E49" s="42" t="str">
        <f t="shared" si="2"/>
        <v>BAHIA DE CADIZ</v>
      </c>
      <c r="F49" s="42">
        <f t="shared" si="7"/>
        <v>108363.5</v>
      </c>
      <c r="G49" s="42">
        <f t="shared" si="8"/>
        <v>117845</v>
      </c>
    </row>
    <row r="50" spans="1:7" x14ac:dyDescent="0.25">
      <c r="A50" s="42" t="str">
        <f t="shared" si="3"/>
        <v>FERROL-SAN CIBRAO</v>
      </c>
      <c r="B50" s="41">
        <f t="shared" si="4"/>
        <v>443</v>
      </c>
      <c r="C50" s="41">
        <f t="shared" si="5"/>
        <v>7981</v>
      </c>
      <c r="D50" s="41">
        <f t="shared" si="6"/>
        <v>23</v>
      </c>
      <c r="E50" s="42" t="str">
        <f t="shared" si="2"/>
        <v>CASTELLON</v>
      </c>
      <c r="F50" s="42">
        <f t="shared" si="7"/>
        <v>77705</v>
      </c>
      <c r="G50" s="42">
        <f t="shared" si="8"/>
        <v>85777</v>
      </c>
    </row>
    <row r="51" spans="1:7" x14ac:dyDescent="0.25">
      <c r="A51" s="42" t="str">
        <f t="shared" si="3"/>
        <v>GIJON</v>
      </c>
      <c r="B51" s="41">
        <f t="shared" si="4"/>
        <v>21266</v>
      </c>
      <c r="C51" s="41">
        <f t="shared" si="5"/>
        <v>9308</v>
      </c>
      <c r="D51" s="41">
        <f t="shared" si="6"/>
        <v>17</v>
      </c>
      <c r="E51" s="42" t="str">
        <f t="shared" si="2"/>
        <v>CARTAGENA</v>
      </c>
      <c r="F51" s="42">
        <f t="shared" si="7"/>
        <v>39718</v>
      </c>
      <c r="G51" s="42">
        <f t="shared" si="8"/>
        <v>37832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38629</v>
      </c>
      <c r="G52" s="42">
        <f t="shared" si="8"/>
        <v>38504</v>
      </c>
    </row>
    <row r="53" spans="1:7" x14ac:dyDescent="0.25">
      <c r="A53" s="42" t="str">
        <f t="shared" si="3"/>
        <v>LAS PALMAS</v>
      </c>
      <c r="B53" s="41">
        <f t="shared" si="4"/>
        <v>992199</v>
      </c>
      <c r="C53" s="41">
        <f t="shared" si="5"/>
        <v>1103531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25425</v>
      </c>
      <c r="G53" s="42">
        <f t="shared" si="8"/>
        <v>39059</v>
      </c>
    </row>
    <row r="54" spans="1:7" x14ac:dyDescent="0.25">
      <c r="A54" s="42" t="str">
        <f t="shared" si="3"/>
        <v>MALAGA</v>
      </c>
      <c r="B54" s="41">
        <f t="shared" si="4"/>
        <v>366712</v>
      </c>
      <c r="C54" s="41">
        <f t="shared" si="5"/>
        <v>480257</v>
      </c>
      <c r="D54" s="41">
        <f t="shared" si="6"/>
        <v>6</v>
      </c>
      <c r="E54" s="42" t="str">
        <f t="shared" si="2"/>
        <v>GIJON</v>
      </c>
      <c r="F54" s="42">
        <f t="shared" si="7"/>
        <v>21266</v>
      </c>
      <c r="G54" s="42">
        <f t="shared" si="8"/>
        <v>9308</v>
      </c>
    </row>
    <row r="55" spans="1:7" x14ac:dyDescent="0.25">
      <c r="A55" s="42" t="str">
        <f t="shared" si="3"/>
        <v>MARIN Y RIA DE PONTEVEDRA</v>
      </c>
      <c r="B55" s="41">
        <f t="shared" si="4"/>
        <v>25425</v>
      </c>
      <c r="C55" s="41">
        <f t="shared" si="5"/>
        <v>39059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17670</v>
      </c>
      <c r="G55" s="42">
        <f t="shared" si="8"/>
        <v>18132</v>
      </c>
    </row>
    <row r="56" spans="1:7" x14ac:dyDescent="0.25">
      <c r="A56" s="42" t="str">
        <f t="shared" si="3"/>
        <v>MELILLA</v>
      </c>
      <c r="B56" s="41">
        <f t="shared" si="4"/>
        <v>17670</v>
      </c>
      <c r="C56" s="41">
        <f t="shared" si="5"/>
        <v>18132</v>
      </c>
      <c r="D56" s="41">
        <f t="shared" si="6"/>
        <v>18</v>
      </c>
      <c r="E56" s="42" t="str">
        <f t="shared" si="2"/>
        <v>VILAGARCIA</v>
      </c>
      <c r="F56" s="42">
        <f t="shared" si="9"/>
        <v>13138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CEUTA</v>
      </c>
      <c r="F57" s="42">
        <f t="shared" si="9"/>
        <v>12796</v>
      </c>
      <c r="G57" s="42">
        <f t="shared" si="8"/>
        <v>11647</v>
      </c>
    </row>
    <row r="58" spans="1:7" x14ac:dyDescent="0.25">
      <c r="A58" s="42" t="str">
        <f t="shared" si="3"/>
        <v>PASAIA</v>
      </c>
      <c r="B58" s="41">
        <f t="shared" si="4"/>
        <v>5</v>
      </c>
      <c r="C58" s="41">
        <f t="shared" si="5"/>
        <v>0</v>
      </c>
      <c r="D58" s="41">
        <f t="shared" si="6"/>
        <v>26</v>
      </c>
      <c r="E58" s="42" t="str">
        <f t="shared" si="2"/>
        <v>A CORUÑA</v>
      </c>
      <c r="F58" s="42">
        <f t="shared" si="9"/>
        <v>6541</v>
      </c>
      <c r="G58" s="42">
        <f t="shared" si="8"/>
        <v>7333</v>
      </c>
    </row>
    <row r="59" spans="1:7" x14ac:dyDescent="0.25">
      <c r="A59" s="42" t="str">
        <f t="shared" si="3"/>
        <v>SANTA CRUZ DE TENERIFE</v>
      </c>
      <c r="B59" s="41">
        <f t="shared" si="4"/>
        <v>339725</v>
      </c>
      <c r="C59" s="41">
        <f t="shared" si="5"/>
        <v>407261</v>
      </c>
      <c r="D59" s="41">
        <f t="shared" si="6"/>
        <v>7</v>
      </c>
      <c r="E59" s="42" t="str">
        <f t="shared" si="2"/>
        <v>AVILES</v>
      </c>
      <c r="F59" s="42">
        <f t="shared" si="9"/>
        <v>6537</v>
      </c>
      <c r="G59" s="42">
        <f t="shared" si="8"/>
        <v>7014</v>
      </c>
    </row>
    <row r="60" spans="1:7" x14ac:dyDescent="0.25">
      <c r="A60" s="42" t="str">
        <f t="shared" si="3"/>
        <v>SANTANDER</v>
      </c>
      <c r="B60" s="41">
        <f t="shared" si="4"/>
        <v>231</v>
      </c>
      <c r="C60" s="41">
        <f t="shared" si="5"/>
        <v>212</v>
      </c>
      <c r="D60" s="41">
        <f t="shared" si="6"/>
        <v>24</v>
      </c>
      <c r="E60" s="42" t="str">
        <f t="shared" si="2"/>
        <v>FERROL-SAN CIBRAO</v>
      </c>
      <c r="F60" s="42">
        <f t="shared" si="9"/>
        <v>443</v>
      </c>
      <c r="G60" s="42">
        <f t="shared" si="8"/>
        <v>7981</v>
      </c>
    </row>
    <row r="61" spans="1:7" x14ac:dyDescent="0.25">
      <c r="A61" s="42" t="str">
        <f t="shared" si="3"/>
        <v>SEVILLA</v>
      </c>
      <c r="B61" s="41">
        <f t="shared" si="4"/>
        <v>109190</v>
      </c>
      <c r="C61" s="41">
        <f t="shared" si="5"/>
        <v>112536</v>
      </c>
      <c r="D61" s="41">
        <f t="shared" si="6"/>
        <v>11</v>
      </c>
      <c r="E61" s="42" t="str">
        <f t="shared" si="2"/>
        <v>SANTANDER</v>
      </c>
      <c r="F61" s="42">
        <f t="shared" si="9"/>
        <v>231</v>
      </c>
      <c r="G61" s="42">
        <f t="shared" si="8"/>
        <v>212</v>
      </c>
    </row>
    <row r="62" spans="1:7" x14ac:dyDescent="0.25">
      <c r="A62" s="42" t="str">
        <f t="shared" si="3"/>
        <v>TARRAGONA</v>
      </c>
      <c r="B62" s="41">
        <f t="shared" si="4"/>
        <v>38629</v>
      </c>
      <c r="C62" s="41">
        <f t="shared" si="5"/>
        <v>38504</v>
      </c>
      <c r="D62" s="41">
        <f t="shared" si="6"/>
        <v>15</v>
      </c>
      <c r="E62" s="42" t="str">
        <f t="shared" si="2"/>
        <v>ALMERIA</v>
      </c>
      <c r="F62" s="42">
        <f t="shared" si="9"/>
        <v>132</v>
      </c>
      <c r="G62" s="42">
        <f t="shared" si="8"/>
        <v>61</v>
      </c>
    </row>
    <row r="63" spans="1:7" x14ac:dyDescent="0.25">
      <c r="A63" s="42" t="str">
        <f t="shared" si="3"/>
        <v>VALENCIA</v>
      </c>
      <c r="B63" s="41">
        <f t="shared" si="4"/>
        <v>3009640</v>
      </c>
      <c r="C63" s="41">
        <f t="shared" si="5"/>
        <v>2544586</v>
      </c>
      <c r="D63" s="41">
        <f t="shared" si="6"/>
        <v>1</v>
      </c>
      <c r="E63" s="42" t="str">
        <f t="shared" si="2"/>
        <v>PASAIA</v>
      </c>
      <c r="F63" s="42">
        <f t="shared" si="9"/>
        <v>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214323</v>
      </c>
      <c r="C64" s="41">
        <f t="shared" si="5"/>
        <v>201353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13138</v>
      </c>
      <c r="C65" s="41">
        <f t="shared" si="5"/>
        <v>0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298595</v>
      </c>
      <c r="C11" s="37">
        <v>265098</v>
      </c>
      <c r="D11" s="37">
        <v>2730711</v>
      </c>
      <c r="E11" s="37">
        <v>2621005.54</v>
      </c>
      <c r="F11" s="10">
        <f t="shared" si="0"/>
        <v>-4.0174687105299682</v>
      </c>
      <c r="G11" s="1"/>
      <c r="H11" s="1"/>
      <c r="I11" s="1"/>
    </row>
    <row r="12" spans="1:12" x14ac:dyDescent="0.25">
      <c r="A12" s="11" t="s">
        <v>46</v>
      </c>
      <c r="B12" s="38">
        <v>1005</v>
      </c>
      <c r="C12" s="38">
        <v>98.5</v>
      </c>
      <c r="D12" s="38">
        <v>8407</v>
      </c>
      <c r="E12" s="38">
        <v>960.5</v>
      </c>
      <c r="F12" s="13">
        <f t="shared" si="0"/>
        <v>-88.574997026287619</v>
      </c>
      <c r="G12" s="1"/>
      <c r="H12" s="1"/>
      <c r="I12" s="1"/>
    </row>
    <row r="13" spans="1:12" x14ac:dyDescent="0.25">
      <c r="A13" s="8" t="s">
        <v>47</v>
      </c>
      <c r="B13" s="37">
        <v>60</v>
      </c>
      <c r="C13" s="37">
        <v>0</v>
      </c>
      <c r="D13" s="37">
        <v>619</v>
      </c>
      <c r="E13" s="37">
        <v>179</v>
      </c>
      <c r="F13" s="10">
        <f t="shared" si="0"/>
        <v>-71.082390953150238</v>
      </c>
      <c r="G13" s="1"/>
      <c r="H13" s="1"/>
      <c r="I13" s="1"/>
    </row>
    <row r="14" spans="1:12" x14ac:dyDescent="0.25">
      <c r="A14" s="11" t="s">
        <v>48</v>
      </c>
      <c r="B14" s="38">
        <v>86705.5</v>
      </c>
      <c r="C14" s="38">
        <v>80737.5</v>
      </c>
      <c r="D14" s="38">
        <v>818569</v>
      </c>
      <c r="E14" s="38">
        <v>885343</v>
      </c>
      <c r="F14" s="13">
        <f t="shared" si="0"/>
        <v>8.1574064006821629</v>
      </c>
      <c r="G14" s="1"/>
      <c r="H14" s="1"/>
      <c r="I14" s="1"/>
    </row>
    <row r="15" spans="1:12" x14ac:dyDescent="0.25">
      <c r="A15" s="8" t="s">
        <v>49</v>
      </c>
      <c r="B15" s="37">
        <v>257</v>
      </c>
      <c r="C15" s="37">
        <v>1013</v>
      </c>
      <c r="D15" s="37">
        <v>3797</v>
      </c>
      <c r="E15" s="37">
        <v>12329</v>
      </c>
      <c r="F15" s="10">
        <f t="shared" si="0"/>
        <v>224.70371345799316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435</v>
      </c>
      <c r="D16" s="38">
        <v>0</v>
      </c>
      <c r="E16" s="38">
        <v>1302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2</v>
      </c>
      <c r="C17" s="37">
        <v>0</v>
      </c>
      <c r="D17" s="37">
        <v>88</v>
      </c>
      <c r="E17" s="37">
        <v>297</v>
      </c>
      <c r="F17" s="10">
        <f t="shared" si="0"/>
        <v>237.5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73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79655</v>
      </c>
      <c r="C22" s="38">
        <v>75624</v>
      </c>
      <c r="D22" s="38">
        <v>659903</v>
      </c>
      <c r="E22" s="38">
        <v>614122</v>
      </c>
      <c r="F22" s="13">
        <f t="shared" si="0"/>
        <v>-6.9375347588963763</v>
      </c>
      <c r="G22" s="1"/>
      <c r="H22" s="1"/>
      <c r="I22" s="1"/>
    </row>
    <row r="23" spans="1:9" x14ac:dyDescent="0.25">
      <c r="A23" s="8" t="s">
        <v>57</v>
      </c>
      <c r="B23" s="37">
        <v>41844</v>
      </c>
      <c r="C23" s="37">
        <v>50264</v>
      </c>
      <c r="D23" s="37">
        <v>466977</v>
      </c>
      <c r="E23" s="37">
        <v>351574</v>
      </c>
      <c r="F23" s="10">
        <f t="shared" si="0"/>
        <v>-24.712780286823545</v>
      </c>
      <c r="G23" s="1"/>
      <c r="H23" s="1"/>
      <c r="I23" s="1"/>
    </row>
    <row r="24" spans="1:9" x14ac:dyDescent="0.25">
      <c r="A24" s="11" t="s">
        <v>58</v>
      </c>
      <c r="B24" s="38">
        <v>2</v>
      </c>
      <c r="C24" s="38">
        <v>0</v>
      </c>
      <c r="D24" s="38">
        <v>816</v>
      </c>
      <c r="E24" s="38">
        <v>114</v>
      </c>
      <c r="F24" s="13">
        <f t="shared" si="0"/>
        <v>-86.029411764705884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2369</v>
      </c>
      <c r="C28" s="38">
        <v>381</v>
      </c>
      <c r="D28" s="38">
        <v>21262</v>
      </c>
      <c r="E28" s="38">
        <v>7656</v>
      </c>
      <c r="F28" s="13">
        <f t="shared" si="0"/>
        <v>-63.992098579625626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41</v>
      </c>
      <c r="C31" s="37">
        <v>281</v>
      </c>
      <c r="D31" s="37">
        <v>547</v>
      </c>
      <c r="E31" s="37">
        <v>875</v>
      </c>
      <c r="F31" s="10">
        <f t="shared" si="0"/>
        <v>59.963436928702009</v>
      </c>
      <c r="G31" s="1"/>
      <c r="H31" s="1"/>
      <c r="I31" s="1"/>
    </row>
    <row r="32" spans="1:9" x14ac:dyDescent="0.25">
      <c r="A32" s="11" t="s">
        <v>66</v>
      </c>
      <c r="B32" s="38">
        <v>92010</v>
      </c>
      <c r="C32" s="38">
        <v>160233</v>
      </c>
      <c r="D32" s="38">
        <v>855398</v>
      </c>
      <c r="E32" s="38">
        <v>1300516</v>
      </c>
      <c r="F32" s="13">
        <f t="shared" si="0"/>
        <v>52.036362020953987</v>
      </c>
      <c r="G32" s="1"/>
      <c r="H32" s="1"/>
      <c r="I32" s="1"/>
    </row>
    <row r="33" spans="1:9" x14ac:dyDescent="0.25">
      <c r="A33" s="8" t="s">
        <v>67</v>
      </c>
      <c r="B33" s="37">
        <v>182</v>
      </c>
      <c r="C33" s="37">
        <v>241</v>
      </c>
      <c r="D33" s="37">
        <v>2065</v>
      </c>
      <c r="E33" s="37">
        <v>2699</v>
      </c>
      <c r="F33" s="10">
        <f t="shared" si="0"/>
        <v>30.702179176755436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172</v>
      </c>
      <c r="D34" s="38">
        <v>0</v>
      </c>
      <c r="E34" s="38">
        <v>485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602727.5</v>
      </c>
      <c r="C35" s="15">
        <f t="shared" ref="C35:E35" si="1">SUM(C7:C34)</f>
        <v>634578</v>
      </c>
      <c r="D35" s="15">
        <f t="shared" si="1"/>
        <v>5569239</v>
      </c>
      <c r="E35" s="15">
        <f t="shared" si="1"/>
        <v>5799582.04</v>
      </c>
      <c r="F35" s="16">
        <f t="shared" si="0"/>
        <v>4.1359876995761908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2621005.54</v>
      </c>
      <c r="G38" s="42">
        <f>LOOKUP(E38,$A$38:$A$65,$C$38:$C$65)</f>
        <v>2730711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1300516</v>
      </c>
      <c r="G39" s="42">
        <f t="shared" ref="G39:G65" si="8">LOOKUP(E39,$A$38:$A$65,$C$38:$C$65)</f>
        <v>855398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885343</v>
      </c>
      <c r="G40" s="42">
        <f t="shared" si="8"/>
        <v>818569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614122</v>
      </c>
      <c r="G41" s="42">
        <f t="shared" si="8"/>
        <v>659903</v>
      </c>
    </row>
    <row r="42" spans="1:9" x14ac:dyDescent="0.25">
      <c r="A42" s="42" t="str">
        <f t="shared" si="3"/>
        <v>BAHIA DE ALGECIRAS</v>
      </c>
      <c r="B42" s="41">
        <f t="shared" si="4"/>
        <v>2621005.54</v>
      </c>
      <c r="C42" s="41">
        <f t="shared" si="5"/>
        <v>2730711</v>
      </c>
      <c r="D42" s="41">
        <f t="shared" si="6"/>
        <v>1</v>
      </c>
      <c r="E42" s="42" t="str">
        <f t="shared" si="2"/>
        <v>MALAGA</v>
      </c>
      <c r="F42" s="42">
        <f t="shared" si="7"/>
        <v>351574</v>
      </c>
      <c r="G42" s="42">
        <f t="shared" si="8"/>
        <v>466977</v>
      </c>
    </row>
    <row r="43" spans="1:9" x14ac:dyDescent="0.25">
      <c r="A43" s="42" t="str">
        <f t="shared" si="3"/>
        <v>BAHIA DE CADIZ</v>
      </c>
      <c r="B43" s="41">
        <f t="shared" si="4"/>
        <v>960.5</v>
      </c>
      <c r="C43" s="41">
        <f t="shared" si="5"/>
        <v>8407</v>
      </c>
      <c r="D43" s="41">
        <f t="shared" si="6"/>
        <v>10</v>
      </c>
      <c r="E43" s="42" t="str">
        <f t="shared" si="2"/>
        <v>BILBAO</v>
      </c>
      <c r="F43" s="42">
        <f t="shared" si="7"/>
        <v>12329</v>
      </c>
      <c r="G43" s="42">
        <f t="shared" si="8"/>
        <v>3797</v>
      </c>
    </row>
    <row r="44" spans="1:9" x14ac:dyDescent="0.25">
      <c r="A44" s="42" t="str">
        <f t="shared" si="3"/>
        <v>BALEARES</v>
      </c>
      <c r="B44" s="41">
        <f t="shared" si="4"/>
        <v>179</v>
      </c>
      <c r="C44" s="41">
        <f t="shared" si="5"/>
        <v>619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7656</v>
      </c>
      <c r="G44" s="42">
        <f t="shared" si="8"/>
        <v>21262</v>
      </c>
    </row>
    <row r="45" spans="1:9" x14ac:dyDescent="0.25">
      <c r="A45" s="42" t="str">
        <f t="shared" si="3"/>
        <v>BARCELONA</v>
      </c>
      <c r="B45" s="41">
        <f t="shared" si="4"/>
        <v>885343</v>
      </c>
      <c r="C45" s="41">
        <f t="shared" si="5"/>
        <v>818569</v>
      </c>
      <c r="D45" s="41">
        <f t="shared" si="6"/>
        <v>3</v>
      </c>
      <c r="E45" s="42" t="str">
        <f t="shared" si="2"/>
        <v>VIGO</v>
      </c>
      <c r="F45" s="42">
        <f t="shared" si="7"/>
        <v>2699</v>
      </c>
      <c r="G45" s="42">
        <f t="shared" si="8"/>
        <v>2065</v>
      </c>
    </row>
    <row r="46" spans="1:9" x14ac:dyDescent="0.25">
      <c r="A46" s="42" t="str">
        <f t="shared" si="3"/>
        <v>BILBAO</v>
      </c>
      <c r="B46" s="41">
        <f t="shared" si="4"/>
        <v>12329</v>
      </c>
      <c r="C46" s="41">
        <f t="shared" si="5"/>
        <v>3797</v>
      </c>
      <c r="D46" s="41">
        <f t="shared" si="6"/>
        <v>6</v>
      </c>
      <c r="E46" s="42" t="str">
        <f t="shared" si="2"/>
        <v>CARTAGENA</v>
      </c>
      <c r="F46" s="42">
        <f t="shared" si="7"/>
        <v>1302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1302</v>
      </c>
      <c r="C47" s="41">
        <f t="shared" si="5"/>
        <v>0</v>
      </c>
      <c r="D47" s="41">
        <f t="shared" si="6"/>
        <v>9</v>
      </c>
      <c r="E47" s="42" t="str">
        <f t="shared" si="2"/>
        <v>BAHIA DE CADIZ</v>
      </c>
      <c r="F47" s="42">
        <f t="shared" si="7"/>
        <v>960.5</v>
      </c>
      <c r="G47" s="42">
        <f t="shared" si="8"/>
        <v>8407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88</v>
      </c>
      <c r="D48" s="41">
        <f t="shared" si="6"/>
        <v>13</v>
      </c>
      <c r="E48" s="42" t="str">
        <f t="shared" si="2"/>
        <v>TARRAGONA</v>
      </c>
      <c r="F48" s="42">
        <f t="shared" si="7"/>
        <v>875</v>
      </c>
      <c r="G48" s="42">
        <f t="shared" si="8"/>
        <v>547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73</v>
      </c>
      <c r="D49" s="41">
        <f t="shared" si="6"/>
        <v>28</v>
      </c>
      <c r="E49" s="42" t="str">
        <f t="shared" si="2"/>
        <v>VILAGARCIA</v>
      </c>
      <c r="F49" s="42">
        <f t="shared" si="7"/>
        <v>485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297</v>
      </c>
      <c r="G50" s="42">
        <f t="shared" si="8"/>
        <v>88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17</v>
      </c>
      <c r="E51" s="42" t="str">
        <f t="shared" si="2"/>
        <v>BALEARES</v>
      </c>
      <c r="F51" s="42">
        <f t="shared" si="7"/>
        <v>179</v>
      </c>
      <c r="G51" s="42">
        <f t="shared" si="8"/>
        <v>619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114</v>
      </c>
      <c r="G52" s="42">
        <f t="shared" si="8"/>
        <v>816</v>
      </c>
    </row>
    <row r="53" spans="1:7" x14ac:dyDescent="0.25">
      <c r="A53" s="42" t="str">
        <f t="shared" si="3"/>
        <v>LAS PALMAS</v>
      </c>
      <c r="B53" s="41">
        <f t="shared" si="4"/>
        <v>614122</v>
      </c>
      <c r="C53" s="41">
        <f t="shared" si="5"/>
        <v>659903</v>
      </c>
      <c r="D53" s="41">
        <f t="shared" si="6"/>
        <v>4</v>
      </c>
      <c r="E53" s="42" t="str">
        <f t="shared" si="2"/>
        <v>MELILLA</v>
      </c>
      <c r="F53" s="42">
        <f t="shared" si="7"/>
        <v>73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351574</v>
      </c>
      <c r="C54" s="41">
        <f t="shared" si="5"/>
        <v>466977</v>
      </c>
      <c r="D54" s="41">
        <f t="shared" si="6"/>
        <v>5</v>
      </c>
      <c r="E54" s="42" t="str">
        <f t="shared" si="2"/>
        <v>GIJON</v>
      </c>
      <c r="F54" s="42">
        <f t="shared" si="7"/>
        <v>52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114</v>
      </c>
      <c r="C55" s="41">
        <f t="shared" si="5"/>
        <v>816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16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7656</v>
      </c>
      <c r="C59" s="41">
        <f t="shared" si="5"/>
        <v>21262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875</v>
      </c>
      <c r="C62" s="41">
        <f t="shared" si="5"/>
        <v>547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1300516</v>
      </c>
      <c r="C63" s="41">
        <f t="shared" si="5"/>
        <v>855398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2699</v>
      </c>
      <c r="C64" s="41">
        <f t="shared" si="5"/>
        <v>2065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485</v>
      </c>
      <c r="C65" s="41">
        <f t="shared" si="5"/>
        <v>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2397</v>
      </c>
      <c r="C7" s="9">
        <v>5382</v>
      </c>
      <c r="D7" s="9">
        <v>35799</v>
      </c>
      <c r="E7" s="9">
        <v>52880</v>
      </c>
      <c r="F7" s="10">
        <f>((E7*100)/D7)-100</f>
        <v>47.713623285566626</v>
      </c>
      <c r="G7" s="1"/>
      <c r="H7" s="1"/>
      <c r="I7" s="1"/>
    </row>
    <row r="8" spans="1:12" x14ac:dyDescent="0.25">
      <c r="A8" s="11" t="s">
        <v>42</v>
      </c>
      <c r="B8" s="12">
        <v>27505</v>
      </c>
      <c r="C8" s="12">
        <v>28223</v>
      </c>
      <c r="D8" s="12">
        <v>325489</v>
      </c>
      <c r="E8" s="12">
        <v>307916</v>
      </c>
      <c r="F8" s="13">
        <f t="shared" ref="F8:F35" si="0">((E8*100)/D8)-100</f>
        <v>-5.3989535744679529</v>
      </c>
      <c r="G8" s="1"/>
      <c r="H8" s="1"/>
      <c r="I8" s="1"/>
    </row>
    <row r="9" spans="1:12" x14ac:dyDescent="0.25">
      <c r="A9" s="8" t="s">
        <v>43</v>
      </c>
      <c r="B9" s="9">
        <v>53272</v>
      </c>
      <c r="C9" s="9">
        <v>62230</v>
      </c>
      <c r="D9" s="9">
        <v>1000464</v>
      </c>
      <c r="E9" s="9">
        <v>1046947</v>
      </c>
      <c r="F9" s="10">
        <f t="shared" si="0"/>
        <v>4.6461441890962618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335238</v>
      </c>
      <c r="C11" s="9">
        <v>320187</v>
      </c>
      <c r="D11" s="9">
        <v>4517130</v>
      </c>
      <c r="E11" s="9">
        <v>4366651</v>
      </c>
      <c r="F11" s="10">
        <f t="shared" si="0"/>
        <v>-3.3312966418942977</v>
      </c>
      <c r="G11" s="1"/>
      <c r="H11" s="1"/>
      <c r="I11" s="1"/>
    </row>
    <row r="12" spans="1:12" x14ac:dyDescent="0.25">
      <c r="A12" s="11" t="s">
        <v>46</v>
      </c>
      <c r="B12" s="12">
        <v>30172</v>
      </c>
      <c r="C12" s="12">
        <v>26499</v>
      </c>
      <c r="D12" s="12">
        <v>181261</v>
      </c>
      <c r="E12" s="12">
        <v>212770</v>
      </c>
      <c r="F12" s="13">
        <f t="shared" si="0"/>
        <v>17.383220880387952</v>
      </c>
      <c r="G12" s="1"/>
      <c r="H12" s="1"/>
      <c r="I12" s="1"/>
    </row>
    <row r="13" spans="1:12" x14ac:dyDescent="0.25">
      <c r="A13" s="8" t="s">
        <v>47</v>
      </c>
      <c r="B13" s="9">
        <v>430503</v>
      </c>
      <c r="C13" s="9">
        <v>401139</v>
      </c>
      <c r="D13" s="9">
        <v>5548164</v>
      </c>
      <c r="E13" s="9">
        <v>5066558</v>
      </c>
      <c r="F13" s="10">
        <f t="shared" si="0"/>
        <v>-8.6804571746617398</v>
      </c>
      <c r="G13" s="1"/>
      <c r="H13" s="1"/>
      <c r="I13" s="1"/>
    </row>
    <row r="14" spans="1:12" x14ac:dyDescent="0.25">
      <c r="A14" s="11" t="s">
        <v>48</v>
      </c>
      <c r="B14" s="12">
        <v>300679</v>
      </c>
      <c r="C14" s="12">
        <v>329095</v>
      </c>
      <c r="D14" s="12">
        <v>2587843</v>
      </c>
      <c r="E14" s="12">
        <v>2904501</v>
      </c>
      <c r="F14" s="13">
        <f t="shared" si="0"/>
        <v>12.236368280455963</v>
      </c>
      <c r="G14" s="1"/>
      <c r="H14" s="1"/>
      <c r="I14" s="1"/>
    </row>
    <row r="15" spans="1:12" x14ac:dyDescent="0.25">
      <c r="A15" s="8" t="s">
        <v>49</v>
      </c>
      <c r="B15" s="9">
        <v>20691</v>
      </c>
      <c r="C15" s="9">
        <v>17383</v>
      </c>
      <c r="D15" s="9">
        <v>156702</v>
      </c>
      <c r="E15" s="9">
        <v>160006</v>
      </c>
      <c r="F15" s="10">
        <f t="shared" si="0"/>
        <v>2.1084606450460086</v>
      </c>
      <c r="G15" s="1"/>
      <c r="H15" s="1"/>
      <c r="I15" s="1"/>
    </row>
    <row r="16" spans="1:12" x14ac:dyDescent="0.25">
      <c r="A16" s="11" t="s">
        <v>50</v>
      </c>
      <c r="B16" s="12">
        <v>8087</v>
      </c>
      <c r="C16" s="12">
        <v>4669</v>
      </c>
      <c r="D16" s="12">
        <v>29352</v>
      </c>
      <c r="E16" s="12">
        <v>22805</v>
      </c>
      <c r="F16" s="13">
        <f t="shared" si="0"/>
        <v>-22.305124011992362</v>
      </c>
      <c r="G16" s="1"/>
      <c r="H16" s="1"/>
      <c r="I16" s="1"/>
    </row>
    <row r="17" spans="1:9" x14ac:dyDescent="0.25">
      <c r="A17" s="8" t="s">
        <v>51</v>
      </c>
      <c r="B17" s="9">
        <v>70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194365</v>
      </c>
      <c r="C18" s="12">
        <v>180381</v>
      </c>
      <c r="D18" s="12">
        <v>2171976</v>
      </c>
      <c r="E18" s="12">
        <v>2154948</v>
      </c>
      <c r="F18" s="13">
        <f t="shared" si="0"/>
        <v>-0.78398656338744388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823</v>
      </c>
      <c r="D19" s="9">
        <v>1453</v>
      </c>
      <c r="E19" s="9">
        <v>1605</v>
      </c>
      <c r="F19" s="10">
        <f t="shared" si="0"/>
        <v>10.461114934618038</v>
      </c>
      <c r="G19" s="1"/>
      <c r="H19" s="1"/>
      <c r="I19" s="1"/>
    </row>
    <row r="20" spans="1:9" x14ac:dyDescent="0.25">
      <c r="A20" s="11" t="s">
        <v>54</v>
      </c>
      <c r="B20" s="12">
        <v>484</v>
      </c>
      <c r="C20" s="12">
        <v>195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28112</v>
      </c>
      <c r="C22" s="12">
        <v>143115</v>
      </c>
      <c r="D22" s="12">
        <v>544747</v>
      </c>
      <c r="E22" s="12">
        <v>934292</v>
      </c>
      <c r="F22" s="13">
        <f t="shared" si="0"/>
        <v>71.509342869258575</v>
      </c>
      <c r="G22" s="1"/>
      <c r="H22" s="1"/>
      <c r="I22" s="1"/>
    </row>
    <row r="23" spans="1:9" x14ac:dyDescent="0.25">
      <c r="A23" s="8" t="s">
        <v>57</v>
      </c>
      <c r="B23" s="9">
        <v>61709</v>
      </c>
      <c r="C23" s="9">
        <v>71320</v>
      </c>
      <c r="D23" s="9">
        <v>492090</v>
      </c>
      <c r="E23" s="9">
        <v>522547</v>
      </c>
      <c r="F23" s="10">
        <f t="shared" si="0"/>
        <v>6.1893149627100712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34054</v>
      </c>
      <c r="C25" s="9">
        <v>36378</v>
      </c>
      <c r="D25" s="9">
        <v>451038</v>
      </c>
      <c r="E25" s="9">
        <v>464290</v>
      </c>
      <c r="F25" s="10">
        <f t="shared" si="0"/>
        <v>2.9381116446951268</v>
      </c>
      <c r="G25" s="1"/>
      <c r="H25" s="1"/>
      <c r="I25" s="1"/>
    </row>
    <row r="26" spans="1:9" x14ac:dyDescent="0.25">
      <c r="A26" s="11" t="s">
        <v>60</v>
      </c>
      <c r="B26" s="12">
        <v>1090</v>
      </c>
      <c r="C26" s="12">
        <v>265</v>
      </c>
      <c r="D26" s="12">
        <v>4322</v>
      </c>
      <c r="E26" s="12">
        <v>2229</v>
      </c>
      <c r="F26" s="13">
        <f t="shared" si="0"/>
        <v>-48.4266543267006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442154</v>
      </c>
      <c r="C28" s="12">
        <v>374359</v>
      </c>
      <c r="D28" s="12">
        <v>4082812</v>
      </c>
      <c r="E28" s="12">
        <v>3882663</v>
      </c>
      <c r="F28" s="13">
        <f t="shared" si="0"/>
        <v>-4.902234048494023</v>
      </c>
      <c r="G28" s="1"/>
      <c r="H28" s="1"/>
      <c r="I28" s="1"/>
    </row>
    <row r="29" spans="1:9" x14ac:dyDescent="0.25">
      <c r="A29" s="8" t="s">
        <v>63</v>
      </c>
      <c r="B29" s="9">
        <v>20144</v>
      </c>
      <c r="C29" s="9">
        <v>20096</v>
      </c>
      <c r="D29" s="9">
        <v>146384</v>
      </c>
      <c r="E29" s="9">
        <v>158267</v>
      </c>
      <c r="F29" s="10">
        <f t="shared" si="0"/>
        <v>8.117690457973552</v>
      </c>
      <c r="G29" s="1"/>
      <c r="H29" s="1"/>
      <c r="I29" s="1"/>
    </row>
    <row r="30" spans="1:9" x14ac:dyDescent="0.25">
      <c r="A30" s="11" t="s">
        <v>64</v>
      </c>
      <c r="B30" s="12">
        <v>1939</v>
      </c>
      <c r="C30" s="12">
        <v>2069</v>
      </c>
      <c r="D30" s="12">
        <v>14907</v>
      </c>
      <c r="E30" s="12">
        <v>15479</v>
      </c>
      <c r="F30" s="13">
        <f t="shared" si="0"/>
        <v>3.8371234990272995</v>
      </c>
      <c r="G30" s="1"/>
      <c r="H30" s="1"/>
      <c r="I30" s="1"/>
    </row>
    <row r="31" spans="1:9" x14ac:dyDescent="0.25">
      <c r="A31" s="8" t="s">
        <v>65</v>
      </c>
      <c r="B31" s="9">
        <v>1312</v>
      </c>
      <c r="C31" s="9">
        <v>647</v>
      </c>
      <c r="D31" s="9">
        <v>3696</v>
      </c>
      <c r="E31" s="9">
        <v>2471</v>
      </c>
      <c r="F31" s="10">
        <f t="shared" si="0"/>
        <v>-33.143939393939391</v>
      </c>
      <c r="G31" s="1"/>
      <c r="H31" s="1"/>
      <c r="I31" s="1"/>
    </row>
    <row r="32" spans="1:9" x14ac:dyDescent="0.25">
      <c r="A32" s="11" t="s">
        <v>66</v>
      </c>
      <c r="B32" s="12">
        <v>50946</v>
      </c>
      <c r="C32" s="12">
        <v>32089</v>
      </c>
      <c r="D32" s="12">
        <v>430631</v>
      </c>
      <c r="E32" s="12">
        <v>401158</v>
      </c>
      <c r="F32" s="13">
        <f t="shared" si="0"/>
        <v>-6.8441426650659167</v>
      </c>
      <c r="G32" s="1"/>
      <c r="H32" s="1"/>
      <c r="I32" s="1"/>
    </row>
    <row r="33" spans="1:9" x14ac:dyDescent="0.25">
      <c r="A33" s="8" t="s">
        <v>67</v>
      </c>
      <c r="B33" s="9">
        <v>18976</v>
      </c>
      <c r="C33" s="9">
        <v>97411</v>
      </c>
      <c r="D33" s="9">
        <v>137250</v>
      </c>
      <c r="E33" s="9">
        <v>1117202</v>
      </c>
      <c r="F33" s="10">
        <f t="shared" si="0"/>
        <v>713.99052823315117</v>
      </c>
      <c r="G33" s="1"/>
      <c r="H33" s="1"/>
      <c r="I33" s="1"/>
    </row>
    <row r="34" spans="1:9" x14ac:dyDescent="0.25">
      <c r="A34" s="11" t="s">
        <v>68</v>
      </c>
      <c r="B34" s="12">
        <v>135</v>
      </c>
      <c r="C34" s="12">
        <v>799</v>
      </c>
      <c r="D34" s="12">
        <v>4511</v>
      </c>
      <c r="E34" s="12">
        <v>5290</v>
      </c>
      <c r="F34" s="13">
        <f t="shared" si="0"/>
        <v>17.268898248725336</v>
      </c>
      <c r="G34" s="1"/>
      <c r="H34" s="1"/>
      <c r="I34" s="1"/>
    </row>
    <row r="35" spans="1:9" x14ac:dyDescent="0.25">
      <c r="A35" s="14" t="s">
        <v>69</v>
      </c>
      <c r="B35" s="15">
        <f>SUM(B7:B34)</f>
        <v>2064034</v>
      </c>
      <c r="C35" s="15">
        <f t="shared" ref="C35:E35" si="1">SUM(C7:C34)</f>
        <v>2154754</v>
      </c>
      <c r="D35" s="15">
        <f t="shared" si="1"/>
        <v>22869979</v>
      </c>
      <c r="E35" s="15">
        <f t="shared" si="1"/>
        <v>23809801</v>
      </c>
      <c r="F35" s="16">
        <f t="shared" si="0"/>
        <v>4.1094134804408924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52880</v>
      </c>
      <c r="C38" s="41">
        <f>D7</f>
        <v>35799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5066558</v>
      </c>
      <c r="G38" s="42">
        <f>LOOKUP(E38,$A$38:$A$65,$C$38:$C$65)</f>
        <v>5548164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307916</v>
      </c>
      <c r="C39" s="41">
        <f t="shared" ref="C39:C65" si="5">D8</f>
        <v>325489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4366651</v>
      </c>
      <c r="G39" s="42">
        <f t="shared" ref="G39:G65" si="8">LOOKUP(E39,$A$38:$A$65,$C$38:$C$65)</f>
        <v>4517130</v>
      </c>
    </row>
    <row r="40" spans="1:9" x14ac:dyDescent="0.25">
      <c r="A40" s="42" t="str">
        <f t="shared" si="3"/>
        <v>ALMERIA</v>
      </c>
      <c r="B40" s="41">
        <f t="shared" si="4"/>
        <v>1046947</v>
      </c>
      <c r="C40" s="41">
        <f t="shared" si="5"/>
        <v>1000464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3882663</v>
      </c>
      <c r="G40" s="42">
        <f t="shared" si="8"/>
        <v>4082812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2904501</v>
      </c>
      <c r="G41" s="42">
        <f t="shared" si="8"/>
        <v>2587843</v>
      </c>
    </row>
    <row r="42" spans="1:9" x14ac:dyDescent="0.25">
      <c r="A42" s="42" t="str">
        <f t="shared" si="3"/>
        <v>BAHIA DE ALGECIRAS</v>
      </c>
      <c r="B42" s="41">
        <f t="shared" si="4"/>
        <v>4366651</v>
      </c>
      <c r="C42" s="41">
        <f t="shared" si="5"/>
        <v>4517130</v>
      </c>
      <c r="D42" s="41">
        <f t="shared" si="6"/>
        <v>2</v>
      </c>
      <c r="E42" s="42" t="str">
        <f t="shared" si="2"/>
        <v>CEUTA</v>
      </c>
      <c r="F42" s="42">
        <f t="shared" si="7"/>
        <v>2154948</v>
      </c>
      <c r="G42" s="42">
        <f t="shared" si="8"/>
        <v>2171976</v>
      </c>
    </row>
    <row r="43" spans="1:9" x14ac:dyDescent="0.25">
      <c r="A43" s="42" t="str">
        <f t="shared" si="3"/>
        <v>BAHIA DE CADIZ</v>
      </c>
      <c r="B43" s="41">
        <f t="shared" si="4"/>
        <v>212770</v>
      </c>
      <c r="C43" s="41">
        <f t="shared" si="5"/>
        <v>181261</v>
      </c>
      <c r="D43" s="41">
        <f t="shared" si="6"/>
        <v>13</v>
      </c>
      <c r="E43" s="42" t="str">
        <f t="shared" si="2"/>
        <v>VIGO</v>
      </c>
      <c r="F43" s="42">
        <f t="shared" si="7"/>
        <v>1117202</v>
      </c>
      <c r="G43" s="42">
        <f t="shared" si="8"/>
        <v>137250</v>
      </c>
    </row>
    <row r="44" spans="1:9" x14ac:dyDescent="0.25">
      <c r="A44" s="42" t="str">
        <f t="shared" si="3"/>
        <v>BALEARES</v>
      </c>
      <c r="B44" s="41">
        <f t="shared" si="4"/>
        <v>5066558</v>
      </c>
      <c r="C44" s="41">
        <f t="shared" si="5"/>
        <v>5548164</v>
      </c>
      <c r="D44" s="41">
        <f t="shared" si="6"/>
        <v>1</v>
      </c>
      <c r="E44" s="42" t="str">
        <f t="shared" si="2"/>
        <v>ALMERIA</v>
      </c>
      <c r="F44" s="42">
        <f t="shared" si="7"/>
        <v>1046947</v>
      </c>
      <c r="G44" s="42">
        <f t="shared" si="8"/>
        <v>1000464</v>
      </c>
    </row>
    <row r="45" spans="1:9" x14ac:dyDescent="0.25">
      <c r="A45" s="42" t="str">
        <f t="shared" si="3"/>
        <v>BARCELONA</v>
      </c>
      <c r="B45" s="41">
        <f t="shared" si="4"/>
        <v>2904501</v>
      </c>
      <c r="C45" s="41">
        <f t="shared" si="5"/>
        <v>2587843</v>
      </c>
      <c r="D45" s="41">
        <f t="shared" si="6"/>
        <v>4</v>
      </c>
      <c r="E45" s="42" t="str">
        <f t="shared" si="2"/>
        <v>LAS PALMAS</v>
      </c>
      <c r="F45" s="42">
        <f t="shared" si="7"/>
        <v>934292</v>
      </c>
      <c r="G45" s="42">
        <f t="shared" si="8"/>
        <v>544747</v>
      </c>
    </row>
    <row r="46" spans="1:9" x14ac:dyDescent="0.25">
      <c r="A46" s="42" t="str">
        <f t="shared" si="3"/>
        <v>BILBAO</v>
      </c>
      <c r="B46" s="41">
        <f t="shared" si="4"/>
        <v>160006</v>
      </c>
      <c r="C46" s="41">
        <f t="shared" si="5"/>
        <v>156702</v>
      </c>
      <c r="D46" s="41">
        <f t="shared" si="6"/>
        <v>14</v>
      </c>
      <c r="E46" s="42" t="str">
        <f t="shared" si="2"/>
        <v>MALAGA</v>
      </c>
      <c r="F46" s="42">
        <f t="shared" si="7"/>
        <v>522547</v>
      </c>
      <c r="G46" s="42">
        <f t="shared" si="8"/>
        <v>492090</v>
      </c>
    </row>
    <row r="47" spans="1:9" x14ac:dyDescent="0.25">
      <c r="A47" s="42" t="str">
        <f t="shared" si="3"/>
        <v>CARTAGENA</v>
      </c>
      <c r="B47" s="41">
        <f t="shared" si="4"/>
        <v>22805</v>
      </c>
      <c r="C47" s="41">
        <f t="shared" si="5"/>
        <v>29352</v>
      </c>
      <c r="D47" s="41">
        <f t="shared" si="6"/>
        <v>17</v>
      </c>
      <c r="E47" s="42" t="str">
        <f t="shared" si="2"/>
        <v>MELILLA</v>
      </c>
      <c r="F47" s="42">
        <f t="shared" si="7"/>
        <v>464290</v>
      </c>
      <c r="G47" s="42">
        <f t="shared" si="8"/>
        <v>451038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VALENCIA</v>
      </c>
      <c r="F48" s="42">
        <f t="shared" si="7"/>
        <v>401158</v>
      </c>
      <c r="G48" s="42">
        <f t="shared" si="8"/>
        <v>430631</v>
      </c>
    </row>
    <row r="49" spans="1:7" x14ac:dyDescent="0.25">
      <c r="A49" s="42" t="str">
        <f t="shared" si="3"/>
        <v>CEUTA</v>
      </c>
      <c r="B49" s="41">
        <f t="shared" si="4"/>
        <v>2154948</v>
      </c>
      <c r="C49" s="41">
        <f t="shared" si="5"/>
        <v>2171976</v>
      </c>
      <c r="D49" s="41">
        <f t="shared" si="6"/>
        <v>5</v>
      </c>
      <c r="E49" s="42" t="str">
        <f t="shared" si="2"/>
        <v>ALICANTE</v>
      </c>
      <c r="F49" s="42">
        <f t="shared" si="7"/>
        <v>307916</v>
      </c>
      <c r="G49" s="42">
        <f t="shared" si="8"/>
        <v>325489</v>
      </c>
    </row>
    <row r="50" spans="1:7" x14ac:dyDescent="0.25">
      <c r="A50" s="42" t="str">
        <f t="shared" si="3"/>
        <v>FERROL-SAN CIBRAO</v>
      </c>
      <c r="B50" s="41">
        <f t="shared" si="4"/>
        <v>1605</v>
      </c>
      <c r="C50" s="41">
        <f t="shared" si="5"/>
        <v>1453</v>
      </c>
      <c r="D50" s="41">
        <f t="shared" si="6"/>
        <v>23</v>
      </c>
      <c r="E50" s="42" t="str">
        <f t="shared" si="2"/>
        <v>BAHIA DE CADIZ</v>
      </c>
      <c r="F50" s="42">
        <f t="shared" si="7"/>
        <v>212770</v>
      </c>
      <c r="G50" s="42">
        <f t="shared" si="8"/>
        <v>181261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19</v>
      </c>
      <c r="E51" s="42" t="str">
        <f t="shared" si="2"/>
        <v>BILBAO</v>
      </c>
      <c r="F51" s="42">
        <f t="shared" si="7"/>
        <v>160006</v>
      </c>
      <c r="G51" s="42">
        <f t="shared" si="8"/>
        <v>156702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24</v>
      </c>
      <c r="E52" s="42" t="str">
        <f t="shared" si="2"/>
        <v>SANTANDER</v>
      </c>
      <c r="F52" s="42">
        <f t="shared" si="7"/>
        <v>158267</v>
      </c>
      <c r="G52" s="42">
        <f t="shared" si="8"/>
        <v>146384</v>
      </c>
    </row>
    <row r="53" spans="1:7" x14ac:dyDescent="0.25">
      <c r="A53" s="42" t="str">
        <f t="shared" si="3"/>
        <v>LAS PALMAS</v>
      </c>
      <c r="B53" s="41">
        <f t="shared" si="4"/>
        <v>934292</v>
      </c>
      <c r="C53" s="41">
        <f t="shared" si="5"/>
        <v>544747</v>
      </c>
      <c r="D53" s="41">
        <f t="shared" si="6"/>
        <v>8</v>
      </c>
      <c r="E53" s="42" t="str">
        <f t="shared" si="2"/>
        <v>A CORUÑA</v>
      </c>
      <c r="F53" s="42">
        <f t="shared" si="7"/>
        <v>52880</v>
      </c>
      <c r="G53" s="42">
        <f t="shared" si="8"/>
        <v>35799</v>
      </c>
    </row>
    <row r="54" spans="1:7" x14ac:dyDescent="0.25">
      <c r="A54" s="42" t="str">
        <f t="shared" si="3"/>
        <v>MALAGA</v>
      </c>
      <c r="B54" s="41">
        <f t="shared" si="4"/>
        <v>522547</v>
      </c>
      <c r="C54" s="41">
        <f t="shared" si="5"/>
        <v>492090</v>
      </c>
      <c r="D54" s="41">
        <f t="shared" si="6"/>
        <v>9</v>
      </c>
      <c r="E54" s="42" t="str">
        <f t="shared" si="2"/>
        <v>CARTAGENA</v>
      </c>
      <c r="F54" s="42">
        <f t="shared" si="7"/>
        <v>22805</v>
      </c>
      <c r="G54" s="42">
        <f t="shared" si="8"/>
        <v>29352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15479</v>
      </c>
      <c r="G55" s="42">
        <f t="shared" si="8"/>
        <v>14907</v>
      </c>
    </row>
    <row r="56" spans="1:7" x14ac:dyDescent="0.25">
      <c r="A56" s="42" t="str">
        <f t="shared" si="3"/>
        <v>MELILLA</v>
      </c>
      <c r="B56" s="41">
        <f t="shared" si="4"/>
        <v>464290</v>
      </c>
      <c r="C56" s="41">
        <f t="shared" si="5"/>
        <v>451038</v>
      </c>
      <c r="D56" s="41">
        <f t="shared" si="6"/>
        <v>10</v>
      </c>
      <c r="E56" s="42" t="str">
        <f t="shared" si="2"/>
        <v>GIJON</v>
      </c>
      <c r="F56" s="42">
        <f t="shared" si="9"/>
        <v>6125</v>
      </c>
      <c r="G56" s="42">
        <f t="shared" si="8"/>
        <v>1681</v>
      </c>
    </row>
    <row r="57" spans="1:7" x14ac:dyDescent="0.25">
      <c r="A57" s="42" t="str">
        <f t="shared" si="3"/>
        <v>MOTRIL</v>
      </c>
      <c r="B57" s="41">
        <f t="shared" si="4"/>
        <v>2229</v>
      </c>
      <c r="C57" s="41">
        <f t="shared" si="5"/>
        <v>4322</v>
      </c>
      <c r="D57" s="41">
        <f t="shared" si="6"/>
        <v>22</v>
      </c>
      <c r="E57" s="42" t="str">
        <f t="shared" si="2"/>
        <v>VILAGARCIA</v>
      </c>
      <c r="F57" s="42">
        <f t="shared" si="9"/>
        <v>5290</v>
      </c>
      <c r="G57" s="42">
        <f t="shared" si="8"/>
        <v>4511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2471</v>
      </c>
      <c r="G58" s="42">
        <f t="shared" si="8"/>
        <v>3696</v>
      </c>
    </row>
    <row r="59" spans="1:7" x14ac:dyDescent="0.25">
      <c r="A59" s="42" t="str">
        <f t="shared" si="3"/>
        <v>SANTA CRUZ DE TENERIFE</v>
      </c>
      <c r="B59" s="41">
        <f t="shared" si="4"/>
        <v>3882663</v>
      </c>
      <c r="C59" s="41">
        <f t="shared" si="5"/>
        <v>4082812</v>
      </c>
      <c r="D59" s="41">
        <f t="shared" si="6"/>
        <v>3</v>
      </c>
      <c r="E59" s="42" t="str">
        <f t="shared" si="2"/>
        <v>MOTRIL</v>
      </c>
      <c r="F59" s="42">
        <f t="shared" si="9"/>
        <v>2229</v>
      </c>
      <c r="G59" s="42">
        <f t="shared" si="8"/>
        <v>4322</v>
      </c>
    </row>
    <row r="60" spans="1:7" x14ac:dyDescent="0.25">
      <c r="A60" s="42" t="str">
        <f t="shared" si="3"/>
        <v>SANTANDER</v>
      </c>
      <c r="B60" s="41">
        <f t="shared" si="4"/>
        <v>158267</v>
      </c>
      <c r="C60" s="41">
        <f t="shared" si="5"/>
        <v>146384</v>
      </c>
      <c r="D60" s="41">
        <f t="shared" si="6"/>
        <v>15</v>
      </c>
      <c r="E60" s="42" t="str">
        <f t="shared" si="2"/>
        <v>FERROL-SAN CIBRAO</v>
      </c>
      <c r="F60" s="42">
        <f t="shared" si="9"/>
        <v>1605</v>
      </c>
      <c r="G60" s="42">
        <f t="shared" si="8"/>
        <v>1453</v>
      </c>
    </row>
    <row r="61" spans="1:7" x14ac:dyDescent="0.25">
      <c r="A61" s="42" t="str">
        <f t="shared" si="3"/>
        <v>SEVILLA</v>
      </c>
      <c r="B61" s="41">
        <f t="shared" si="4"/>
        <v>15479</v>
      </c>
      <c r="C61" s="41">
        <f t="shared" si="5"/>
        <v>14907</v>
      </c>
      <c r="D61" s="41">
        <f t="shared" si="6"/>
        <v>18</v>
      </c>
      <c r="E61" s="42" t="str">
        <f t="shared" si="2"/>
        <v>HUELVA</v>
      </c>
      <c r="F61" s="42">
        <f t="shared" si="9"/>
        <v>201</v>
      </c>
      <c r="G61" s="42">
        <f t="shared" si="8"/>
        <v>207</v>
      </c>
    </row>
    <row r="62" spans="1:7" x14ac:dyDescent="0.25">
      <c r="A62" s="42" t="str">
        <f t="shared" si="3"/>
        <v>TARRAGONA</v>
      </c>
      <c r="B62" s="41">
        <f t="shared" si="4"/>
        <v>2471</v>
      </c>
      <c r="C62" s="41">
        <f t="shared" si="5"/>
        <v>3696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401158</v>
      </c>
      <c r="C63" s="41">
        <f t="shared" si="5"/>
        <v>430631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1117202</v>
      </c>
      <c r="C64" s="41">
        <f t="shared" si="5"/>
        <v>137250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5290</v>
      </c>
      <c r="C65" s="41">
        <f t="shared" si="5"/>
        <v>4511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2397</v>
      </c>
      <c r="C7" s="9">
        <v>5382</v>
      </c>
      <c r="D7" s="9">
        <v>35359</v>
      </c>
      <c r="E7" s="9">
        <v>52580</v>
      </c>
      <c r="F7" s="10">
        <f>((E7*100)/D7)-100</f>
        <v>48.703300432704538</v>
      </c>
      <c r="G7" s="1"/>
      <c r="H7" s="1"/>
      <c r="I7" s="1"/>
    </row>
    <row r="8" spans="1:12" x14ac:dyDescent="0.25">
      <c r="A8" s="11" t="s">
        <v>42</v>
      </c>
      <c r="B8" s="12">
        <v>16290</v>
      </c>
      <c r="C8" s="12">
        <v>14500</v>
      </c>
      <c r="D8" s="12">
        <v>53165</v>
      </c>
      <c r="E8" s="12">
        <v>67677</v>
      </c>
      <c r="F8" s="13">
        <f t="shared" ref="F8:F35" si="0">((E8*100)/D8)-100</f>
        <v>27.296153484435251</v>
      </c>
      <c r="G8" s="1"/>
      <c r="H8" s="1"/>
      <c r="I8" s="1"/>
    </row>
    <row r="9" spans="1:12" x14ac:dyDescent="0.25">
      <c r="A9" s="8" t="s">
        <v>43</v>
      </c>
      <c r="B9" s="9">
        <v>6304</v>
      </c>
      <c r="C9" s="9">
        <v>7590</v>
      </c>
      <c r="D9" s="9">
        <v>32060</v>
      </c>
      <c r="E9" s="9">
        <v>53610</v>
      </c>
      <c r="F9" s="10">
        <f t="shared" si="0"/>
        <v>67.217716781035563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26842</v>
      </c>
      <c r="C12" s="12">
        <v>24375</v>
      </c>
      <c r="D12" s="12">
        <v>150319</v>
      </c>
      <c r="E12" s="12">
        <v>187361</v>
      </c>
      <c r="F12" s="13">
        <f t="shared" si="0"/>
        <v>24.642260792048916</v>
      </c>
      <c r="G12" s="1"/>
      <c r="H12" s="1"/>
      <c r="I12" s="1"/>
    </row>
    <row r="13" spans="1:12" x14ac:dyDescent="0.25">
      <c r="A13" s="8" t="s">
        <v>47</v>
      </c>
      <c r="B13" s="9">
        <v>155848</v>
      </c>
      <c r="C13" s="9">
        <v>189654</v>
      </c>
      <c r="D13" s="9">
        <v>1151179</v>
      </c>
      <c r="E13" s="9">
        <v>1247114</v>
      </c>
      <c r="F13" s="10">
        <f t="shared" si="0"/>
        <v>8.3336301305009925</v>
      </c>
      <c r="G13" s="1"/>
      <c r="H13" s="1"/>
      <c r="I13" s="1"/>
    </row>
    <row r="14" spans="1:12" x14ac:dyDescent="0.25">
      <c r="A14" s="11" t="s">
        <v>48</v>
      </c>
      <c r="B14" s="12">
        <v>231920</v>
      </c>
      <c r="C14" s="12">
        <v>268327</v>
      </c>
      <c r="D14" s="12">
        <v>1557338</v>
      </c>
      <c r="E14" s="12">
        <v>1830593</v>
      </c>
      <c r="F14" s="13">
        <f t="shared" si="0"/>
        <v>17.546287318488339</v>
      </c>
      <c r="G14" s="1"/>
      <c r="H14" s="1"/>
      <c r="I14" s="1"/>
    </row>
    <row r="15" spans="1:12" x14ac:dyDescent="0.25">
      <c r="A15" s="8" t="s">
        <v>49</v>
      </c>
      <c r="B15" s="9">
        <v>3051</v>
      </c>
      <c r="C15" s="9">
        <v>2610</v>
      </c>
      <c r="D15" s="9">
        <v>22972</v>
      </c>
      <c r="E15" s="9">
        <v>36348</v>
      </c>
      <c r="F15" s="10">
        <f t="shared" si="0"/>
        <v>58.227407278425915</v>
      </c>
      <c r="G15" s="1"/>
      <c r="H15" s="1"/>
      <c r="I15" s="1"/>
    </row>
    <row r="16" spans="1:12" x14ac:dyDescent="0.25">
      <c r="A16" s="11" t="s">
        <v>50</v>
      </c>
      <c r="B16" s="12">
        <v>8087</v>
      </c>
      <c r="C16" s="12">
        <v>4669</v>
      </c>
      <c r="D16" s="12">
        <v>29352</v>
      </c>
      <c r="E16" s="12">
        <v>22805</v>
      </c>
      <c r="F16" s="13">
        <f t="shared" si="0"/>
        <v>-22.305124011992362</v>
      </c>
      <c r="G16" s="1"/>
      <c r="H16" s="1"/>
      <c r="I16" s="1"/>
    </row>
    <row r="17" spans="1:9" x14ac:dyDescent="0.25">
      <c r="A17" s="8" t="s">
        <v>51</v>
      </c>
      <c r="B17" s="9">
        <v>70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5160</v>
      </c>
      <c r="C18" s="12">
        <v>8448</v>
      </c>
      <c r="D18" s="12">
        <v>13308</v>
      </c>
      <c r="E18" s="12">
        <v>30258</v>
      </c>
      <c r="F18" s="13">
        <f t="shared" si="0"/>
        <v>127.36699729486023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823</v>
      </c>
      <c r="D19" s="9">
        <v>1453</v>
      </c>
      <c r="E19" s="9">
        <v>1577</v>
      </c>
      <c r="F19" s="10">
        <f t="shared" si="0"/>
        <v>8.5340674466620783</v>
      </c>
      <c r="G19" s="1"/>
      <c r="H19" s="1"/>
      <c r="I19" s="1"/>
    </row>
    <row r="20" spans="1:9" x14ac:dyDescent="0.25">
      <c r="A20" s="11" t="s">
        <v>54</v>
      </c>
      <c r="B20" s="12">
        <v>484</v>
      </c>
      <c r="C20" s="12">
        <v>195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14419</v>
      </c>
      <c r="C22" s="12">
        <v>82090</v>
      </c>
      <c r="D22" s="12">
        <v>311947</v>
      </c>
      <c r="E22" s="12">
        <v>371102</v>
      </c>
      <c r="F22" s="13">
        <f t="shared" si="0"/>
        <v>18.963157202986409</v>
      </c>
      <c r="G22" s="1"/>
      <c r="H22" s="1"/>
      <c r="I22" s="1"/>
    </row>
    <row r="23" spans="1:9" x14ac:dyDescent="0.25">
      <c r="A23" s="8" t="s">
        <v>57</v>
      </c>
      <c r="B23" s="9">
        <v>40113</v>
      </c>
      <c r="C23" s="9">
        <v>50881</v>
      </c>
      <c r="D23" s="9">
        <v>209888</v>
      </c>
      <c r="E23" s="9">
        <v>268671</v>
      </c>
      <c r="F23" s="10">
        <f t="shared" si="0"/>
        <v>28.006841744168327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554</v>
      </c>
      <c r="C25" s="9">
        <v>420</v>
      </c>
      <c r="D25" s="9">
        <v>763</v>
      </c>
      <c r="E25" s="9">
        <v>787</v>
      </c>
      <c r="F25" s="10">
        <f t="shared" si="0"/>
        <v>3.1454783748361734</v>
      </c>
      <c r="G25" s="1"/>
      <c r="H25" s="1"/>
      <c r="I25" s="1"/>
    </row>
    <row r="26" spans="1:9" x14ac:dyDescent="0.25">
      <c r="A26" s="11" t="s">
        <v>60</v>
      </c>
      <c r="B26" s="12">
        <v>1090</v>
      </c>
      <c r="C26" s="12">
        <v>265</v>
      </c>
      <c r="D26" s="12">
        <v>4322</v>
      </c>
      <c r="E26" s="12">
        <v>2229</v>
      </c>
      <c r="F26" s="13">
        <f t="shared" si="0"/>
        <v>-48.4266543267006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70277</v>
      </c>
      <c r="C28" s="12">
        <v>60007</v>
      </c>
      <c r="D28" s="12">
        <v>327158</v>
      </c>
      <c r="E28" s="12">
        <v>396748</v>
      </c>
      <c r="F28" s="13">
        <f t="shared" si="0"/>
        <v>21.27106780210174</v>
      </c>
      <c r="G28" s="1"/>
      <c r="H28" s="1"/>
      <c r="I28" s="1"/>
    </row>
    <row r="29" spans="1:9" x14ac:dyDescent="0.25">
      <c r="A29" s="8" t="s">
        <v>63</v>
      </c>
      <c r="B29" s="9">
        <v>128</v>
      </c>
      <c r="C29" s="9">
        <v>3327</v>
      </c>
      <c r="D29" s="9">
        <v>3459</v>
      </c>
      <c r="E29" s="9">
        <v>18877</v>
      </c>
      <c r="F29" s="10">
        <f t="shared" si="0"/>
        <v>445.73576178086148</v>
      </c>
      <c r="G29" s="1"/>
      <c r="H29" s="1"/>
      <c r="I29" s="1"/>
    </row>
    <row r="30" spans="1:9" x14ac:dyDescent="0.25">
      <c r="A30" s="11" t="s">
        <v>64</v>
      </c>
      <c r="B30" s="12">
        <v>1939</v>
      </c>
      <c r="C30" s="12">
        <v>2069</v>
      </c>
      <c r="D30" s="12">
        <v>14907</v>
      </c>
      <c r="E30" s="12">
        <v>15479</v>
      </c>
      <c r="F30" s="13">
        <f t="shared" si="0"/>
        <v>3.8371234990272995</v>
      </c>
      <c r="G30" s="1"/>
      <c r="H30" s="1"/>
      <c r="I30" s="1"/>
    </row>
    <row r="31" spans="1:9" x14ac:dyDescent="0.25">
      <c r="A31" s="8" t="s">
        <v>65</v>
      </c>
      <c r="B31" s="9">
        <v>1312</v>
      </c>
      <c r="C31" s="9">
        <v>647</v>
      </c>
      <c r="D31" s="9">
        <v>3696</v>
      </c>
      <c r="E31" s="9">
        <v>2471</v>
      </c>
      <c r="F31" s="10">
        <f t="shared" si="0"/>
        <v>-33.143939393939391</v>
      </c>
      <c r="G31" s="1"/>
      <c r="H31" s="1"/>
      <c r="I31" s="1"/>
    </row>
    <row r="32" spans="1:9" x14ac:dyDescent="0.25">
      <c r="A32" s="11" t="s">
        <v>66</v>
      </c>
      <c r="B32" s="12">
        <v>29118</v>
      </c>
      <c r="C32" s="12">
        <v>21265</v>
      </c>
      <c r="D32" s="12">
        <v>166041</v>
      </c>
      <c r="E32" s="12">
        <v>187567</v>
      </c>
      <c r="F32" s="13">
        <f t="shared" si="0"/>
        <v>12.964267861552273</v>
      </c>
      <c r="G32" s="1"/>
      <c r="H32" s="1"/>
      <c r="I32" s="1"/>
    </row>
    <row r="33" spans="1:9" x14ac:dyDescent="0.25">
      <c r="A33" s="8" t="s">
        <v>67</v>
      </c>
      <c r="B33" s="9">
        <v>18976</v>
      </c>
      <c r="C33" s="9">
        <v>27816</v>
      </c>
      <c r="D33" s="9">
        <v>137250</v>
      </c>
      <c r="E33" s="9">
        <v>195509</v>
      </c>
      <c r="F33" s="10">
        <f t="shared" si="0"/>
        <v>42.447358834244085</v>
      </c>
      <c r="G33" s="1"/>
      <c r="H33" s="1"/>
      <c r="I33" s="1"/>
    </row>
    <row r="34" spans="1:9" x14ac:dyDescent="0.25">
      <c r="A34" s="11" t="s">
        <v>68</v>
      </c>
      <c r="B34" s="12">
        <v>135</v>
      </c>
      <c r="C34" s="12">
        <v>799</v>
      </c>
      <c r="D34" s="12">
        <v>4511</v>
      </c>
      <c r="E34" s="12">
        <v>5290</v>
      </c>
      <c r="F34" s="13">
        <f t="shared" si="0"/>
        <v>17.268898248725336</v>
      </c>
      <c r="G34" s="1"/>
      <c r="H34" s="1"/>
      <c r="I34" s="1"/>
    </row>
    <row r="35" spans="1:9" x14ac:dyDescent="0.25">
      <c r="A35" s="14" t="s">
        <v>69</v>
      </c>
      <c r="B35" s="15">
        <f>SUM(B7:B34)</f>
        <v>634514</v>
      </c>
      <c r="C35" s="15">
        <f t="shared" ref="C35:E35" si="1">SUM(C7:C34)</f>
        <v>776159</v>
      </c>
      <c r="D35" s="15">
        <f t="shared" si="1"/>
        <v>4232488</v>
      </c>
      <c r="E35" s="15">
        <f t="shared" si="1"/>
        <v>5001013</v>
      </c>
      <c r="F35" s="16">
        <f t="shared" si="0"/>
        <v>18.157759691226531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52580</v>
      </c>
      <c r="C38" s="41">
        <f>D7</f>
        <v>35359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1830593</v>
      </c>
      <c r="G38" s="42">
        <f>LOOKUP(E38,$A$38:$A$65,$C$38:$C$65)</f>
        <v>1557338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67677</v>
      </c>
      <c r="C39" s="41">
        <f t="shared" ref="C39:C65" si="5">D8</f>
        <v>53165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1247114</v>
      </c>
      <c r="G39" s="42">
        <f t="shared" ref="G39:G65" si="8">LOOKUP(E39,$A$38:$A$65,$C$38:$C$65)</f>
        <v>1151179</v>
      </c>
    </row>
    <row r="40" spans="1:9" x14ac:dyDescent="0.25">
      <c r="A40" s="42" t="str">
        <f t="shared" si="3"/>
        <v>ALMERIA</v>
      </c>
      <c r="B40" s="41">
        <f t="shared" si="4"/>
        <v>53610</v>
      </c>
      <c r="C40" s="41">
        <f t="shared" si="5"/>
        <v>32060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396748</v>
      </c>
      <c r="G40" s="42">
        <f t="shared" si="8"/>
        <v>327158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371102</v>
      </c>
      <c r="G41" s="42">
        <f t="shared" si="8"/>
        <v>311947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24</v>
      </c>
      <c r="E42" s="42" t="str">
        <f t="shared" si="2"/>
        <v>MALAGA</v>
      </c>
      <c r="F42" s="42">
        <f t="shared" si="7"/>
        <v>268671</v>
      </c>
      <c r="G42" s="42">
        <f t="shared" si="8"/>
        <v>209888</v>
      </c>
    </row>
    <row r="43" spans="1:9" x14ac:dyDescent="0.25">
      <c r="A43" s="42" t="str">
        <f t="shared" si="3"/>
        <v>BAHIA DE CADIZ</v>
      </c>
      <c r="B43" s="41">
        <f t="shared" si="4"/>
        <v>187361</v>
      </c>
      <c r="C43" s="41">
        <f t="shared" si="5"/>
        <v>150319</v>
      </c>
      <c r="D43" s="41">
        <f t="shared" si="6"/>
        <v>8</v>
      </c>
      <c r="E43" s="42" t="str">
        <f t="shared" si="2"/>
        <v>VIGO</v>
      </c>
      <c r="F43" s="42">
        <f t="shared" si="7"/>
        <v>195509</v>
      </c>
      <c r="G43" s="42">
        <f t="shared" si="8"/>
        <v>137250</v>
      </c>
    </row>
    <row r="44" spans="1:9" x14ac:dyDescent="0.25">
      <c r="A44" s="42" t="str">
        <f t="shared" si="3"/>
        <v>BALEARES</v>
      </c>
      <c r="B44" s="41">
        <f t="shared" si="4"/>
        <v>1247114</v>
      </c>
      <c r="C44" s="41">
        <f t="shared" si="5"/>
        <v>1151179</v>
      </c>
      <c r="D44" s="41">
        <f t="shared" si="6"/>
        <v>2</v>
      </c>
      <c r="E44" s="42" t="str">
        <f t="shared" si="2"/>
        <v>VALENCIA</v>
      </c>
      <c r="F44" s="42">
        <f t="shared" si="7"/>
        <v>187567</v>
      </c>
      <c r="G44" s="42">
        <f t="shared" si="8"/>
        <v>166041</v>
      </c>
    </row>
    <row r="45" spans="1:9" x14ac:dyDescent="0.25">
      <c r="A45" s="42" t="str">
        <f t="shared" si="3"/>
        <v>BARCELONA</v>
      </c>
      <c r="B45" s="41">
        <f t="shared" si="4"/>
        <v>1830593</v>
      </c>
      <c r="C45" s="41">
        <f t="shared" si="5"/>
        <v>1557338</v>
      </c>
      <c r="D45" s="41">
        <f t="shared" si="6"/>
        <v>1</v>
      </c>
      <c r="E45" s="42" t="str">
        <f t="shared" si="2"/>
        <v>BAHIA DE CADIZ</v>
      </c>
      <c r="F45" s="42">
        <f t="shared" si="7"/>
        <v>187361</v>
      </c>
      <c r="G45" s="42">
        <f t="shared" si="8"/>
        <v>150319</v>
      </c>
    </row>
    <row r="46" spans="1:9" x14ac:dyDescent="0.25">
      <c r="A46" s="42" t="str">
        <f t="shared" si="3"/>
        <v>BILBAO</v>
      </c>
      <c r="B46" s="41">
        <f t="shared" si="4"/>
        <v>36348</v>
      </c>
      <c r="C46" s="41">
        <f t="shared" si="5"/>
        <v>22972</v>
      </c>
      <c r="D46" s="41">
        <f t="shared" si="6"/>
        <v>12</v>
      </c>
      <c r="E46" s="42" t="str">
        <f t="shared" si="2"/>
        <v>ALICANTE</v>
      </c>
      <c r="F46" s="42">
        <f t="shared" si="7"/>
        <v>67677</v>
      </c>
      <c r="G46" s="42">
        <f t="shared" si="8"/>
        <v>53165</v>
      </c>
    </row>
    <row r="47" spans="1:9" x14ac:dyDescent="0.25">
      <c r="A47" s="42" t="str">
        <f t="shared" si="3"/>
        <v>CARTAGENA</v>
      </c>
      <c r="B47" s="41">
        <f t="shared" si="4"/>
        <v>22805</v>
      </c>
      <c r="C47" s="41">
        <f t="shared" si="5"/>
        <v>29352</v>
      </c>
      <c r="D47" s="41">
        <f t="shared" si="6"/>
        <v>14</v>
      </c>
      <c r="E47" s="42" t="str">
        <f t="shared" si="2"/>
        <v>ALMERIA</v>
      </c>
      <c r="F47" s="42">
        <f t="shared" si="7"/>
        <v>53610</v>
      </c>
      <c r="G47" s="42">
        <f t="shared" si="8"/>
        <v>32060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A CORUÑA</v>
      </c>
      <c r="F48" s="42">
        <f t="shared" si="7"/>
        <v>52580</v>
      </c>
      <c r="G48" s="42">
        <f t="shared" si="8"/>
        <v>35359</v>
      </c>
    </row>
    <row r="49" spans="1:7" x14ac:dyDescent="0.25">
      <c r="A49" s="42" t="str">
        <f t="shared" si="3"/>
        <v>CEUTA</v>
      </c>
      <c r="B49" s="41">
        <f t="shared" si="4"/>
        <v>30258</v>
      </c>
      <c r="C49" s="41">
        <f t="shared" si="5"/>
        <v>13308</v>
      </c>
      <c r="D49" s="41">
        <f t="shared" si="6"/>
        <v>13</v>
      </c>
      <c r="E49" s="42" t="str">
        <f t="shared" si="2"/>
        <v>BILBAO</v>
      </c>
      <c r="F49" s="42">
        <f t="shared" si="7"/>
        <v>36348</v>
      </c>
      <c r="G49" s="42">
        <f t="shared" si="8"/>
        <v>22972</v>
      </c>
    </row>
    <row r="50" spans="1:7" x14ac:dyDescent="0.25">
      <c r="A50" s="42" t="str">
        <f t="shared" si="3"/>
        <v>FERROL-SAN CIBRAO</v>
      </c>
      <c r="B50" s="41">
        <f t="shared" si="4"/>
        <v>1577</v>
      </c>
      <c r="C50" s="41">
        <f t="shared" si="5"/>
        <v>1453</v>
      </c>
      <c r="D50" s="41">
        <f t="shared" si="6"/>
        <v>21</v>
      </c>
      <c r="E50" s="42" t="str">
        <f t="shared" si="2"/>
        <v>CEUTA</v>
      </c>
      <c r="F50" s="42">
        <f t="shared" si="7"/>
        <v>30258</v>
      </c>
      <c r="G50" s="42">
        <f t="shared" si="8"/>
        <v>13308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17</v>
      </c>
      <c r="E51" s="42" t="str">
        <f t="shared" si="2"/>
        <v>CARTAGENA</v>
      </c>
      <c r="F51" s="42">
        <f t="shared" si="7"/>
        <v>22805</v>
      </c>
      <c r="G51" s="42">
        <f t="shared" si="8"/>
        <v>29352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SANTANDER</v>
      </c>
      <c r="F52" s="42">
        <f t="shared" si="7"/>
        <v>18877</v>
      </c>
      <c r="G52" s="42">
        <f t="shared" si="8"/>
        <v>3459</v>
      </c>
    </row>
    <row r="53" spans="1:7" x14ac:dyDescent="0.25">
      <c r="A53" s="42" t="str">
        <f t="shared" si="3"/>
        <v>LAS PALMAS</v>
      </c>
      <c r="B53" s="41">
        <f t="shared" si="4"/>
        <v>371102</v>
      </c>
      <c r="C53" s="41">
        <f t="shared" si="5"/>
        <v>311947</v>
      </c>
      <c r="D53" s="41">
        <f t="shared" si="6"/>
        <v>4</v>
      </c>
      <c r="E53" s="42" t="str">
        <f t="shared" si="2"/>
        <v>SEVILLA</v>
      </c>
      <c r="F53" s="42">
        <f t="shared" si="7"/>
        <v>15479</v>
      </c>
      <c r="G53" s="42">
        <f t="shared" si="8"/>
        <v>14907</v>
      </c>
    </row>
    <row r="54" spans="1:7" x14ac:dyDescent="0.25">
      <c r="A54" s="42" t="str">
        <f t="shared" si="3"/>
        <v>MALAGA</v>
      </c>
      <c r="B54" s="41">
        <f t="shared" si="4"/>
        <v>268671</v>
      </c>
      <c r="C54" s="41">
        <f t="shared" si="5"/>
        <v>209888</v>
      </c>
      <c r="D54" s="41">
        <f t="shared" si="6"/>
        <v>5</v>
      </c>
      <c r="E54" s="42" t="str">
        <f t="shared" si="2"/>
        <v>GIJON</v>
      </c>
      <c r="F54" s="42">
        <f t="shared" si="7"/>
        <v>6125</v>
      </c>
      <c r="G54" s="42">
        <f t="shared" si="8"/>
        <v>1681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5290</v>
      </c>
      <c r="G55" s="42">
        <f t="shared" si="8"/>
        <v>4511</v>
      </c>
    </row>
    <row r="56" spans="1:7" x14ac:dyDescent="0.25">
      <c r="A56" s="42" t="str">
        <f t="shared" si="3"/>
        <v>MELILLA</v>
      </c>
      <c r="B56" s="41">
        <f t="shared" si="4"/>
        <v>787</v>
      </c>
      <c r="C56" s="41">
        <f t="shared" si="5"/>
        <v>763</v>
      </c>
      <c r="D56" s="41">
        <f t="shared" si="6"/>
        <v>22</v>
      </c>
      <c r="E56" s="42" t="str">
        <f t="shared" si="2"/>
        <v>TARRAGONA</v>
      </c>
      <c r="F56" s="42">
        <f t="shared" si="9"/>
        <v>2471</v>
      </c>
      <c r="G56" s="42">
        <f t="shared" si="8"/>
        <v>3696</v>
      </c>
    </row>
    <row r="57" spans="1:7" x14ac:dyDescent="0.25">
      <c r="A57" s="42" t="str">
        <f t="shared" si="3"/>
        <v>MOTRIL</v>
      </c>
      <c r="B57" s="41">
        <f t="shared" si="4"/>
        <v>2229</v>
      </c>
      <c r="C57" s="41">
        <f t="shared" si="5"/>
        <v>4322</v>
      </c>
      <c r="D57" s="41">
        <f t="shared" si="6"/>
        <v>20</v>
      </c>
      <c r="E57" s="42" t="str">
        <f t="shared" si="2"/>
        <v>MOTRIL</v>
      </c>
      <c r="F57" s="42">
        <f t="shared" si="9"/>
        <v>2229</v>
      </c>
      <c r="G57" s="42">
        <f t="shared" si="8"/>
        <v>4322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1577</v>
      </c>
      <c r="G58" s="42">
        <f t="shared" si="8"/>
        <v>1453</v>
      </c>
    </row>
    <row r="59" spans="1:7" x14ac:dyDescent="0.25">
      <c r="A59" s="42" t="str">
        <f t="shared" si="3"/>
        <v>SANTA CRUZ DE TENERIFE</v>
      </c>
      <c r="B59" s="41">
        <f t="shared" si="4"/>
        <v>396748</v>
      </c>
      <c r="C59" s="41">
        <f t="shared" si="5"/>
        <v>327158</v>
      </c>
      <c r="D59" s="41">
        <f t="shared" si="6"/>
        <v>3</v>
      </c>
      <c r="E59" s="42" t="str">
        <f t="shared" si="2"/>
        <v>MELILLA</v>
      </c>
      <c r="F59" s="42">
        <f t="shared" si="9"/>
        <v>787</v>
      </c>
      <c r="G59" s="42">
        <f t="shared" si="8"/>
        <v>763</v>
      </c>
    </row>
    <row r="60" spans="1:7" x14ac:dyDescent="0.25">
      <c r="A60" s="42" t="str">
        <f t="shared" si="3"/>
        <v>SANTANDER</v>
      </c>
      <c r="B60" s="41">
        <f t="shared" si="4"/>
        <v>18877</v>
      </c>
      <c r="C60" s="41">
        <f t="shared" si="5"/>
        <v>3459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15479</v>
      </c>
      <c r="C61" s="41">
        <f t="shared" si="5"/>
        <v>14907</v>
      </c>
      <c r="D61" s="41">
        <f t="shared" si="6"/>
        <v>16</v>
      </c>
      <c r="E61" s="42" t="str">
        <f t="shared" si="2"/>
        <v>BAHIA DE ALGECIRAS</v>
      </c>
      <c r="F61" s="42">
        <f t="shared" si="9"/>
        <v>34</v>
      </c>
      <c r="G61" s="42">
        <f t="shared" si="8"/>
        <v>83</v>
      </c>
    </row>
    <row r="62" spans="1:7" x14ac:dyDescent="0.25">
      <c r="A62" s="42" t="str">
        <f t="shared" si="3"/>
        <v>TARRAGONA</v>
      </c>
      <c r="B62" s="41">
        <f t="shared" si="4"/>
        <v>2471</v>
      </c>
      <c r="C62" s="41">
        <f t="shared" si="5"/>
        <v>3696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187567</v>
      </c>
      <c r="C63" s="41">
        <f t="shared" si="5"/>
        <v>166041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195509</v>
      </c>
      <c r="C64" s="41">
        <f t="shared" si="5"/>
        <v>137250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5290</v>
      </c>
      <c r="C65" s="41">
        <f t="shared" si="5"/>
        <v>4511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2733</v>
      </c>
      <c r="C8" s="12">
        <v>3350</v>
      </c>
      <c r="D8" s="12">
        <v>59678</v>
      </c>
      <c r="E8" s="12">
        <v>54622</v>
      </c>
      <c r="F8" s="13">
        <f t="shared" ref="F8:F35" si="0">((E8*100)/D8)-100</f>
        <v>-8.4721337846442566</v>
      </c>
      <c r="G8" s="1"/>
      <c r="H8" s="1"/>
      <c r="I8" s="1"/>
    </row>
    <row r="9" spans="1:12" x14ac:dyDescent="0.25">
      <c r="A9" s="8" t="s">
        <v>43</v>
      </c>
      <c r="B9" s="9">
        <v>10920</v>
      </c>
      <c r="C9" s="9">
        <v>11759</v>
      </c>
      <c r="D9" s="9">
        <v>223121</v>
      </c>
      <c r="E9" s="9">
        <v>218716</v>
      </c>
      <c r="F9" s="10">
        <f t="shared" si="0"/>
        <v>-1.9742650848642711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78070</v>
      </c>
      <c r="C11" s="9">
        <v>73247</v>
      </c>
      <c r="D11" s="9">
        <v>1100462</v>
      </c>
      <c r="E11" s="9">
        <v>1135254</v>
      </c>
      <c r="F11" s="10">
        <f t="shared" si="0"/>
        <v>3.1615812267938423</v>
      </c>
      <c r="G11" s="1"/>
      <c r="H11" s="1"/>
      <c r="I11" s="1"/>
    </row>
    <row r="12" spans="1:12" x14ac:dyDescent="0.25">
      <c r="A12" s="11" t="s">
        <v>46</v>
      </c>
      <c r="B12" s="12">
        <v>1760</v>
      </c>
      <c r="C12" s="12">
        <v>1301</v>
      </c>
      <c r="D12" s="12">
        <v>17987</v>
      </c>
      <c r="E12" s="12">
        <v>15911</v>
      </c>
      <c r="F12" s="13">
        <f t="shared" si="0"/>
        <v>-11.541668983154494</v>
      </c>
      <c r="G12" s="1"/>
      <c r="H12" s="1"/>
      <c r="I12" s="1"/>
    </row>
    <row r="13" spans="1:12" x14ac:dyDescent="0.25">
      <c r="A13" s="8" t="s">
        <v>47</v>
      </c>
      <c r="B13" s="9">
        <v>37410</v>
      </c>
      <c r="C13" s="9">
        <v>28905</v>
      </c>
      <c r="D13" s="9">
        <v>516773</v>
      </c>
      <c r="E13" s="9">
        <v>447253</v>
      </c>
      <c r="F13" s="10">
        <f t="shared" si="0"/>
        <v>-13.4527152153847</v>
      </c>
      <c r="G13" s="1"/>
      <c r="H13" s="1"/>
      <c r="I13" s="1"/>
    </row>
    <row r="14" spans="1:12" x14ac:dyDescent="0.25">
      <c r="A14" s="11" t="s">
        <v>48</v>
      </c>
      <c r="B14" s="12">
        <v>15078</v>
      </c>
      <c r="C14" s="12">
        <v>15048</v>
      </c>
      <c r="D14" s="12">
        <v>239334</v>
      </c>
      <c r="E14" s="12">
        <v>245741</v>
      </c>
      <c r="F14" s="13">
        <f t="shared" si="0"/>
        <v>2.6770120417491938</v>
      </c>
      <c r="G14" s="1"/>
      <c r="H14" s="1"/>
      <c r="I14" s="1"/>
    </row>
    <row r="15" spans="1:12" x14ac:dyDescent="0.25">
      <c r="A15" s="8" t="s">
        <v>49</v>
      </c>
      <c r="B15" s="9">
        <v>4213</v>
      </c>
      <c r="C15" s="9">
        <v>3839</v>
      </c>
      <c r="D15" s="9">
        <v>32760</v>
      </c>
      <c r="E15" s="9">
        <v>28031</v>
      </c>
      <c r="F15" s="10">
        <f t="shared" si="0"/>
        <v>-14.435286935286939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46225</v>
      </c>
      <c r="C18" s="12">
        <v>36276</v>
      </c>
      <c r="D18" s="12">
        <v>478382</v>
      </c>
      <c r="E18" s="12">
        <v>548844</v>
      </c>
      <c r="F18" s="13">
        <f t="shared" si="0"/>
        <v>14.729233123319858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8475</v>
      </c>
      <c r="C22" s="12">
        <v>15951</v>
      </c>
      <c r="D22" s="12">
        <v>105880</v>
      </c>
      <c r="E22" s="12">
        <v>172373</v>
      </c>
      <c r="F22" s="13">
        <f t="shared" si="0"/>
        <v>62.800340007555718</v>
      </c>
      <c r="G22" s="1"/>
      <c r="H22" s="1"/>
      <c r="I22" s="1"/>
    </row>
    <row r="23" spans="1:9" x14ac:dyDescent="0.25">
      <c r="A23" s="8" t="s">
        <v>57</v>
      </c>
      <c r="B23" s="9">
        <v>3172</v>
      </c>
      <c r="C23" s="9">
        <v>2576</v>
      </c>
      <c r="D23" s="9">
        <v>43051</v>
      </c>
      <c r="E23" s="9">
        <v>35363</v>
      </c>
      <c r="F23" s="10">
        <f t="shared" si="0"/>
        <v>-17.857889479919166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6087</v>
      </c>
      <c r="C25" s="9">
        <v>5586</v>
      </c>
      <c r="D25" s="9">
        <v>81477</v>
      </c>
      <c r="E25" s="9">
        <v>77978</v>
      </c>
      <c r="F25" s="10">
        <f t="shared" si="0"/>
        <v>-4.2944634682180265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471</v>
      </c>
      <c r="C27" s="9">
        <v>0</v>
      </c>
      <c r="D27" s="9">
        <v>472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66884</v>
      </c>
      <c r="C28" s="12">
        <v>54757</v>
      </c>
      <c r="D28" s="12">
        <v>650924</v>
      </c>
      <c r="E28" s="12">
        <v>607949</v>
      </c>
      <c r="F28" s="13">
        <f t="shared" si="0"/>
        <v>-6.6021532467692055</v>
      </c>
      <c r="G28" s="1"/>
      <c r="H28" s="1"/>
      <c r="I28" s="1"/>
    </row>
    <row r="29" spans="1:9" x14ac:dyDescent="0.25">
      <c r="A29" s="8" t="s">
        <v>63</v>
      </c>
      <c r="B29" s="9">
        <v>5808</v>
      </c>
      <c r="C29" s="9">
        <v>6625</v>
      </c>
      <c r="D29" s="9">
        <v>41711</v>
      </c>
      <c r="E29" s="9">
        <v>50387</v>
      </c>
      <c r="F29" s="10">
        <f t="shared" si="0"/>
        <v>20.800268514300782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3</v>
      </c>
      <c r="E31" s="9">
        <v>88</v>
      </c>
      <c r="F31" s="10">
        <f t="shared" si="0"/>
        <v>2833.3333333333335</v>
      </c>
      <c r="G31" s="1"/>
      <c r="H31" s="1"/>
      <c r="I31" s="1"/>
    </row>
    <row r="32" spans="1:9" x14ac:dyDescent="0.25">
      <c r="A32" s="11" t="s">
        <v>66</v>
      </c>
      <c r="B32" s="12">
        <v>5858</v>
      </c>
      <c r="C32" s="12">
        <v>4203</v>
      </c>
      <c r="D32" s="12">
        <v>68163</v>
      </c>
      <c r="E32" s="12">
        <v>63032</v>
      </c>
      <c r="F32" s="13">
        <f t="shared" si="0"/>
        <v>-7.5275442688848813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293164</v>
      </c>
      <c r="C35" s="15">
        <f t="shared" ref="C35:E35" si="1">SUM(C7:C34)</f>
        <v>263423</v>
      </c>
      <c r="D35" s="15">
        <f t="shared" si="1"/>
        <v>3660198</v>
      </c>
      <c r="E35" s="15">
        <f t="shared" si="1"/>
        <v>3701542</v>
      </c>
      <c r="F35" s="16">
        <f t="shared" si="0"/>
        <v>1.1295563791904186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1135254</v>
      </c>
      <c r="G38" s="42">
        <f>LOOKUP(E38,$A$38:$A$65,$C$38:$C$65)</f>
        <v>1100462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54622</v>
      </c>
      <c r="C39" s="41">
        <f t="shared" ref="C39:C65" si="5">D8</f>
        <v>59678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607949</v>
      </c>
      <c r="G39" s="42">
        <f t="shared" ref="G39:G65" si="8">LOOKUP(E39,$A$38:$A$65,$C$38:$C$65)</f>
        <v>650924</v>
      </c>
    </row>
    <row r="40" spans="1:9" x14ac:dyDescent="0.25">
      <c r="A40" s="42" t="str">
        <f t="shared" si="3"/>
        <v>ALMERIA</v>
      </c>
      <c r="B40" s="41">
        <f t="shared" si="4"/>
        <v>218716</v>
      </c>
      <c r="C40" s="41">
        <f t="shared" si="5"/>
        <v>223121</v>
      </c>
      <c r="D40" s="41">
        <f t="shared" si="6"/>
        <v>6</v>
      </c>
      <c r="E40" s="42" t="str">
        <f t="shared" si="2"/>
        <v>CEUTA</v>
      </c>
      <c r="F40" s="42">
        <f t="shared" si="7"/>
        <v>548844</v>
      </c>
      <c r="G40" s="42">
        <f t="shared" si="8"/>
        <v>478382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447253</v>
      </c>
      <c r="G41" s="42">
        <f t="shared" si="8"/>
        <v>516773</v>
      </c>
    </row>
    <row r="42" spans="1:9" x14ac:dyDescent="0.25">
      <c r="A42" s="42" t="str">
        <f t="shared" si="3"/>
        <v>BAHIA DE ALGECIRAS</v>
      </c>
      <c r="B42" s="41">
        <f t="shared" si="4"/>
        <v>1135254</v>
      </c>
      <c r="C42" s="41">
        <f t="shared" si="5"/>
        <v>1100462</v>
      </c>
      <c r="D42" s="41">
        <f t="shared" si="6"/>
        <v>1</v>
      </c>
      <c r="E42" s="42" t="str">
        <f t="shared" si="2"/>
        <v>BARCELONA</v>
      </c>
      <c r="F42" s="42">
        <f t="shared" si="7"/>
        <v>245741</v>
      </c>
      <c r="G42" s="42">
        <f t="shared" si="8"/>
        <v>239334</v>
      </c>
    </row>
    <row r="43" spans="1:9" x14ac:dyDescent="0.25">
      <c r="A43" s="42" t="str">
        <f t="shared" si="3"/>
        <v>BAHIA DE CADIZ</v>
      </c>
      <c r="B43" s="41">
        <f t="shared" si="4"/>
        <v>15911</v>
      </c>
      <c r="C43" s="41">
        <f t="shared" si="5"/>
        <v>17987</v>
      </c>
      <c r="D43" s="41">
        <f t="shared" si="6"/>
        <v>14</v>
      </c>
      <c r="E43" s="42" t="str">
        <f t="shared" si="2"/>
        <v>ALMERIA</v>
      </c>
      <c r="F43" s="42">
        <f t="shared" si="7"/>
        <v>218716</v>
      </c>
      <c r="G43" s="42">
        <f t="shared" si="8"/>
        <v>223121</v>
      </c>
    </row>
    <row r="44" spans="1:9" x14ac:dyDescent="0.25">
      <c r="A44" s="42" t="str">
        <f t="shared" si="3"/>
        <v>BALEARES</v>
      </c>
      <c r="B44" s="41">
        <f t="shared" si="4"/>
        <v>447253</v>
      </c>
      <c r="C44" s="41">
        <f t="shared" si="5"/>
        <v>516773</v>
      </c>
      <c r="D44" s="41">
        <f t="shared" si="6"/>
        <v>4</v>
      </c>
      <c r="E44" s="42" t="str">
        <f t="shared" si="2"/>
        <v>LAS PALMAS</v>
      </c>
      <c r="F44" s="42">
        <f t="shared" si="7"/>
        <v>172373</v>
      </c>
      <c r="G44" s="42">
        <f t="shared" si="8"/>
        <v>105880</v>
      </c>
    </row>
    <row r="45" spans="1:9" x14ac:dyDescent="0.25">
      <c r="A45" s="42" t="str">
        <f t="shared" si="3"/>
        <v>BARCELONA</v>
      </c>
      <c r="B45" s="41">
        <f t="shared" si="4"/>
        <v>245741</v>
      </c>
      <c r="C45" s="41">
        <f t="shared" si="5"/>
        <v>239334</v>
      </c>
      <c r="D45" s="41">
        <f t="shared" si="6"/>
        <v>5</v>
      </c>
      <c r="E45" s="42" t="str">
        <f t="shared" si="2"/>
        <v>MELILLA</v>
      </c>
      <c r="F45" s="42">
        <f t="shared" si="7"/>
        <v>77978</v>
      </c>
      <c r="G45" s="42">
        <f t="shared" si="8"/>
        <v>81477</v>
      </c>
    </row>
    <row r="46" spans="1:9" x14ac:dyDescent="0.25">
      <c r="A46" s="42" t="str">
        <f t="shared" si="3"/>
        <v>BILBAO</v>
      </c>
      <c r="B46" s="41">
        <f t="shared" si="4"/>
        <v>28031</v>
      </c>
      <c r="C46" s="41">
        <f t="shared" si="5"/>
        <v>32760</v>
      </c>
      <c r="D46" s="41">
        <f t="shared" si="6"/>
        <v>13</v>
      </c>
      <c r="E46" s="42" t="str">
        <f t="shared" si="2"/>
        <v>VALENCIA</v>
      </c>
      <c r="F46" s="42">
        <f t="shared" si="7"/>
        <v>63032</v>
      </c>
      <c r="G46" s="42">
        <f t="shared" si="8"/>
        <v>68163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54622</v>
      </c>
      <c r="G47" s="42">
        <f t="shared" si="8"/>
        <v>59678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50387</v>
      </c>
      <c r="G48" s="42">
        <f t="shared" si="8"/>
        <v>41711</v>
      </c>
    </row>
    <row r="49" spans="1:7" x14ac:dyDescent="0.25">
      <c r="A49" s="42" t="str">
        <f t="shared" si="3"/>
        <v>CEUTA</v>
      </c>
      <c r="B49" s="41">
        <f t="shared" si="4"/>
        <v>548844</v>
      </c>
      <c r="C49" s="41">
        <f t="shared" si="5"/>
        <v>478382</v>
      </c>
      <c r="D49" s="41">
        <f t="shared" si="6"/>
        <v>3</v>
      </c>
      <c r="E49" s="42" t="str">
        <f t="shared" si="2"/>
        <v>MALAGA</v>
      </c>
      <c r="F49" s="42">
        <f t="shared" si="7"/>
        <v>35363</v>
      </c>
      <c r="G49" s="42">
        <f t="shared" si="8"/>
        <v>43051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28031</v>
      </c>
      <c r="G50" s="42">
        <f t="shared" si="8"/>
        <v>32760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15911</v>
      </c>
      <c r="G51" s="42">
        <f t="shared" si="8"/>
        <v>17987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88</v>
      </c>
      <c r="G52" s="42">
        <f t="shared" si="8"/>
        <v>3</v>
      </c>
    </row>
    <row r="53" spans="1:7" x14ac:dyDescent="0.25">
      <c r="A53" s="42" t="str">
        <f t="shared" si="3"/>
        <v>LAS PALMAS</v>
      </c>
      <c r="B53" s="41">
        <f t="shared" si="4"/>
        <v>172373</v>
      </c>
      <c r="C53" s="41">
        <f t="shared" si="5"/>
        <v>105880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35363</v>
      </c>
      <c r="C54" s="41">
        <f t="shared" si="5"/>
        <v>43051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77978</v>
      </c>
      <c r="C56" s="41">
        <f t="shared" si="5"/>
        <v>81477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472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607949</v>
      </c>
      <c r="C59" s="41">
        <f t="shared" si="5"/>
        <v>650924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50387</v>
      </c>
      <c r="C60" s="41">
        <f t="shared" si="5"/>
        <v>41711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</v>
      </c>
      <c r="C62" s="41">
        <f t="shared" si="5"/>
        <v>3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63032</v>
      </c>
      <c r="C63" s="41">
        <f t="shared" si="5"/>
        <v>68163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145</v>
      </c>
      <c r="C7" s="9">
        <v>133</v>
      </c>
      <c r="D7" s="9">
        <v>1314</v>
      </c>
      <c r="E7" s="9">
        <v>1218</v>
      </c>
      <c r="F7" s="10">
        <f>((E7*100)/D7)-100</f>
        <v>-7.3059360730593568</v>
      </c>
      <c r="G7" s="1"/>
      <c r="H7" s="1"/>
      <c r="I7" s="1"/>
    </row>
    <row r="8" spans="1:12" x14ac:dyDescent="0.25">
      <c r="A8" s="11" t="s">
        <v>42</v>
      </c>
      <c r="B8" s="12">
        <v>96</v>
      </c>
      <c r="C8" s="12">
        <v>82</v>
      </c>
      <c r="D8" s="12">
        <v>1241</v>
      </c>
      <c r="E8" s="12">
        <v>991</v>
      </c>
      <c r="F8" s="13">
        <f t="shared" ref="F8:F35" si="0">((E8*100)/D8)-100</f>
        <v>-20.145044319097508</v>
      </c>
      <c r="G8" s="1"/>
      <c r="H8" s="1"/>
      <c r="I8" s="1"/>
    </row>
    <row r="9" spans="1:12" x14ac:dyDescent="0.25">
      <c r="A9" s="8" t="s">
        <v>43</v>
      </c>
      <c r="B9" s="9">
        <v>199</v>
      </c>
      <c r="C9" s="9">
        <v>196</v>
      </c>
      <c r="D9" s="9">
        <v>2123</v>
      </c>
      <c r="E9" s="9">
        <v>2148</v>
      </c>
      <c r="F9" s="10">
        <f t="shared" si="0"/>
        <v>1.1775788977861481</v>
      </c>
      <c r="G9" s="1"/>
      <c r="H9" s="1"/>
      <c r="I9" s="1"/>
    </row>
    <row r="10" spans="1:12" x14ac:dyDescent="0.25">
      <c r="A10" s="11" t="s">
        <v>44</v>
      </c>
      <c r="B10" s="12">
        <v>86</v>
      </c>
      <c r="C10" s="12">
        <v>73</v>
      </c>
      <c r="D10" s="12">
        <v>835</v>
      </c>
      <c r="E10" s="12">
        <v>799</v>
      </c>
      <c r="F10" s="13">
        <f t="shared" si="0"/>
        <v>-4.3113772455089787</v>
      </c>
      <c r="G10" s="1"/>
      <c r="H10" s="1"/>
      <c r="I10" s="1"/>
    </row>
    <row r="11" spans="1:12" x14ac:dyDescent="0.25">
      <c r="A11" s="8" t="s">
        <v>45</v>
      </c>
      <c r="B11" s="9">
        <v>2184</v>
      </c>
      <c r="C11" s="9">
        <v>2064</v>
      </c>
      <c r="D11" s="9">
        <v>21990</v>
      </c>
      <c r="E11" s="9">
        <v>20269</v>
      </c>
      <c r="F11" s="10">
        <f t="shared" si="0"/>
        <v>-7.8262846748522037</v>
      </c>
      <c r="G11" s="1"/>
      <c r="H11" s="1"/>
      <c r="I11" s="1"/>
    </row>
    <row r="12" spans="1:12" x14ac:dyDescent="0.25">
      <c r="A12" s="11" t="s">
        <v>46</v>
      </c>
      <c r="B12" s="12">
        <v>168</v>
      </c>
      <c r="C12" s="12">
        <v>170</v>
      </c>
      <c r="D12" s="12">
        <v>1520</v>
      </c>
      <c r="E12" s="12">
        <v>1545</v>
      </c>
      <c r="F12" s="13">
        <f t="shared" si="0"/>
        <v>1.6447368421052602</v>
      </c>
      <c r="G12" s="1"/>
      <c r="H12" s="1"/>
      <c r="I12" s="1"/>
    </row>
    <row r="13" spans="1:12" x14ac:dyDescent="0.25">
      <c r="A13" s="8" t="s">
        <v>47</v>
      </c>
      <c r="B13" s="9">
        <v>880</v>
      </c>
      <c r="C13" s="9">
        <v>739</v>
      </c>
      <c r="D13" s="9">
        <v>10116</v>
      </c>
      <c r="E13" s="9">
        <v>8505</v>
      </c>
      <c r="F13" s="10">
        <f t="shared" si="0"/>
        <v>-15.92526690391459</v>
      </c>
      <c r="G13" s="1"/>
      <c r="H13" s="1"/>
      <c r="I13" s="1"/>
    </row>
    <row r="14" spans="1:12" x14ac:dyDescent="0.25">
      <c r="A14" s="11" t="s">
        <v>48</v>
      </c>
      <c r="B14" s="12">
        <v>882</v>
      </c>
      <c r="C14" s="12">
        <v>795</v>
      </c>
      <c r="D14" s="12">
        <v>8443</v>
      </c>
      <c r="E14" s="12">
        <v>7604</v>
      </c>
      <c r="F14" s="13">
        <f t="shared" si="0"/>
        <v>-9.937226104465239</v>
      </c>
      <c r="G14" s="1"/>
      <c r="H14" s="1"/>
      <c r="I14" s="1"/>
    </row>
    <row r="15" spans="1:12" x14ac:dyDescent="0.25">
      <c r="A15" s="8" t="s">
        <v>49</v>
      </c>
      <c r="B15" s="9">
        <v>337</v>
      </c>
      <c r="C15" s="9">
        <v>279</v>
      </c>
      <c r="D15" s="9">
        <v>2942</v>
      </c>
      <c r="E15" s="9">
        <v>3058</v>
      </c>
      <c r="F15" s="10">
        <f t="shared" si="0"/>
        <v>3.9428959891230448</v>
      </c>
      <c r="G15" s="1"/>
      <c r="H15" s="1"/>
      <c r="I15" s="1"/>
    </row>
    <row r="16" spans="1:12" x14ac:dyDescent="0.25">
      <c r="A16" s="11" t="s">
        <v>50</v>
      </c>
      <c r="B16" s="12">
        <v>125</v>
      </c>
      <c r="C16" s="12">
        <v>98</v>
      </c>
      <c r="D16" s="12">
        <v>1253</v>
      </c>
      <c r="E16" s="12">
        <v>1115</v>
      </c>
      <c r="F16" s="13">
        <f t="shared" si="0"/>
        <v>-11.013567438148442</v>
      </c>
      <c r="G16" s="1"/>
      <c r="H16" s="1"/>
      <c r="I16" s="1"/>
    </row>
    <row r="17" spans="1:9" x14ac:dyDescent="0.25">
      <c r="A17" s="8" t="s">
        <v>51</v>
      </c>
      <c r="B17" s="9">
        <v>116</v>
      </c>
      <c r="C17" s="9">
        <v>113</v>
      </c>
      <c r="D17" s="9">
        <v>1215</v>
      </c>
      <c r="E17" s="9">
        <v>1184</v>
      </c>
      <c r="F17" s="10">
        <f t="shared" si="0"/>
        <v>-2.55144032921811</v>
      </c>
      <c r="G17" s="1"/>
      <c r="H17" s="1"/>
      <c r="I17" s="1"/>
    </row>
    <row r="18" spans="1:9" x14ac:dyDescent="0.25">
      <c r="A18" s="11" t="s">
        <v>52</v>
      </c>
      <c r="B18" s="12">
        <v>1238</v>
      </c>
      <c r="C18" s="12">
        <v>1325</v>
      </c>
      <c r="D18" s="12">
        <v>12038</v>
      </c>
      <c r="E18" s="12">
        <v>10728</v>
      </c>
      <c r="F18" s="13">
        <f t="shared" si="0"/>
        <v>-10.882206346569191</v>
      </c>
      <c r="G18" s="1"/>
      <c r="H18" s="1"/>
      <c r="I18" s="1"/>
    </row>
    <row r="19" spans="1:9" x14ac:dyDescent="0.25">
      <c r="A19" s="8" t="s">
        <v>53</v>
      </c>
      <c r="B19" s="9">
        <v>116</v>
      </c>
      <c r="C19" s="9">
        <v>104</v>
      </c>
      <c r="D19" s="9">
        <v>1075</v>
      </c>
      <c r="E19" s="9">
        <v>1042</v>
      </c>
      <c r="F19" s="10">
        <f t="shared" si="0"/>
        <v>-3.0697674418604635</v>
      </c>
      <c r="G19" s="1"/>
      <c r="H19" s="1"/>
      <c r="I19" s="1"/>
    </row>
    <row r="20" spans="1:9" x14ac:dyDescent="0.25">
      <c r="A20" s="11" t="s">
        <v>54</v>
      </c>
      <c r="B20" s="12">
        <v>98</v>
      </c>
      <c r="C20" s="12">
        <v>101</v>
      </c>
      <c r="D20" s="12">
        <v>907</v>
      </c>
      <c r="E20" s="12">
        <v>1019</v>
      </c>
      <c r="F20" s="13">
        <f t="shared" si="0"/>
        <v>12.348401323042992</v>
      </c>
      <c r="G20" s="1"/>
      <c r="H20" s="1"/>
      <c r="I20" s="1"/>
    </row>
    <row r="21" spans="1:9" x14ac:dyDescent="0.25">
      <c r="A21" s="8" t="s">
        <v>55</v>
      </c>
      <c r="B21" s="9">
        <v>151</v>
      </c>
      <c r="C21" s="9">
        <v>170</v>
      </c>
      <c r="D21" s="9">
        <v>1386</v>
      </c>
      <c r="E21" s="9">
        <v>1473</v>
      </c>
      <c r="F21" s="10">
        <f t="shared" si="0"/>
        <v>6.2770562770562748</v>
      </c>
      <c r="G21" s="1"/>
      <c r="H21" s="1"/>
      <c r="I21" s="1"/>
    </row>
    <row r="22" spans="1:9" x14ac:dyDescent="0.25">
      <c r="A22" s="11" t="s">
        <v>56</v>
      </c>
      <c r="B22" s="12">
        <v>989</v>
      </c>
      <c r="C22" s="12">
        <v>923</v>
      </c>
      <c r="D22" s="12">
        <v>8941</v>
      </c>
      <c r="E22" s="12">
        <v>8725</v>
      </c>
      <c r="F22" s="13">
        <f t="shared" si="0"/>
        <v>-2.4158371546806876</v>
      </c>
      <c r="G22" s="1"/>
      <c r="H22" s="1"/>
      <c r="I22" s="1"/>
    </row>
    <row r="23" spans="1:9" x14ac:dyDescent="0.25">
      <c r="A23" s="8" t="s">
        <v>57</v>
      </c>
      <c r="B23" s="9">
        <v>203</v>
      </c>
      <c r="C23" s="9">
        <v>201</v>
      </c>
      <c r="D23" s="9">
        <v>1663</v>
      </c>
      <c r="E23" s="9">
        <v>1663</v>
      </c>
      <c r="F23" s="10">
        <f t="shared" si="0"/>
        <v>0</v>
      </c>
      <c r="G23" s="1"/>
      <c r="H23" s="1"/>
      <c r="I23" s="1"/>
    </row>
    <row r="24" spans="1:9" x14ac:dyDescent="0.25">
      <c r="A24" s="11" t="s">
        <v>58</v>
      </c>
      <c r="B24" s="12">
        <v>96</v>
      </c>
      <c r="C24" s="12">
        <v>86</v>
      </c>
      <c r="D24" s="12">
        <v>802</v>
      </c>
      <c r="E24" s="12">
        <v>704</v>
      </c>
      <c r="F24" s="13">
        <f t="shared" si="0"/>
        <v>-12.219451371571068</v>
      </c>
      <c r="G24" s="1"/>
      <c r="H24" s="1"/>
      <c r="I24" s="1"/>
    </row>
    <row r="25" spans="1:9" x14ac:dyDescent="0.25">
      <c r="A25" s="8" t="s">
        <v>59</v>
      </c>
      <c r="B25" s="9">
        <v>127</v>
      </c>
      <c r="C25" s="9">
        <v>111</v>
      </c>
      <c r="D25" s="9">
        <v>1158</v>
      </c>
      <c r="E25" s="9">
        <v>1073</v>
      </c>
      <c r="F25" s="10">
        <f t="shared" si="0"/>
        <v>-7.3402417962003454</v>
      </c>
      <c r="G25" s="1"/>
      <c r="H25" s="1"/>
      <c r="I25" s="1"/>
    </row>
    <row r="26" spans="1:9" x14ac:dyDescent="0.25">
      <c r="A26" s="11" t="s">
        <v>60</v>
      </c>
      <c r="B26" s="12">
        <v>40</v>
      </c>
      <c r="C26" s="12">
        <v>34</v>
      </c>
      <c r="D26" s="12">
        <v>379</v>
      </c>
      <c r="E26" s="12">
        <v>331</v>
      </c>
      <c r="F26" s="13">
        <f t="shared" si="0"/>
        <v>-12.664907651715041</v>
      </c>
      <c r="G26" s="1"/>
      <c r="H26" s="1"/>
      <c r="I26" s="1"/>
    </row>
    <row r="27" spans="1:9" x14ac:dyDescent="0.25">
      <c r="A27" s="8" t="s">
        <v>61</v>
      </c>
      <c r="B27" s="9">
        <v>130</v>
      </c>
      <c r="C27" s="9">
        <v>103</v>
      </c>
      <c r="D27" s="9">
        <v>1197</v>
      </c>
      <c r="E27" s="9">
        <v>1158</v>
      </c>
      <c r="F27" s="10">
        <f t="shared" si="0"/>
        <v>-3.2581453634085165</v>
      </c>
      <c r="G27" s="1"/>
      <c r="H27" s="1"/>
      <c r="I27" s="1"/>
    </row>
    <row r="28" spans="1:9" x14ac:dyDescent="0.25">
      <c r="A28" s="11" t="s">
        <v>62</v>
      </c>
      <c r="B28" s="12">
        <v>1620</v>
      </c>
      <c r="C28" s="12">
        <v>1379</v>
      </c>
      <c r="D28" s="12">
        <v>14890</v>
      </c>
      <c r="E28" s="12">
        <v>14882</v>
      </c>
      <c r="F28" s="13">
        <f t="shared" si="0"/>
        <v>-5.3727333781054654E-2</v>
      </c>
      <c r="G28" s="1"/>
      <c r="H28" s="1"/>
      <c r="I28" s="1"/>
    </row>
    <row r="29" spans="1:9" x14ac:dyDescent="0.25">
      <c r="A29" s="8" t="s">
        <v>63</v>
      </c>
      <c r="B29" s="9">
        <v>138</v>
      </c>
      <c r="C29" s="9">
        <v>127</v>
      </c>
      <c r="D29" s="9">
        <v>1267</v>
      </c>
      <c r="E29" s="9">
        <v>1178</v>
      </c>
      <c r="F29" s="10">
        <f t="shared" si="0"/>
        <v>-7.0244672454617216</v>
      </c>
      <c r="G29" s="1"/>
      <c r="H29" s="1"/>
      <c r="I29" s="1"/>
    </row>
    <row r="30" spans="1:9" x14ac:dyDescent="0.25">
      <c r="A30" s="11" t="s">
        <v>64</v>
      </c>
      <c r="B30" s="12">
        <v>113</v>
      </c>
      <c r="C30" s="12">
        <v>104</v>
      </c>
      <c r="D30" s="12">
        <v>1091</v>
      </c>
      <c r="E30" s="12">
        <v>1073</v>
      </c>
      <c r="F30" s="13">
        <f t="shared" si="0"/>
        <v>-1.6498625114573855</v>
      </c>
      <c r="G30" s="1"/>
      <c r="H30" s="1"/>
      <c r="I30" s="1"/>
    </row>
    <row r="31" spans="1:9" x14ac:dyDescent="0.25">
      <c r="A31" s="8" t="s">
        <v>65</v>
      </c>
      <c r="B31" s="9">
        <v>243</v>
      </c>
      <c r="C31" s="9">
        <v>225</v>
      </c>
      <c r="D31" s="9">
        <v>2483</v>
      </c>
      <c r="E31" s="9">
        <v>2222</v>
      </c>
      <c r="F31" s="10">
        <f t="shared" si="0"/>
        <v>-10.511478050745069</v>
      </c>
      <c r="G31" s="1"/>
      <c r="H31" s="1"/>
      <c r="I31" s="1"/>
    </row>
    <row r="32" spans="1:9" x14ac:dyDescent="0.25">
      <c r="A32" s="11" t="s">
        <v>66</v>
      </c>
      <c r="B32" s="12">
        <v>631</v>
      </c>
      <c r="C32" s="12">
        <v>562</v>
      </c>
      <c r="D32" s="12">
        <v>6112</v>
      </c>
      <c r="E32" s="12">
        <v>5952</v>
      </c>
      <c r="F32" s="13">
        <f t="shared" si="0"/>
        <v>-2.6178010471204232</v>
      </c>
      <c r="G32" s="1"/>
      <c r="H32" s="1"/>
      <c r="I32" s="1"/>
    </row>
    <row r="33" spans="1:9" x14ac:dyDescent="0.25">
      <c r="A33" s="8" t="s">
        <v>67</v>
      </c>
      <c r="B33" s="9">
        <v>223</v>
      </c>
      <c r="C33" s="9">
        <v>209</v>
      </c>
      <c r="D33" s="9">
        <v>2112</v>
      </c>
      <c r="E33" s="9">
        <v>2109</v>
      </c>
      <c r="F33" s="10">
        <f t="shared" si="0"/>
        <v>-0.14204545454545325</v>
      </c>
      <c r="G33" s="1"/>
      <c r="H33" s="1"/>
      <c r="I33" s="1"/>
    </row>
    <row r="34" spans="1:9" x14ac:dyDescent="0.25">
      <c r="A34" s="11" t="s">
        <v>68</v>
      </c>
      <c r="B34" s="12">
        <v>20</v>
      </c>
      <c r="C34" s="12">
        <v>32</v>
      </c>
      <c r="D34" s="12">
        <v>254</v>
      </c>
      <c r="E34" s="12">
        <v>270</v>
      </c>
      <c r="F34" s="13">
        <f t="shared" si="0"/>
        <v>6.2992125984251999</v>
      </c>
      <c r="G34" s="1"/>
      <c r="H34" s="1"/>
      <c r="I34" s="1"/>
    </row>
    <row r="35" spans="1:9" x14ac:dyDescent="0.25">
      <c r="A35" s="14" t="s">
        <v>69</v>
      </c>
      <c r="B35" s="15">
        <f>SUM(B7:B34)</f>
        <v>11394</v>
      </c>
      <c r="C35" s="15">
        <f t="shared" ref="C35:E35" si="1">SUM(C7:C34)</f>
        <v>10538</v>
      </c>
      <c r="D35" s="15">
        <f t="shared" si="1"/>
        <v>110747</v>
      </c>
      <c r="E35" s="15">
        <f t="shared" si="1"/>
        <v>104038</v>
      </c>
      <c r="F35" s="16">
        <f t="shared" si="0"/>
        <v>-6.0579519084038367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1218</v>
      </c>
      <c r="C38" s="41">
        <f>D7</f>
        <v>1314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20269</v>
      </c>
      <c r="G38" s="42">
        <f>LOOKUP(E38,$A$38:$A$65,$C$38:$C$65)</f>
        <v>21990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991</v>
      </c>
      <c r="C39" s="41">
        <f t="shared" ref="C39:C65" si="5">D8</f>
        <v>1241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14882</v>
      </c>
      <c r="G39" s="42">
        <f t="shared" ref="G39:G65" si="8">LOOKUP(E39,$A$38:$A$65,$C$38:$C$65)</f>
        <v>14890</v>
      </c>
    </row>
    <row r="40" spans="1:9" x14ac:dyDescent="0.25">
      <c r="A40" s="42" t="str">
        <f t="shared" si="3"/>
        <v>ALMERIA</v>
      </c>
      <c r="B40" s="41">
        <f t="shared" si="4"/>
        <v>2148</v>
      </c>
      <c r="C40" s="41">
        <f t="shared" si="5"/>
        <v>2123</v>
      </c>
      <c r="D40" s="41">
        <f t="shared" si="6"/>
        <v>10</v>
      </c>
      <c r="E40" s="42" t="str">
        <f t="shared" si="2"/>
        <v>CEUTA</v>
      </c>
      <c r="F40" s="42">
        <f t="shared" si="7"/>
        <v>10728</v>
      </c>
      <c r="G40" s="42">
        <f t="shared" si="8"/>
        <v>12038</v>
      </c>
    </row>
    <row r="41" spans="1:9" x14ac:dyDescent="0.25">
      <c r="A41" s="42" t="str">
        <f t="shared" si="3"/>
        <v>AVILES</v>
      </c>
      <c r="B41" s="41">
        <f t="shared" si="4"/>
        <v>799</v>
      </c>
      <c r="C41" s="41">
        <f t="shared" si="5"/>
        <v>835</v>
      </c>
      <c r="D41" s="41">
        <f t="shared" si="6"/>
        <v>25</v>
      </c>
      <c r="E41" s="42" t="str">
        <f t="shared" si="2"/>
        <v>LAS PALMAS</v>
      </c>
      <c r="F41" s="42">
        <f t="shared" si="7"/>
        <v>8725</v>
      </c>
      <c r="G41" s="42">
        <f t="shared" si="8"/>
        <v>8941</v>
      </c>
    </row>
    <row r="42" spans="1:9" x14ac:dyDescent="0.25">
      <c r="A42" s="42" t="str">
        <f t="shared" si="3"/>
        <v>BAHIA DE ALGECIRAS</v>
      </c>
      <c r="B42" s="41">
        <f t="shared" si="4"/>
        <v>20269</v>
      </c>
      <c r="C42" s="41">
        <f t="shared" si="5"/>
        <v>21990</v>
      </c>
      <c r="D42" s="41">
        <f t="shared" si="6"/>
        <v>1</v>
      </c>
      <c r="E42" s="42" t="str">
        <f t="shared" si="2"/>
        <v>BALEARES</v>
      </c>
      <c r="F42" s="42">
        <f t="shared" si="7"/>
        <v>8505</v>
      </c>
      <c r="G42" s="42">
        <f t="shared" si="8"/>
        <v>10116</v>
      </c>
    </row>
    <row r="43" spans="1:9" x14ac:dyDescent="0.25">
      <c r="A43" s="42" t="str">
        <f t="shared" si="3"/>
        <v>BAHIA DE CADIZ</v>
      </c>
      <c r="B43" s="41">
        <f t="shared" si="4"/>
        <v>1545</v>
      </c>
      <c r="C43" s="41">
        <f t="shared" si="5"/>
        <v>1520</v>
      </c>
      <c r="D43" s="41">
        <f t="shared" si="6"/>
        <v>13</v>
      </c>
      <c r="E43" s="42" t="str">
        <f t="shared" si="2"/>
        <v>BARCELONA</v>
      </c>
      <c r="F43" s="42">
        <f t="shared" si="7"/>
        <v>7604</v>
      </c>
      <c r="G43" s="42">
        <f t="shared" si="8"/>
        <v>8443</v>
      </c>
    </row>
    <row r="44" spans="1:9" x14ac:dyDescent="0.25">
      <c r="A44" s="42" t="str">
        <f t="shared" si="3"/>
        <v>BALEARES</v>
      </c>
      <c r="B44" s="41">
        <f t="shared" si="4"/>
        <v>8505</v>
      </c>
      <c r="C44" s="41">
        <f t="shared" si="5"/>
        <v>10116</v>
      </c>
      <c r="D44" s="41">
        <f t="shared" si="6"/>
        <v>5</v>
      </c>
      <c r="E44" s="42" t="str">
        <f t="shared" si="2"/>
        <v>VALENCIA</v>
      </c>
      <c r="F44" s="42">
        <f t="shared" si="7"/>
        <v>5952</v>
      </c>
      <c r="G44" s="42">
        <f t="shared" si="8"/>
        <v>6112</v>
      </c>
    </row>
    <row r="45" spans="1:9" x14ac:dyDescent="0.25">
      <c r="A45" s="42" t="str">
        <f t="shared" si="3"/>
        <v>BARCELONA</v>
      </c>
      <c r="B45" s="41">
        <f t="shared" si="4"/>
        <v>7604</v>
      </c>
      <c r="C45" s="41">
        <f t="shared" si="5"/>
        <v>8443</v>
      </c>
      <c r="D45" s="41">
        <f t="shared" si="6"/>
        <v>6</v>
      </c>
      <c r="E45" s="42" t="str">
        <f t="shared" si="2"/>
        <v>BILBAO</v>
      </c>
      <c r="F45" s="42">
        <f t="shared" si="7"/>
        <v>3058</v>
      </c>
      <c r="G45" s="42">
        <f t="shared" si="8"/>
        <v>2942</v>
      </c>
    </row>
    <row r="46" spans="1:9" x14ac:dyDescent="0.25">
      <c r="A46" s="42" t="str">
        <f t="shared" si="3"/>
        <v>BILBAO</v>
      </c>
      <c r="B46" s="41">
        <f t="shared" si="4"/>
        <v>3058</v>
      </c>
      <c r="C46" s="41">
        <f t="shared" si="5"/>
        <v>2942</v>
      </c>
      <c r="D46" s="41">
        <f t="shared" si="6"/>
        <v>8</v>
      </c>
      <c r="E46" s="42" t="str">
        <f t="shared" si="2"/>
        <v>TARRAGONA</v>
      </c>
      <c r="F46" s="42">
        <f t="shared" si="7"/>
        <v>2222</v>
      </c>
      <c r="G46" s="42">
        <f t="shared" si="8"/>
        <v>2483</v>
      </c>
    </row>
    <row r="47" spans="1:9" x14ac:dyDescent="0.25">
      <c r="A47" s="42" t="str">
        <f t="shared" si="3"/>
        <v>CARTAGENA</v>
      </c>
      <c r="B47" s="41">
        <f t="shared" si="4"/>
        <v>1115</v>
      </c>
      <c r="C47" s="41">
        <f t="shared" si="5"/>
        <v>1253</v>
      </c>
      <c r="D47" s="41">
        <f t="shared" si="6"/>
        <v>19</v>
      </c>
      <c r="E47" s="42" t="str">
        <f t="shared" si="2"/>
        <v>ALMERIA</v>
      </c>
      <c r="F47" s="42">
        <f t="shared" si="7"/>
        <v>2148</v>
      </c>
      <c r="G47" s="42">
        <f t="shared" si="8"/>
        <v>2123</v>
      </c>
    </row>
    <row r="48" spans="1:9" x14ac:dyDescent="0.25">
      <c r="A48" s="42" t="str">
        <f t="shared" si="3"/>
        <v>CASTELLON</v>
      </c>
      <c r="B48" s="41">
        <f t="shared" si="4"/>
        <v>1184</v>
      </c>
      <c r="C48" s="41">
        <f t="shared" si="5"/>
        <v>1215</v>
      </c>
      <c r="D48" s="41">
        <f t="shared" si="6"/>
        <v>16</v>
      </c>
      <c r="E48" s="42" t="str">
        <f t="shared" si="2"/>
        <v>VIGO</v>
      </c>
      <c r="F48" s="42">
        <f t="shared" si="7"/>
        <v>2109</v>
      </c>
      <c r="G48" s="42">
        <f t="shared" si="8"/>
        <v>2112</v>
      </c>
    </row>
    <row r="49" spans="1:7" x14ac:dyDescent="0.25">
      <c r="A49" s="42" t="str">
        <f t="shared" si="3"/>
        <v>CEUTA</v>
      </c>
      <c r="B49" s="41">
        <f t="shared" si="4"/>
        <v>10728</v>
      </c>
      <c r="C49" s="41">
        <f t="shared" si="5"/>
        <v>12038</v>
      </c>
      <c r="D49" s="41">
        <f t="shared" si="6"/>
        <v>3</v>
      </c>
      <c r="E49" s="42" t="str">
        <f t="shared" si="2"/>
        <v>MALAGA</v>
      </c>
      <c r="F49" s="42">
        <f t="shared" si="7"/>
        <v>1663</v>
      </c>
      <c r="G49" s="42">
        <f t="shared" si="8"/>
        <v>1663</v>
      </c>
    </row>
    <row r="50" spans="1:7" x14ac:dyDescent="0.25">
      <c r="A50" s="42" t="str">
        <f t="shared" si="3"/>
        <v>FERROL-SAN CIBRAO</v>
      </c>
      <c r="B50" s="41">
        <f t="shared" si="4"/>
        <v>1042</v>
      </c>
      <c r="C50" s="41">
        <f t="shared" si="5"/>
        <v>1075</v>
      </c>
      <c r="D50" s="41">
        <f t="shared" si="6"/>
        <v>22</v>
      </c>
      <c r="E50" s="42" t="str">
        <f t="shared" si="2"/>
        <v>BAHIA DE CADIZ</v>
      </c>
      <c r="F50" s="42">
        <f t="shared" si="7"/>
        <v>1545</v>
      </c>
      <c r="G50" s="42">
        <f t="shared" si="8"/>
        <v>1520</v>
      </c>
    </row>
    <row r="51" spans="1:7" x14ac:dyDescent="0.25">
      <c r="A51" s="42" t="str">
        <f t="shared" si="3"/>
        <v>GIJON</v>
      </c>
      <c r="B51" s="41">
        <f t="shared" si="4"/>
        <v>1019</v>
      </c>
      <c r="C51" s="41">
        <f t="shared" si="5"/>
        <v>907</v>
      </c>
      <c r="D51" s="41">
        <f t="shared" si="6"/>
        <v>23</v>
      </c>
      <c r="E51" s="42" t="str">
        <f t="shared" si="2"/>
        <v>HUELVA</v>
      </c>
      <c r="F51" s="42">
        <f t="shared" si="7"/>
        <v>1473</v>
      </c>
      <c r="G51" s="42">
        <f t="shared" si="8"/>
        <v>1386</v>
      </c>
    </row>
    <row r="52" spans="1:7" x14ac:dyDescent="0.25">
      <c r="A52" s="42" t="str">
        <f t="shared" si="3"/>
        <v>HUELVA</v>
      </c>
      <c r="B52" s="41">
        <f t="shared" si="4"/>
        <v>1473</v>
      </c>
      <c r="C52" s="41">
        <f t="shared" si="5"/>
        <v>1386</v>
      </c>
      <c r="D52" s="41">
        <f t="shared" si="6"/>
        <v>14</v>
      </c>
      <c r="E52" s="42" t="str">
        <f t="shared" si="2"/>
        <v>A CORUÑA</v>
      </c>
      <c r="F52" s="42">
        <f t="shared" si="7"/>
        <v>1218</v>
      </c>
      <c r="G52" s="42">
        <f t="shared" si="8"/>
        <v>1314</v>
      </c>
    </row>
    <row r="53" spans="1:7" x14ac:dyDescent="0.25">
      <c r="A53" s="42" t="str">
        <f t="shared" si="3"/>
        <v>LAS PALMAS</v>
      </c>
      <c r="B53" s="41">
        <f t="shared" si="4"/>
        <v>8725</v>
      </c>
      <c r="C53" s="41">
        <f t="shared" si="5"/>
        <v>8941</v>
      </c>
      <c r="D53" s="41">
        <f t="shared" si="6"/>
        <v>4</v>
      </c>
      <c r="E53" s="42" t="str">
        <f t="shared" si="2"/>
        <v>CASTELLON</v>
      </c>
      <c r="F53" s="42">
        <f t="shared" si="7"/>
        <v>1184</v>
      </c>
      <c r="G53" s="42">
        <f t="shared" si="8"/>
        <v>1215</v>
      </c>
    </row>
    <row r="54" spans="1:7" x14ac:dyDescent="0.25">
      <c r="A54" s="42" t="str">
        <f t="shared" si="3"/>
        <v>MALAGA</v>
      </c>
      <c r="B54" s="41">
        <f t="shared" si="4"/>
        <v>1663</v>
      </c>
      <c r="C54" s="41">
        <f t="shared" si="5"/>
        <v>1663</v>
      </c>
      <c r="D54" s="41">
        <f t="shared" si="6"/>
        <v>12</v>
      </c>
      <c r="E54" s="42" t="str">
        <f t="shared" si="2"/>
        <v>SANTANDER</v>
      </c>
      <c r="F54" s="42">
        <f t="shared" si="7"/>
        <v>1178</v>
      </c>
      <c r="G54" s="42">
        <f t="shared" si="8"/>
        <v>1267</v>
      </c>
    </row>
    <row r="55" spans="1:7" x14ac:dyDescent="0.25">
      <c r="A55" s="42" t="str">
        <f t="shared" si="3"/>
        <v>MARIN Y RIA DE PONTEVEDRA</v>
      </c>
      <c r="B55" s="41">
        <f t="shared" si="4"/>
        <v>704</v>
      </c>
      <c r="C55" s="41">
        <f t="shared" si="5"/>
        <v>802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1158</v>
      </c>
      <c r="G55" s="42">
        <f t="shared" si="8"/>
        <v>1197</v>
      </c>
    </row>
    <row r="56" spans="1:7" x14ac:dyDescent="0.25">
      <c r="A56" s="42" t="str">
        <f t="shared" si="3"/>
        <v>MELILLA</v>
      </c>
      <c r="B56" s="41">
        <f t="shared" si="4"/>
        <v>1073</v>
      </c>
      <c r="C56" s="41">
        <f t="shared" si="5"/>
        <v>1158</v>
      </c>
      <c r="D56" s="41">
        <f t="shared" si="6"/>
        <v>21</v>
      </c>
      <c r="E56" s="42" t="str">
        <f t="shared" si="2"/>
        <v>CARTAGENA</v>
      </c>
      <c r="F56" s="42">
        <f t="shared" si="9"/>
        <v>1115</v>
      </c>
      <c r="G56" s="42">
        <f t="shared" si="8"/>
        <v>1253</v>
      </c>
    </row>
    <row r="57" spans="1:7" x14ac:dyDescent="0.25">
      <c r="A57" s="42" t="str">
        <f t="shared" si="3"/>
        <v>MOTRIL</v>
      </c>
      <c r="B57" s="41">
        <f t="shared" si="4"/>
        <v>331</v>
      </c>
      <c r="C57" s="41">
        <f t="shared" si="5"/>
        <v>379</v>
      </c>
      <c r="D57" s="41">
        <f t="shared" si="6"/>
        <v>27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1158</v>
      </c>
      <c r="C58" s="41">
        <f t="shared" si="5"/>
        <v>1197</v>
      </c>
      <c r="D58" s="41">
        <f t="shared" si="6"/>
        <v>18</v>
      </c>
      <c r="E58" s="42" t="str">
        <f t="shared" si="2"/>
        <v>MELILLA</v>
      </c>
      <c r="F58" s="42">
        <f t="shared" si="9"/>
        <v>1073</v>
      </c>
      <c r="G58" s="42">
        <f t="shared" si="8"/>
        <v>1158</v>
      </c>
    </row>
    <row r="59" spans="1:7" x14ac:dyDescent="0.25">
      <c r="A59" s="42" t="str">
        <f t="shared" si="3"/>
        <v>SANTA CRUZ DE TENERIFE</v>
      </c>
      <c r="B59" s="41">
        <f t="shared" si="4"/>
        <v>14882</v>
      </c>
      <c r="C59" s="41">
        <f t="shared" si="5"/>
        <v>14890</v>
      </c>
      <c r="D59" s="41">
        <f t="shared" si="6"/>
        <v>2</v>
      </c>
      <c r="E59" s="42" t="str">
        <f t="shared" si="2"/>
        <v>FERROL-SAN CIBRAO</v>
      </c>
      <c r="F59" s="42">
        <f t="shared" si="9"/>
        <v>1042</v>
      </c>
      <c r="G59" s="42">
        <f t="shared" si="8"/>
        <v>1075</v>
      </c>
    </row>
    <row r="60" spans="1:7" x14ac:dyDescent="0.25">
      <c r="A60" s="42" t="str">
        <f t="shared" si="3"/>
        <v>SANTANDER</v>
      </c>
      <c r="B60" s="41">
        <f t="shared" si="4"/>
        <v>1178</v>
      </c>
      <c r="C60" s="41">
        <f t="shared" si="5"/>
        <v>1267</v>
      </c>
      <c r="D60" s="41">
        <f t="shared" si="6"/>
        <v>17</v>
      </c>
      <c r="E60" s="42" t="str">
        <f t="shared" si="2"/>
        <v>GIJON</v>
      </c>
      <c r="F60" s="42">
        <f t="shared" si="9"/>
        <v>1019</v>
      </c>
      <c r="G60" s="42">
        <f t="shared" si="8"/>
        <v>907</v>
      </c>
    </row>
    <row r="61" spans="1:7" x14ac:dyDescent="0.25">
      <c r="A61" s="42" t="str">
        <f t="shared" si="3"/>
        <v>SEVILLA</v>
      </c>
      <c r="B61" s="41">
        <f t="shared" si="4"/>
        <v>1073</v>
      </c>
      <c r="C61" s="41">
        <f t="shared" si="5"/>
        <v>1091</v>
      </c>
      <c r="D61" s="41">
        <f t="shared" si="6"/>
        <v>21</v>
      </c>
      <c r="E61" s="42" t="str">
        <f t="shared" si="2"/>
        <v>ALICANTE</v>
      </c>
      <c r="F61" s="42">
        <f t="shared" si="9"/>
        <v>991</v>
      </c>
      <c r="G61" s="42">
        <f t="shared" si="8"/>
        <v>1241</v>
      </c>
    </row>
    <row r="62" spans="1:7" x14ac:dyDescent="0.25">
      <c r="A62" s="42" t="str">
        <f t="shared" si="3"/>
        <v>TARRAGONA</v>
      </c>
      <c r="B62" s="41">
        <f t="shared" si="4"/>
        <v>2222</v>
      </c>
      <c r="C62" s="41">
        <f t="shared" si="5"/>
        <v>2483</v>
      </c>
      <c r="D62" s="41">
        <f t="shared" si="6"/>
        <v>9</v>
      </c>
      <c r="E62" s="42" t="str">
        <f t="shared" si="2"/>
        <v>AVILES</v>
      </c>
      <c r="F62" s="42">
        <f t="shared" si="9"/>
        <v>799</v>
      </c>
      <c r="G62" s="42">
        <f t="shared" si="8"/>
        <v>835</v>
      </c>
    </row>
    <row r="63" spans="1:7" x14ac:dyDescent="0.25">
      <c r="A63" s="42" t="str">
        <f t="shared" si="3"/>
        <v>VALENCIA</v>
      </c>
      <c r="B63" s="41">
        <f t="shared" si="4"/>
        <v>5952</v>
      </c>
      <c r="C63" s="41">
        <f t="shared" si="5"/>
        <v>6112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704</v>
      </c>
      <c r="G63" s="42">
        <f t="shared" si="8"/>
        <v>802</v>
      </c>
    </row>
    <row r="64" spans="1:7" x14ac:dyDescent="0.25">
      <c r="A64" s="42" t="str">
        <f t="shared" si="3"/>
        <v>VIGO</v>
      </c>
      <c r="B64" s="41">
        <f t="shared" si="4"/>
        <v>2109</v>
      </c>
      <c r="C64" s="41">
        <f t="shared" si="5"/>
        <v>2112</v>
      </c>
      <c r="D64" s="41">
        <f t="shared" si="6"/>
        <v>11</v>
      </c>
      <c r="E64" s="42" t="str">
        <f t="shared" si="2"/>
        <v>MOTRIL</v>
      </c>
      <c r="F64" s="42">
        <f t="shared" si="9"/>
        <v>331</v>
      </c>
      <c r="G64" s="42">
        <f t="shared" si="8"/>
        <v>379</v>
      </c>
    </row>
    <row r="65" spans="1:7" x14ac:dyDescent="0.25">
      <c r="A65" s="42" t="str">
        <f t="shared" si="3"/>
        <v>VILAGARCIA</v>
      </c>
      <c r="B65" s="41">
        <f t="shared" si="4"/>
        <v>270</v>
      </c>
      <c r="C65" s="41">
        <f t="shared" si="5"/>
        <v>254</v>
      </c>
      <c r="D65" s="41">
        <f t="shared" si="6"/>
        <v>28</v>
      </c>
      <c r="E65" s="42" t="str">
        <f t="shared" si="2"/>
        <v>VILAGARCIA</v>
      </c>
      <c r="F65" s="42">
        <f t="shared" si="9"/>
        <v>270</v>
      </c>
      <c r="G65" s="42">
        <f t="shared" si="8"/>
        <v>254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1144433</v>
      </c>
      <c r="C7" s="9">
        <v>986073</v>
      </c>
      <c r="D7" s="9">
        <v>10773363</v>
      </c>
      <c r="E7" s="9">
        <v>12177536</v>
      </c>
      <c r="F7" s="10">
        <f>((E7*100)/D7)-100</f>
        <v>13.033748143453437</v>
      </c>
      <c r="G7" s="1"/>
      <c r="H7" s="1"/>
      <c r="I7" s="1"/>
    </row>
    <row r="8" spans="1:12" x14ac:dyDescent="0.25">
      <c r="A8" s="11" t="s">
        <v>42</v>
      </c>
      <c r="B8" s="12">
        <v>1463668</v>
      </c>
      <c r="C8" s="12">
        <v>1321290</v>
      </c>
      <c r="D8" s="12">
        <v>12926337</v>
      </c>
      <c r="E8" s="12">
        <v>12389809</v>
      </c>
      <c r="F8" s="13">
        <f t="shared" ref="F8:F35" si="0">((E8*100)/D8)-100</f>
        <v>-4.1506576843849956</v>
      </c>
      <c r="G8" s="1"/>
      <c r="H8" s="1"/>
      <c r="I8" s="1"/>
    </row>
    <row r="9" spans="1:12" x14ac:dyDescent="0.25">
      <c r="A9" s="8" t="s">
        <v>43</v>
      </c>
      <c r="B9" s="9">
        <v>2967677</v>
      </c>
      <c r="C9" s="9">
        <v>2446732</v>
      </c>
      <c r="D9" s="9">
        <v>27656009</v>
      </c>
      <c r="E9" s="9">
        <v>28311915</v>
      </c>
      <c r="F9" s="10">
        <f t="shared" si="0"/>
        <v>2.3716581810484598</v>
      </c>
      <c r="G9" s="1"/>
      <c r="H9" s="1"/>
      <c r="I9" s="1"/>
    </row>
    <row r="10" spans="1:12" x14ac:dyDescent="0.25">
      <c r="A10" s="11" t="s">
        <v>44</v>
      </c>
      <c r="B10" s="12">
        <v>514035</v>
      </c>
      <c r="C10" s="12">
        <v>519615</v>
      </c>
      <c r="D10" s="12">
        <v>4844855</v>
      </c>
      <c r="E10" s="12">
        <v>4622644</v>
      </c>
      <c r="F10" s="13">
        <f t="shared" si="0"/>
        <v>-4.5865356135529396</v>
      </c>
      <c r="G10" s="1"/>
      <c r="H10" s="1"/>
      <c r="I10" s="1"/>
    </row>
    <row r="11" spans="1:12" x14ac:dyDescent="0.25">
      <c r="A11" s="8" t="s">
        <v>45</v>
      </c>
      <c r="B11" s="9">
        <v>23477571</v>
      </c>
      <c r="C11" s="9">
        <v>21949126</v>
      </c>
      <c r="D11" s="9">
        <v>218654997</v>
      </c>
      <c r="E11" s="9">
        <v>216095901</v>
      </c>
      <c r="F11" s="10">
        <f t="shared" si="0"/>
        <v>-1.1703807528350296</v>
      </c>
      <c r="G11" s="1"/>
      <c r="H11" s="1"/>
      <c r="I11" s="1"/>
    </row>
    <row r="12" spans="1:12" x14ac:dyDescent="0.25">
      <c r="A12" s="11" t="s">
        <v>46</v>
      </c>
      <c r="B12" s="12">
        <v>2295047</v>
      </c>
      <c r="C12" s="12">
        <v>2236925</v>
      </c>
      <c r="D12" s="12">
        <v>19716888</v>
      </c>
      <c r="E12" s="12">
        <v>20469367</v>
      </c>
      <c r="F12" s="13">
        <f t="shared" si="0"/>
        <v>3.816418696500179</v>
      </c>
      <c r="G12" s="1"/>
      <c r="H12" s="1"/>
      <c r="I12" s="1"/>
    </row>
    <row r="13" spans="1:12" x14ac:dyDescent="0.25">
      <c r="A13" s="8" t="s">
        <v>47</v>
      </c>
      <c r="B13" s="9">
        <v>13119246</v>
      </c>
      <c r="C13" s="9">
        <v>13462034</v>
      </c>
      <c r="D13" s="9">
        <v>124644194</v>
      </c>
      <c r="E13" s="9">
        <v>119977354</v>
      </c>
      <c r="F13" s="10">
        <f t="shared" si="0"/>
        <v>-3.7441294698411696</v>
      </c>
      <c r="G13" s="1"/>
      <c r="H13" s="1"/>
      <c r="I13" s="1"/>
    </row>
    <row r="14" spans="1:12" x14ac:dyDescent="0.25">
      <c r="A14" s="11" t="s">
        <v>48</v>
      </c>
      <c r="B14" s="12">
        <v>23530721</v>
      </c>
      <c r="C14" s="12">
        <v>24701709</v>
      </c>
      <c r="D14" s="12">
        <v>201693361</v>
      </c>
      <c r="E14" s="12">
        <v>202358487</v>
      </c>
      <c r="F14" s="13">
        <f t="shared" si="0"/>
        <v>0.32977089414460181</v>
      </c>
      <c r="G14" s="1"/>
      <c r="H14" s="1"/>
      <c r="I14" s="1"/>
    </row>
    <row r="15" spans="1:12" x14ac:dyDescent="0.25">
      <c r="A15" s="8" t="s">
        <v>49</v>
      </c>
      <c r="B15" s="9">
        <v>4056803</v>
      </c>
      <c r="C15" s="9">
        <v>3696347</v>
      </c>
      <c r="D15" s="9">
        <v>38941467</v>
      </c>
      <c r="E15" s="9">
        <v>41268089</v>
      </c>
      <c r="F15" s="10">
        <f t="shared" si="0"/>
        <v>5.9746644881149393</v>
      </c>
      <c r="G15" s="1"/>
      <c r="H15" s="1"/>
      <c r="I15" s="1"/>
    </row>
    <row r="16" spans="1:12" x14ac:dyDescent="0.25">
      <c r="A16" s="11" t="s">
        <v>50</v>
      </c>
      <c r="B16" s="12">
        <v>2258707</v>
      </c>
      <c r="C16" s="12">
        <v>2467968</v>
      </c>
      <c r="D16" s="12">
        <v>21461454</v>
      </c>
      <c r="E16" s="12">
        <v>23438495</v>
      </c>
      <c r="F16" s="13">
        <f t="shared" si="0"/>
        <v>9.2120552503106268</v>
      </c>
      <c r="G16" s="1"/>
      <c r="H16" s="1"/>
      <c r="I16" s="1"/>
    </row>
    <row r="17" spans="1:9" x14ac:dyDescent="0.25">
      <c r="A17" s="8" t="s">
        <v>51</v>
      </c>
      <c r="B17" s="9">
        <v>1046002</v>
      </c>
      <c r="C17" s="9">
        <v>1106851</v>
      </c>
      <c r="D17" s="9">
        <v>11096031</v>
      </c>
      <c r="E17" s="9">
        <v>11917794</v>
      </c>
      <c r="F17" s="10">
        <f t="shared" si="0"/>
        <v>7.405918386493326</v>
      </c>
      <c r="G17" s="1"/>
      <c r="H17" s="1"/>
      <c r="I17" s="1"/>
    </row>
    <row r="18" spans="1:9" x14ac:dyDescent="0.25">
      <c r="A18" s="11" t="s">
        <v>52</v>
      </c>
      <c r="B18" s="12">
        <v>6469831</v>
      </c>
      <c r="C18" s="12">
        <v>6840769</v>
      </c>
      <c r="D18" s="12">
        <v>63424187</v>
      </c>
      <c r="E18" s="12">
        <v>57617736</v>
      </c>
      <c r="F18" s="13">
        <f t="shared" si="0"/>
        <v>-9.1549474650735334</v>
      </c>
      <c r="G18" s="1"/>
      <c r="H18" s="1"/>
      <c r="I18" s="1"/>
    </row>
    <row r="19" spans="1:9" x14ac:dyDescent="0.25">
      <c r="A19" s="8" t="s">
        <v>53</v>
      </c>
      <c r="B19" s="9">
        <v>1364565</v>
      </c>
      <c r="C19" s="9">
        <v>1201054</v>
      </c>
      <c r="D19" s="9">
        <v>10355057</v>
      </c>
      <c r="E19" s="9">
        <v>12589550</v>
      </c>
      <c r="F19" s="10">
        <f t="shared" si="0"/>
        <v>21.578760986057347</v>
      </c>
      <c r="G19" s="1"/>
      <c r="H19" s="1"/>
      <c r="I19" s="1"/>
    </row>
    <row r="20" spans="1:9" x14ac:dyDescent="0.25">
      <c r="A20" s="11" t="s">
        <v>54</v>
      </c>
      <c r="B20" s="12">
        <v>1250921</v>
      </c>
      <c r="C20" s="12">
        <v>1319593</v>
      </c>
      <c r="D20" s="12">
        <v>11799603</v>
      </c>
      <c r="E20" s="12">
        <v>13188131</v>
      </c>
      <c r="F20" s="13">
        <f t="shared" si="0"/>
        <v>11.767582350016355</v>
      </c>
      <c r="G20" s="1"/>
      <c r="H20" s="1"/>
      <c r="I20" s="1"/>
    </row>
    <row r="21" spans="1:9" x14ac:dyDescent="0.25">
      <c r="A21" s="8" t="s">
        <v>55</v>
      </c>
      <c r="B21" s="9">
        <v>1713117</v>
      </c>
      <c r="C21" s="9">
        <v>2114225</v>
      </c>
      <c r="D21" s="9">
        <v>17622521</v>
      </c>
      <c r="E21" s="9">
        <v>18956166</v>
      </c>
      <c r="F21" s="10">
        <f t="shared" si="0"/>
        <v>7.5678445779692964</v>
      </c>
      <c r="G21" s="1"/>
      <c r="H21" s="1"/>
      <c r="I21" s="1"/>
    </row>
    <row r="22" spans="1:9" x14ac:dyDescent="0.25">
      <c r="A22" s="11" t="s">
        <v>56</v>
      </c>
      <c r="B22" s="12">
        <v>14290517</v>
      </c>
      <c r="C22" s="12">
        <v>15148288</v>
      </c>
      <c r="D22" s="12">
        <v>116465101</v>
      </c>
      <c r="E22" s="12">
        <v>128254354</v>
      </c>
      <c r="F22" s="13">
        <f t="shared" si="0"/>
        <v>10.122562809609377</v>
      </c>
      <c r="G22" s="1"/>
      <c r="H22" s="1"/>
      <c r="I22" s="1"/>
    </row>
    <row r="23" spans="1:9" x14ac:dyDescent="0.25">
      <c r="A23" s="8" t="s">
        <v>57</v>
      </c>
      <c r="B23" s="9">
        <v>4157191</v>
      </c>
      <c r="C23" s="9">
        <v>4130431</v>
      </c>
      <c r="D23" s="9">
        <v>32939224</v>
      </c>
      <c r="E23" s="9">
        <v>32110862</v>
      </c>
      <c r="F23" s="10">
        <f t="shared" si="0"/>
        <v>-2.5148194140821261</v>
      </c>
      <c r="G23" s="1"/>
      <c r="H23" s="1"/>
      <c r="I23" s="1"/>
    </row>
    <row r="24" spans="1:9" x14ac:dyDescent="0.25">
      <c r="A24" s="11" t="s">
        <v>58</v>
      </c>
      <c r="B24" s="12">
        <v>347602</v>
      </c>
      <c r="C24" s="12">
        <v>311276</v>
      </c>
      <c r="D24" s="12">
        <v>2825360</v>
      </c>
      <c r="E24" s="12">
        <v>2388741</v>
      </c>
      <c r="F24" s="13">
        <f t="shared" si="0"/>
        <v>-15.453570518447208</v>
      </c>
      <c r="G24" s="1"/>
      <c r="H24" s="1"/>
      <c r="I24" s="1"/>
    </row>
    <row r="25" spans="1:9" x14ac:dyDescent="0.25">
      <c r="A25" s="8" t="s">
        <v>59</v>
      </c>
      <c r="B25" s="9">
        <v>1413336</v>
      </c>
      <c r="C25" s="9">
        <v>1339007</v>
      </c>
      <c r="D25" s="9">
        <v>13137779</v>
      </c>
      <c r="E25" s="9">
        <v>12555938</v>
      </c>
      <c r="F25" s="10">
        <f t="shared" si="0"/>
        <v>-4.4287622740495181</v>
      </c>
      <c r="G25" s="1"/>
      <c r="H25" s="1"/>
      <c r="I25" s="1"/>
    </row>
    <row r="26" spans="1:9" x14ac:dyDescent="0.25">
      <c r="A26" s="11" t="s">
        <v>60</v>
      </c>
      <c r="B26" s="12">
        <v>359265</v>
      </c>
      <c r="C26" s="12">
        <v>278544</v>
      </c>
      <c r="D26" s="12">
        <v>3256382</v>
      </c>
      <c r="E26" s="12">
        <v>2799028</v>
      </c>
      <c r="F26" s="13">
        <f t="shared" si="0"/>
        <v>-14.044851003352804</v>
      </c>
      <c r="G26" s="1"/>
      <c r="H26" s="1"/>
      <c r="I26" s="1"/>
    </row>
    <row r="27" spans="1:9" x14ac:dyDescent="0.25">
      <c r="A27" s="8" t="s">
        <v>61</v>
      </c>
      <c r="B27" s="9">
        <v>709771</v>
      </c>
      <c r="C27" s="9">
        <v>595885</v>
      </c>
      <c r="D27" s="9">
        <v>6580756</v>
      </c>
      <c r="E27" s="9">
        <v>6549752</v>
      </c>
      <c r="F27" s="10">
        <f t="shared" si="0"/>
        <v>-0.47113128035745433</v>
      </c>
      <c r="G27" s="1"/>
      <c r="H27" s="1"/>
      <c r="I27" s="1"/>
    </row>
    <row r="28" spans="1:9" x14ac:dyDescent="0.25">
      <c r="A28" s="11" t="s">
        <v>62</v>
      </c>
      <c r="B28" s="12">
        <v>16539461</v>
      </c>
      <c r="C28" s="12">
        <v>15666657</v>
      </c>
      <c r="D28" s="12">
        <v>140332741</v>
      </c>
      <c r="E28" s="12">
        <v>149197297</v>
      </c>
      <c r="F28" s="13">
        <f t="shared" si="0"/>
        <v>6.3168124108685362</v>
      </c>
      <c r="G28" s="1"/>
      <c r="H28" s="1"/>
      <c r="I28" s="1"/>
    </row>
    <row r="29" spans="1:9" x14ac:dyDescent="0.25">
      <c r="A29" s="8" t="s">
        <v>63</v>
      </c>
      <c r="B29" s="9">
        <v>2313672</v>
      </c>
      <c r="C29" s="9">
        <v>1767919</v>
      </c>
      <c r="D29" s="9">
        <v>20620805</v>
      </c>
      <c r="E29" s="9">
        <v>17887719</v>
      </c>
      <c r="F29" s="10">
        <f t="shared" si="0"/>
        <v>-13.254021848322608</v>
      </c>
      <c r="G29" s="1"/>
      <c r="H29" s="1"/>
      <c r="I29" s="1"/>
    </row>
    <row r="30" spans="1:9" x14ac:dyDescent="0.25">
      <c r="A30" s="11" t="s">
        <v>64</v>
      </c>
      <c r="B30" s="12">
        <v>450693</v>
      </c>
      <c r="C30" s="12">
        <v>449224</v>
      </c>
      <c r="D30" s="12">
        <v>4325733</v>
      </c>
      <c r="E30" s="12">
        <v>4526933</v>
      </c>
      <c r="F30" s="13">
        <f t="shared" si="0"/>
        <v>4.6512348311835296</v>
      </c>
      <c r="G30" s="1"/>
      <c r="H30" s="1"/>
      <c r="I30" s="1"/>
    </row>
    <row r="31" spans="1:9" x14ac:dyDescent="0.25">
      <c r="A31" s="8" t="s">
        <v>65</v>
      </c>
      <c r="B31" s="9">
        <v>3786786</v>
      </c>
      <c r="C31" s="9">
        <v>3147045</v>
      </c>
      <c r="D31" s="9">
        <v>36177733</v>
      </c>
      <c r="E31" s="9">
        <v>30422912</v>
      </c>
      <c r="F31" s="10">
        <f t="shared" si="0"/>
        <v>-15.907080192117064</v>
      </c>
      <c r="G31" s="1"/>
      <c r="H31" s="1"/>
      <c r="I31" s="1"/>
    </row>
    <row r="32" spans="1:9" x14ac:dyDescent="0.25">
      <c r="A32" s="11" t="s">
        <v>66</v>
      </c>
      <c r="B32" s="12">
        <v>13791895</v>
      </c>
      <c r="C32" s="12">
        <v>14264138</v>
      </c>
      <c r="D32" s="12">
        <v>128005242</v>
      </c>
      <c r="E32" s="12">
        <v>137151203</v>
      </c>
      <c r="F32" s="13">
        <f t="shared" si="0"/>
        <v>7.1449894216050893</v>
      </c>
      <c r="G32" s="1"/>
      <c r="H32" s="1"/>
      <c r="I32" s="1"/>
    </row>
    <row r="33" spans="1:9" x14ac:dyDescent="0.25">
      <c r="A33" s="8" t="s">
        <v>67</v>
      </c>
      <c r="B33" s="9">
        <v>3388426</v>
      </c>
      <c r="C33" s="9">
        <v>3410326</v>
      </c>
      <c r="D33" s="9">
        <v>30288193</v>
      </c>
      <c r="E33" s="9">
        <v>32389990</v>
      </c>
      <c r="F33" s="10">
        <f t="shared" si="0"/>
        <v>6.9393278100149445</v>
      </c>
      <c r="G33" s="1"/>
      <c r="H33" s="1"/>
      <c r="I33" s="1"/>
    </row>
    <row r="34" spans="1:9" x14ac:dyDescent="0.25">
      <c r="A34" s="11" t="s">
        <v>68</v>
      </c>
      <c r="B34" s="12">
        <v>125673</v>
      </c>
      <c r="C34" s="12">
        <v>254254</v>
      </c>
      <c r="D34" s="12">
        <v>1630783</v>
      </c>
      <c r="E34" s="12">
        <v>1697040</v>
      </c>
      <c r="F34" s="13">
        <f t="shared" si="0"/>
        <v>4.0628949406512049</v>
      </c>
      <c r="G34" s="1"/>
      <c r="H34" s="1"/>
      <c r="I34" s="1"/>
    </row>
    <row r="35" spans="1:9" x14ac:dyDescent="0.25">
      <c r="A35" s="14" t="s">
        <v>69</v>
      </c>
      <c r="B35" s="15">
        <f>SUM(B7:B34)</f>
        <v>148346632</v>
      </c>
      <c r="C35" s="15">
        <f t="shared" ref="C35:E35" si="1">SUM(C7:C34)</f>
        <v>147133305</v>
      </c>
      <c r="D35" s="15">
        <f t="shared" si="1"/>
        <v>1332196156</v>
      </c>
      <c r="E35" s="15">
        <f t="shared" si="1"/>
        <v>1353310743</v>
      </c>
      <c r="F35" s="16">
        <f t="shared" si="0"/>
        <v>1.5849457983273112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12177536</v>
      </c>
      <c r="C38" s="41">
        <f>D7</f>
        <v>10773363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216095901</v>
      </c>
      <c r="G38" s="42">
        <f>LOOKUP(E38,$A$38:$A$65,$C$38:$C$65)</f>
        <v>218654997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12389809</v>
      </c>
      <c r="C39" s="41">
        <f t="shared" ref="C39:C65" si="5">D8</f>
        <v>12926337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202358487</v>
      </c>
      <c r="G39" s="42">
        <f t="shared" ref="G39:G65" si="8">LOOKUP(E39,$A$38:$A$65,$C$38:$C$65)</f>
        <v>201693361</v>
      </c>
    </row>
    <row r="40" spans="1:9" x14ac:dyDescent="0.25">
      <c r="A40" s="42" t="str">
        <f t="shared" si="3"/>
        <v>ALMERIA</v>
      </c>
      <c r="B40" s="41">
        <f t="shared" si="4"/>
        <v>28311915</v>
      </c>
      <c r="C40" s="41">
        <f t="shared" si="5"/>
        <v>27656009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149197297</v>
      </c>
      <c r="G40" s="42">
        <f t="shared" si="8"/>
        <v>140332741</v>
      </c>
    </row>
    <row r="41" spans="1:9" x14ac:dyDescent="0.25">
      <c r="A41" s="42" t="str">
        <f t="shared" si="3"/>
        <v>AVILES</v>
      </c>
      <c r="B41" s="41">
        <f t="shared" si="4"/>
        <v>4622644</v>
      </c>
      <c r="C41" s="41">
        <f t="shared" si="5"/>
        <v>4844855</v>
      </c>
      <c r="D41" s="41">
        <f t="shared" si="6"/>
        <v>24</v>
      </c>
      <c r="E41" s="42" t="str">
        <f t="shared" si="2"/>
        <v>VALENCIA</v>
      </c>
      <c r="F41" s="42">
        <f t="shared" si="7"/>
        <v>137151203</v>
      </c>
      <c r="G41" s="42">
        <f t="shared" si="8"/>
        <v>128005242</v>
      </c>
    </row>
    <row r="42" spans="1:9" x14ac:dyDescent="0.25">
      <c r="A42" s="42" t="str">
        <f t="shared" si="3"/>
        <v>BAHIA DE ALGECIRAS</v>
      </c>
      <c r="B42" s="41">
        <f t="shared" si="4"/>
        <v>216095901</v>
      </c>
      <c r="C42" s="41">
        <f t="shared" si="5"/>
        <v>218654997</v>
      </c>
      <c r="D42" s="41">
        <f t="shared" si="6"/>
        <v>1</v>
      </c>
      <c r="E42" s="42" t="str">
        <f t="shared" si="2"/>
        <v>LAS PALMAS</v>
      </c>
      <c r="F42" s="42">
        <f t="shared" si="7"/>
        <v>128254354</v>
      </c>
      <c r="G42" s="42">
        <f t="shared" si="8"/>
        <v>116465101</v>
      </c>
    </row>
    <row r="43" spans="1:9" x14ac:dyDescent="0.25">
      <c r="A43" s="42" t="str">
        <f t="shared" si="3"/>
        <v>BAHIA DE CADIZ</v>
      </c>
      <c r="B43" s="41">
        <f t="shared" si="4"/>
        <v>20469367</v>
      </c>
      <c r="C43" s="41">
        <f t="shared" si="5"/>
        <v>19716888</v>
      </c>
      <c r="D43" s="41">
        <f t="shared" si="6"/>
        <v>14</v>
      </c>
      <c r="E43" s="42" t="str">
        <f t="shared" si="2"/>
        <v>BALEARES</v>
      </c>
      <c r="F43" s="42">
        <f t="shared" si="7"/>
        <v>119977354</v>
      </c>
      <c r="G43" s="42">
        <f t="shared" si="8"/>
        <v>124644194</v>
      </c>
    </row>
    <row r="44" spans="1:9" x14ac:dyDescent="0.25">
      <c r="A44" s="42" t="str">
        <f t="shared" si="3"/>
        <v>BALEARES</v>
      </c>
      <c r="B44" s="41">
        <f t="shared" si="4"/>
        <v>119977354</v>
      </c>
      <c r="C44" s="41">
        <f t="shared" si="5"/>
        <v>124644194</v>
      </c>
      <c r="D44" s="41">
        <f t="shared" si="6"/>
        <v>6</v>
      </c>
      <c r="E44" s="42" t="str">
        <f t="shared" si="2"/>
        <v>CEUTA</v>
      </c>
      <c r="F44" s="42">
        <f t="shared" si="7"/>
        <v>57617736</v>
      </c>
      <c r="G44" s="42">
        <f t="shared" si="8"/>
        <v>63424187</v>
      </c>
    </row>
    <row r="45" spans="1:9" x14ac:dyDescent="0.25">
      <c r="A45" s="42" t="str">
        <f t="shared" si="3"/>
        <v>BARCELONA</v>
      </c>
      <c r="B45" s="41">
        <f t="shared" si="4"/>
        <v>202358487</v>
      </c>
      <c r="C45" s="41">
        <f t="shared" si="5"/>
        <v>201693361</v>
      </c>
      <c r="D45" s="41">
        <f t="shared" si="6"/>
        <v>2</v>
      </c>
      <c r="E45" s="42" t="str">
        <f t="shared" si="2"/>
        <v>BILBAO</v>
      </c>
      <c r="F45" s="42">
        <f t="shared" si="7"/>
        <v>41268089</v>
      </c>
      <c r="G45" s="42">
        <f t="shared" si="8"/>
        <v>38941467</v>
      </c>
    </row>
    <row r="46" spans="1:9" x14ac:dyDescent="0.25">
      <c r="A46" s="42" t="str">
        <f t="shared" si="3"/>
        <v>BILBAO</v>
      </c>
      <c r="B46" s="41">
        <f t="shared" si="4"/>
        <v>41268089</v>
      </c>
      <c r="C46" s="41">
        <f t="shared" si="5"/>
        <v>38941467</v>
      </c>
      <c r="D46" s="41">
        <f t="shared" si="6"/>
        <v>8</v>
      </c>
      <c r="E46" s="42" t="str">
        <f t="shared" si="2"/>
        <v>VIGO</v>
      </c>
      <c r="F46" s="42">
        <f t="shared" si="7"/>
        <v>32389990</v>
      </c>
      <c r="G46" s="42">
        <f t="shared" si="8"/>
        <v>30288193</v>
      </c>
    </row>
    <row r="47" spans="1:9" x14ac:dyDescent="0.25">
      <c r="A47" s="42" t="str">
        <f t="shared" si="3"/>
        <v>CARTAGENA</v>
      </c>
      <c r="B47" s="41">
        <f t="shared" si="4"/>
        <v>23438495</v>
      </c>
      <c r="C47" s="41">
        <f t="shared" si="5"/>
        <v>21461454</v>
      </c>
      <c r="D47" s="41">
        <f t="shared" si="6"/>
        <v>13</v>
      </c>
      <c r="E47" s="42" t="str">
        <f t="shared" si="2"/>
        <v>MALAGA</v>
      </c>
      <c r="F47" s="42">
        <f t="shared" si="7"/>
        <v>32110862</v>
      </c>
      <c r="G47" s="42">
        <f t="shared" si="8"/>
        <v>32939224</v>
      </c>
    </row>
    <row r="48" spans="1:9" x14ac:dyDescent="0.25">
      <c r="A48" s="42" t="str">
        <f t="shared" si="3"/>
        <v>CASTELLON</v>
      </c>
      <c r="B48" s="41">
        <f t="shared" si="4"/>
        <v>11917794</v>
      </c>
      <c r="C48" s="41">
        <f t="shared" si="5"/>
        <v>11096031</v>
      </c>
      <c r="D48" s="41">
        <f t="shared" si="6"/>
        <v>22</v>
      </c>
      <c r="E48" s="42" t="str">
        <f t="shared" si="2"/>
        <v>TARRAGONA</v>
      </c>
      <c r="F48" s="42">
        <f t="shared" si="7"/>
        <v>30422912</v>
      </c>
      <c r="G48" s="42">
        <f t="shared" si="8"/>
        <v>36177733</v>
      </c>
    </row>
    <row r="49" spans="1:7" x14ac:dyDescent="0.25">
      <c r="A49" s="42" t="str">
        <f t="shared" si="3"/>
        <v>CEUTA</v>
      </c>
      <c r="B49" s="41">
        <f t="shared" si="4"/>
        <v>57617736</v>
      </c>
      <c r="C49" s="41">
        <f t="shared" si="5"/>
        <v>63424187</v>
      </c>
      <c r="D49" s="41">
        <f t="shared" si="6"/>
        <v>7</v>
      </c>
      <c r="E49" s="42" t="str">
        <f t="shared" si="2"/>
        <v>ALMERIA</v>
      </c>
      <c r="F49" s="42">
        <f t="shared" si="7"/>
        <v>28311915</v>
      </c>
      <c r="G49" s="42">
        <f t="shared" si="8"/>
        <v>27656009</v>
      </c>
    </row>
    <row r="50" spans="1:7" x14ac:dyDescent="0.25">
      <c r="A50" s="42" t="str">
        <f t="shared" si="3"/>
        <v>FERROL-SAN CIBRAO</v>
      </c>
      <c r="B50" s="41">
        <f t="shared" si="4"/>
        <v>12589550</v>
      </c>
      <c r="C50" s="41">
        <f t="shared" si="5"/>
        <v>10355057</v>
      </c>
      <c r="D50" s="41">
        <f t="shared" si="6"/>
        <v>18</v>
      </c>
      <c r="E50" s="42" t="str">
        <f t="shared" si="2"/>
        <v>CARTAGENA</v>
      </c>
      <c r="F50" s="42">
        <f t="shared" si="7"/>
        <v>23438495</v>
      </c>
      <c r="G50" s="42">
        <f t="shared" si="8"/>
        <v>21461454</v>
      </c>
    </row>
    <row r="51" spans="1:7" x14ac:dyDescent="0.25">
      <c r="A51" s="42" t="str">
        <f t="shared" si="3"/>
        <v>GIJON</v>
      </c>
      <c r="B51" s="41">
        <f t="shared" si="4"/>
        <v>13188131</v>
      </c>
      <c r="C51" s="41">
        <f t="shared" si="5"/>
        <v>11799603</v>
      </c>
      <c r="D51" s="41">
        <f t="shared" si="6"/>
        <v>17</v>
      </c>
      <c r="E51" s="42" t="str">
        <f t="shared" si="2"/>
        <v>BAHIA DE CADIZ</v>
      </c>
      <c r="F51" s="42">
        <f t="shared" si="7"/>
        <v>20469367</v>
      </c>
      <c r="G51" s="42">
        <f t="shared" si="8"/>
        <v>19716888</v>
      </c>
    </row>
    <row r="52" spans="1:7" x14ac:dyDescent="0.25">
      <c r="A52" s="42" t="str">
        <f t="shared" si="3"/>
        <v>HUELVA</v>
      </c>
      <c r="B52" s="41">
        <f t="shared" si="4"/>
        <v>18956166</v>
      </c>
      <c r="C52" s="41">
        <f t="shared" si="5"/>
        <v>17622521</v>
      </c>
      <c r="D52" s="41">
        <f t="shared" si="6"/>
        <v>15</v>
      </c>
      <c r="E52" s="42" t="str">
        <f t="shared" si="2"/>
        <v>HUELVA</v>
      </c>
      <c r="F52" s="42">
        <f t="shared" si="7"/>
        <v>18956166</v>
      </c>
      <c r="G52" s="42">
        <f t="shared" si="8"/>
        <v>17622521</v>
      </c>
    </row>
    <row r="53" spans="1:7" x14ac:dyDescent="0.25">
      <c r="A53" s="42" t="str">
        <f t="shared" si="3"/>
        <v>LAS PALMAS</v>
      </c>
      <c r="B53" s="41">
        <f t="shared" si="4"/>
        <v>128254354</v>
      </c>
      <c r="C53" s="41">
        <f t="shared" si="5"/>
        <v>116465101</v>
      </c>
      <c r="D53" s="41">
        <f t="shared" si="6"/>
        <v>5</v>
      </c>
      <c r="E53" s="42" t="str">
        <f t="shared" si="2"/>
        <v>SANTANDER</v>
      </c>
      <c r="F53" s="42">
        <f t="shared" si="7"/>
        <v>17887719</v>
      </c>
      <c r="G53" s="42">
        <f t="shared" si="8"/>
        <v>20620805</v>
      </c>
    </row>
    <row r="54" spans="1:7" x14ac:dyDescent="0.25">
      <c r="A54" s="42" t="str">
        <f t="shared" si="3"/>
        <v>MALAGA</v>
      </c>
      <c r="B54" s="41">
        <f t="shared" si="4"/>
        <v>32110862</v>
      </c>
      <c r="C54" s="41">
        <f t="shared" si="5"/>
        <v>32939224</v>
      </c>
      <c r="D54" s="41">
        <f t="shared" si="6"/>
        <v>10</v>
      </c>
      <c r="E54" s="42" t="str">
        <f t="shared" si="2"/>
        <v>GIJON</v>
      </c>
      <c r="F54" s="42">
        <f t="shared" si="7"/>
        <v>13188131</v>
      </c>
      <c r="G54" s="42">
        <f t="shared" si="8"/>
        <v>11799603</v>
      </c>
    </row>
    <row r="55" spans="1:7" x14ac:dyDescent="0.25">
      <c r="A55" s="42" t="str">
        <f t="shared" si="3"/>
        <v>MARIN Y RIA DE PONTEVEDRA</v>
      </c>
      <c r="B55" s="41">
        <f t="shared" si="4"/>
        <v>2388741</v>
      </c>
      <c r="C55" s="41">
        <f t="shared" si="5"/>
        <v>2825360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12589550</v>
      </c>
      <c r="G55" s="42">
        <f t="shared" si="8"/>
        <v>10355057</v>
      </c>
    </row>
    <row r="56" spans="1:7" x14ac:dyDescent="0.25">
      <c r="A56" s="42" t="str">
        <f t="shared" si="3"/>
        <v>MELILLA</v>
      </c>
      <c r="B56" s="41">
        <f t="shared" si="4"/>
        <v>12555938</v>
      </c>
      <c r="C56" s="41">
        <f t="shared" si="5"/>
        <v>13137779</v>
      </c>
      <c r="D56" s="41">
        <f t="shared" si="6"/>
        <v>19</v>
      </c>
      <c r="E56" s="42" t="str">
        <f t="shared" si="2"/>
        <v>MELILLA</v>
      </c>
      <c r="F56" s="42">
        <f t="shared" si="9"/>
        <v>12555938</v>
      </c>
      <c r="G56" s="42">
        <f t="shared" si="8"/>
        <v>13137779</v>
      </c>
    </row>
    <row r="57" spans="1:7" x14ac:dyDescent="0.25">
      <c r="A57" s="42" t="str">
        <f t="shared" si="3"/>
        <v>MOTRIL</v>
      </c>
      <c r="B57" s="41">
        <f t="shared" si="4"/>
        <v>2799028</v>
      </c>
      <c r="C57" s="41">
        <f t="shared" si="5"/>
        <v>3256382</v>
      </c>
      <c r="D57" s="41">
        <f t="shared" si="6"/>
        <v>26</v>
      </c>
      <c r="E57" s="42" t="str">
        <f t="shared" si="2"/>
        <v>ALICANTE</v>
      </c>
      <c r="F57" s="42">
        <f t="shared" si="9"/>
        <v>12389809</v>
      </c>
      <c r="G57" s="42">
        <f t="shared" si="8"/>
        <v>12926337</v>
      </c>
    </row>
    <row r="58" spans="1:7" x14ac:dyDescent="0.25">
      <c r="A58" s="42" t="str">
        <f t="shared" si="3"/>
        <v>PASAIA</v>
      </c>
      <c r="B58" s="41">
        <f t="shared" si="4"/>
        <v>6549752</v>
      </c>
      <c r="C58" s="41">
        <f t="shared" si="5"/>
        <v>6580756</v>
      </c>
      <c r="D58" s="41">
        <f t="shared" si="6"/>
        <v>23</v>
      </c>
      <c r="E58" s="42" t="str">
        <f t="shared" si="2"/>
        <v>A CORUÑA</v>
      </c>
      <c r="F58" s="42">
        <f t="shared" si="9"/>
        <v>12177536</v>
      </c>
      <c r="G58" s="42">
        <f t="shared" si="8"/>
        <v>10773363</v>
      </c>
    </row>
    <row r="59" spans="1:7" x14ac:dyDescent="0.25">
      <c r="A59" s="42" t="str">
        <f t="shared" si="3"/>
        <v>SANTA CRUZ DE TENERIFE</v>
      </c>
      <c r="B59" s="41">
        <f t="shared" si="4"/>
        <v>149197297</v>
      </c>
      <c r="C59" s="41">
        <f t="shared" si="5"/>
        <v>140332741</v>
      </c>
      <c r="D59" s="41">
        <f t="shared" si="6"/>
        <v>3</v>
      </c>
      <c r="E59" s="42" t="str">
        <f t="shared" si="2"/>
        <v>CASTELLON</v>
      </c>
      <c r="F59" s="42">
        <f t="shared" si="9"/>
        <v>11917794</v>
      </c>
      <c r="G59" s="42">
        <f t="shared" si="8"/>
        <v>11096031</v>
      </c>
    </row>
    <row r="60" spans="1:7" x14ac:dyDescent="0.25">
      <c r="A60" s="42" t="str">
        <f t="shared" si="3"/>
        <v>SANTANDER</v>
      </c>
      <c r="B60" s="41">
        <f t="shared" si="4"/>
        <v>17887719</v>
      </c>
      <c r="C60" s="41">
        <f t="shared" si="5"/>
        <v>20620805</v>
      </c>
      <c r="D60" s="41">
        <f t="shared" si="6"/>
        <v>16</v>
      </c>
      <c r="E60" s="42" t="str">
        <f t="shared" si="2"/>
        <v>PASAIA</v>
      </c>
      <c r="F60" s="42">
        <f t="shared" si="9"/>
        <v>6549752</v>
      </c>
      <c r="G60" s="42">
        <f t="shared" si="8"/>
        <v>6580756</v>
      </c>
    </row>
    <row r="61" spans="1:7" x14ac:dyDescent="0.25">
      <c r="A61" s="42" t="str">
        <f t="shared" si="3"/>
        <v>SEVILLA</v>
      </c>
      <c r="B61" s="41">
        <f t="shared" si="4"/>
        <v>4526933</v>
      </c>
      <c r="C61" s="41">
        <f t="shared" si="5"/>
        <v>4325733</v>
      </c>
      <c r="D61" s="41">
        <f t="shared" si="6"/>
        <v>25</v>
      </c>
      <c r="E61" s="42" t="str">
        <f t="shared" si="2"/>
        <v>AVILES</v>
      </c>
      <c r="F61" s="42">
        <f t="shared" si="9"/>
        <v>4622644</v>
      </c>
      <c r="G61" s="42">
        <f t="shared" si="8"/>
        <v>4844855</v>
      </c>
    </row>
    <row r="62" spans="1:7" x14ac:dyDescent="0.25">
      <c r="A62" s="42" t="str">
        <f t="shared" si="3"/>
        <v>TARRAGONA</v>
      </c>
      <c r="B62" s="41">
        <f t="shared" si="4"/>
        <v>30422912</v>
      </c>
      <c r="C62" s="41">
        <f t="shared" si="5"/>
        <v>36177733</v>
      </c>
      <c r="D62" s="41">
        <f t="shared" si="6"/>
        <v>11</v>
      </c>
      <c r="E62" s="42" t="str">
        <f t="shared" si="2"/>
        <v>SEVILLA</v>
      </c>
      <c r="F62" s="42">
        <f t="shared" si="9"/>
        <v>4526933</v>
      </c>
      <c r="G62" s="42">
        <f t="shared" si="8"/>
        <v>4325733</v>
      </c>
    </row>
    <row r="63" spans="1:7" x14ac:dyDescent="0.25">
      <c r="A63" s="42" t="str">
        <f t="shared" si="3"/>
        <v>VALENCIA</v>
      </c>
      <c r="B63" s="41">
        <f t="shared" si="4"/>
        <v>137151203</v>
      </c>
      <c r="C63" s="41">
        <f t="shared" si="5"/>
        <v>128005242</v>
      </c>
      <c r="D63" s="41">
        <f t="shared" si="6"/>
        <v>4</v>
      </c>
      <c r="E63" s="42" t="str">
        <f t="shared" si="2"/>
        <v>MOTRIL</v>
      </c>
      <c r="F63" s="42">
        <f t="shared" si="9"/>
        <v>2799028</v>
      </c>
      <c r="G63" s="42">
        <f t="shared" si="8"/>
        <v>3256382</v>
      </c>
    </row>
    <row r="64" spans="1:7" x14ac:dyDescent="0.25">
      <c r="A64" s="42" t="str">
        <f t="shared" si="3"/>
        <v>VIGO</v>
      </c>
      <c r="B64" s="41">
        <f t="shared" si="4"/>
        <v>32389990</v>
      </c>
      <c r="C64" s="41">
        <f t="shared" si="5"/>
        <v>30288193</v>
      </c>
      <c r="D64" s="41">
        <f t="shared" si="6"/>
        <v>9</v>
      </c>
      <c r="E64" s="42" t="str">
        <f t="shared" si="2"/>
        <v>MARIN Y RIA DE PONTEVEDRA</v>
      </c>
      <c r="F64" s="42">
        <f t="shared" si="9"/>
        <v>2388741</v>
      </c>
      <c r="G64" s="42">
        <f t="shared" si="8"/>
        <v>2825360</v>
      </c>
    </row>
    <row r="65" spans="1:7" x14ac:dyDescent="0.25">
      <c r="A65" s="42" t="str">
        <f t="shared" si="3"/>
        <v>VILAGARCIA</v>
      </c>
      <c r="B65" s="41">
        <f t="shared" si="4"/>
        <v>1697040</v>
      </c>
      <c r="C65" s="41">
        <f t="shared" si="5"/>
        <v>1630783</v>
      </c>
      <c r="D65" s="41">
        <f t="shared" si="6"/>
        <v>28</v>
      </c>
      <c r="E65" s="42" t="str">
        <f t="shared" si="2"/>
        <v>VILAGARCIA</v>
      </c>
      <c r="F65" s="42">
        <f t="shared" si="9"/>
        <v>1697040</v>
      </c>
      <c r="G65" s="42">
        <f t="shared" si="8"/>
        <v>1630783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Octubre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39793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5</v>
      </c>
      <c r="C7" s="9">
        <v>6</v>
      </c>
      <c r="D7" s="9">
        <v>50</v>
      </c>
      <c r="E7" s="9">
        <v>50</v>
      </c>
      <c r="F7" s="10">
        <f>((E7*100)/D7)-100</f>
        <v>0</v>
      </c>
      <c r="G7" s="1"/>
      <c r="H7" s="1"/>
      <c r="I7" s="1"/>
    </row>
    <row r="8" spans="1:12" x14ac:dyDescent="0.25">
      <c r="A8" s="11" t="s">
        <v>42</v>
      </c>
      <c r="B8" s="12">
        <v>12</v>
      </c>
      <c r="C8" s="12">
        <v>8</v>
      </c>
      <c r="D8" s="12">
        <v>57</v>
      </c>
      <c r="E8" s="12">
        <v>47</v>
      </c>
      <c r="F8" s="13">
        <f t="shared" ref="F8:F35" si="0">((E8*100)/D8)-100</f>
        <v>-17.543859649122808</v>
      </c>
      <c r="G8" s="1"/>
      <c r="H8" s="1"/>
      <c r="I8" s="1"/>
    </row>
    <row r="9" spans="1:12" x14ac:dyDescent="0.25">
      <c r="A9" s="8" t="s">
        <v>43</v>
      </c>
      <c r="B9" s="9">
        <v>8</v>
      </c>
      <c r="C9" s="9">
        <v>9</v>
      </c>
      <c r="D9" s="9">
        <v>45</v>
      </c>
      <c r="E9" s="9">
        <v>60</v>
      </c>
      <c r="F9" s="10">
        <f t="shared" si="0"/>
        <v>33.333333333333343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1</v>
      </c>
      <c r="F11" s="18">
        <f t="shared" si="0"/>
        <v>0</v>
      </c>
      <c r="G11" s="1"/>
      <c r="H11" s="1"/>
      <c r="I11" s="1"/>
    </row>
    <row r="12" spans="1:12" x14ac:dyDescent="0.25">
      <c r="A12" s="11" t="s">
        <v>46</v>
      </c>
      <c r="B12" s="12">
        <v>27</v>
      </c>
      <c r="C12" s="12">
        <v>29</v>
      </c>
      <c r="D12" s="12">
        <v>194</v>
      </c>
      <c r="E12" s="12">
        <v>215</v>
      </c>
      <c r="F12" s="13">
        <f t="shared" si="0"/>
        <v>10.824742268041234</v>
      </c>
      <c r="G12" s="1"/>
      <c r="H12" s="1"/>
      <c r="I12" s="1"/>
    </row>
    <row r="13" spans="1:12" x14ac:dyDescent="0.25">
      <c r="A13" s="8" t="s">
        <v>47</v>
      </c>
      <c r="B13" s="9">
        <v>88</v>
      </c>
      <c r="C13" s="9">
        <v>107</v>
      </c>
      <c r="D13" s="9">
        <v>662</v>
      </c>
      <c r="E13" s="9">
        <v>683</v>
      </c>
      <c r="F13" s="10">
        <f t="shared" si="0"/>
        <v>3.1722054380664702</v>
      </c>
      <c r="G13" s="1"/>
      <c r="H13" s="1"/>
      <c r="I13" s="1"/>
    </row>
    <row r="14" spans="1:12" x14ac:dyDescent="0.25">
      <c r="A14" s="11" t="s">
        <v>48</v>
      </c>
      <c r="B14" s="12">
        <v>117</v>
      </c>
      <c r="C14" s="12">
        <v>122</v>
      </c>
      <c r="D14" s="12">
        <v>723</v>
      </c>
      <c r="E14" s="12">
        <v>780</v>
      </c>
      <c r="F14" s="13">
        <f t="shared" si="0"/>
        <v>7.8838174273858925</v>
      </c>
      <c r="G14" s="1"/>
      <c r="H14" s="1"/>
      <c r="I14" s="1"/>
    </row>
    <row r="15" spans="1:12" x14ac:dyDescent="0.25">
      <c r="A15" s="8" t="s">
        <v>49</v>
      </c>
      <c r="B15" s="9">
        <v>3</v>
      </c>
      <c r="C15" s="9">
        <v>2</v>
      </c>
      <c r="D15" s="9">
        <v>21</v>
      </c>
      <c r="E15" s="9">
        <v>37</v>
      </c>
      <c r="F15" s="10">
        <f t="shared" si="0"/>
        <v>76.190476190476204</v>
      </c>
      <c r="G15" s="1"/>
      <c r="H15" s="1"/>
      <c r="I15" s="1"/>
    </row>
    <row r="16" spans="1:12" x14ac:dyDescent="0.25">
      <c r="A16" s="11" t="s">
        <v>50</v>
      </c>
      <c r="B16" s="12">
        <v>9</v>
      </c>
      <c r="C16" s="12">
        <v>4</v>
      </c>
      <c r="D16" s="12">
        <v>39</v>
      </c>
      <c r="E16" s="12">
        <v>31</v>
      </c>
      <c r="F16" s="13">
        <f t="shared" si="0"/>
        <v>-20.512820512820511</v>
      </c>
      <c r="G16" s="1"/>
      <c r="H16" s="1"/>
      <c r="I16" s="1"/>
    </row>
    <row r="17" spans="1:9" x14ac:dyDescent="0.25">
      <c r="A17" s="8" t="s">
        <v>51</v>
      </c>
      <c r="B17" s="9">
        <v>1</v>
      </c>
      <c r="C17" s="9">
        <v>0</v>
      </c>
      <c r="D17" s="9">
        <v>2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4</v>
      </c>
      <c r="C18" s="12">
        <v>5</v>
      </c>
      <c r="D18" s="12">
        <v>13</v>
      </c>
      <c r="E18" s="12">
        <v>15</v>
      </c>
      <c r="F18" s="13">
        <f t="shared" si="0"/>
        <v>15.384615384615387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1</v>
      </c>
      <c r="D19" s="9">
        <v>2</v>
      </c>
      <c r="E19" s="9">
        <v>3</v>
      </c>
      <c r="F19" s="10">
        <f t="shared" si="0"/>
        <v>50</v>
      </c>
      <c r="G19" s="1"/>
      <c r="H19" s="1"/>
      <c r="I19" s="1"/>
    </row>
    <row r="20" spans="1:9" x14ac:dyDescent="0.25">
      <c r="A20" s="11" t="s">
        <v>54</v>
      </c>
      <c r="B20" s="12">
        <v>1</v>
      </c>
      <c r="C20" s="12">
        <v>1</v>
      </c>
      <c r="D20" s="12">
        <v>3</v>
      </c>
      <c r="E20" s="12">
        <v>5</v>
      </c>
      <c r="F20" s="13">
        <f t="shared" si="0"/>
        <v>66.666666666666657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21</v>
      </c>
      <c r="C22" s="12">
        <v>62</v>
      </c>
      <c r="D22" s="12">
        <v>292</v>
      </c>
      <c r="E22" s="12">
        <v>317</v>
      </c>
      <c r="F22" s="13">
        <f t="shared" si="0"/>
        <v>8.5616438356164366</v>
      </c>
      <c r="G22" s="1"/>
      <c r="H22" s="1"/>
      <c r="I22" s="1"/>
    </row>
    <row r="23" spans="1:9" x14ac:dyDescent="0.25">
      <c r="A23" s="8" t="s">
        <v>57</v>
      </c>
      <c r="B23" s="9">
        <v>30</v>
      </c>
      <c r="C23" s="9">
        <v>42</v>
      </c>
      <c r="D23" s="9">
        <v>178</v>
      </c>
      <c r="E23" s="9">
        <v>212</v>
      </c>
      <c r="F23" s="10">
        <f t="shared" si="0"/>
        <v>19.101123595505612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</v>
      </c>
      <c r="C25" s="9">
        <v>1</v>
      </c>
      <c r="D25" s="9">
        <v>2</v>
      </c>
      <c r="E25" s="9">
        <v>3</v>
      </c>
      <c r="F25" s="10">
        <f t="shared" si="0"/>
        <v>50</v>
      </c>
      <c r="G25" s="1"/>
      <c r="H25" s="1"/>
      <c r="I25" s="1"/>
    </row>
    <row r="26" spans="1:9" x14ac:dyDescent="0.25">
      <c r="A26" s="11" t="s">
        <v>60</v>
      </c>
      <c r="B26" s="12">
        <v>7</v>
      </c>
      <c r="C26" s="12">
        <v>2</v>
      </c>
      <c r="D26" s="12">
        <v>26</v>
      </c>
      <c r="E26" s="12">
        <v>19</v>
      </c>
      <c r="F26" s="13">
        <f t="shared" si="0"/>
        <v>-26.92307692307692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46</v>
      </c>
      <c r="C28" s="12">
        <v>38</v>
      </c>
      <c r="D28" s="12">
        <v>244</v>
      </c>
      <c r="E28" s="12">
        <v>214</v>
      </c>
      <c r="F28" s="13">
        <f t="shared" si="0"/>
        <v>-12.295081967213122</v>
      </c>
      <c r="G28" s="1"/>
      <c r="H28" s="1"/>
      <c r="I28" s="1"/>
    </row>
    <row r="29" spans="1:9" x14ac:dyDescent="0.25">
      <c r="A29" s="8" t="s">
        <v>63</v>
      </c>
      <c r="B29" s="9">
        <v>1</v>
      </c>
      <c r="C29" s="9">
        <v>3</v>
      </c>
      <c r="D29" s="9">
        <v>10</v>
      </c>
      <c r="E29" s="9">
        <v>8</v>
      </c>
      <c r="F29" s="10">
        <f t="shared" si="0"/>
        <v>-20</v>
      </c>
      <c r="G29" s="1"/>
      <c r="H29" s="1"/>
      <c r="I29" s="1"/>
    </row>
    <row r="30" spans="1:9" x14ac:dyDescent="0.25">
      <c r="A30" s="11" t="s">
        <v>64</v>
      </c>
      <c r="B30" s="12">
        <v>10</v>
      </c>
      <c r="C30" s="12">
        <v>9</v>
      </c>
      <c r="D30" s="12">
        <v>69</v>
      </c>
      <c r="E30" s="12">
        <v>73</v>
      </c>
      <c r="F30" s="13">
        <f t="shared" si="0"/>
        <v>5.7971014492753596</v>
      </c>
      <c r="G30" s="1"/>
      <c r="H30" s="1"/>
      <c r="I30" s="1"/>
    </row>
    <row r="31" spans="1:9" x14ac:dyDescent="0.25">
      <c r="A31" s="8" t="s">
        <v>65</v>
      </c>
      <c r="B31" s="9">
        <v>2</v>
      </c>
      <c r="C31" s="9">
        <v>3</v>
      </c>
      <c r="D31" s="9">
        <v>14</v>
      </c>
      <c r="E31" s="9">
        <v>13</v>
      </c>
      <c r="F31" s="10">
        <f t="shared" si="0"/>
        <v>-7.1428571428571388</v>
      </c>
      <c r="G31" s="1"/>
      <c r="H31" s="1"/>
      <c r="I31" s="1"/>
    </row>
    <row r="32" spans="1:9" x14ac:dyDescent="0.25">
      <c r="A32" s="11" t="s">
        <v>66</v>
      </c>
      <c r="B32" s="12">
        <v>22</v>
      </c>
      <c r="C32" s="12">
        <v>19</v>
      </c>
      <c r="D32" s="12">
        <v>144</v>
      </c>
      <c r="E32" s="12">
        <v>153</v>
      </c>
      <c r="F32" s="13">
        <f t="shared" si="0"/>
        <v>6.25</v>
      </c>
      <c r="G32" s="1"/>
      <c r="H32" s="1"/>
      <c r="I32" s="1"/>
    </row>
    <row r="33" spans="1:9" x14ac:dyDescent="0.25">
      <c r="A33" s="8" t="s">
        <v>67</v>
      </c>
      <c r="B33" s="9">
        <v>9</v>
      </c>
      <c r="C33" s="9">
        <v>13</v>
      </c>
      <c r="D33" s="9">
        <v>80</v>
      </c>
      <c r="E33" s="9">
        <v>97</v>
      </c>
      <c r="F33" s="10">
        <f t="shared" si="0"/>
        <v>21.25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2</v>
      </c>
      <c r="D34" s="12">
        <v>13</v>
      </c>
      <c r="E34" s="12">
        <v>15</v>
      </c>
      <c r="F34" s="13">
        <f t="shared" si="0"/>
        <v>15.384615384615387</v>
      </c>
      <c r="G34" s="1"/>
      <c r="H34" s="1"/>
      <c r="I34" s="1"/>
    </row>
    <row r="35" spans="1:9" x14ac:dyDescent="0.25">
      <c r="A35" s="14" t="s">
        <v>69</v>
      </c>
      <c r="B35" s="15">
        <f>SUM(B7:B34)</f>
        <v>425</v>
      </c>
      <c r="C35" s="15">
        <f t="shared" ref="C35:E35" si="1">SUM(C7:C34)</f>
        <v>488</v>
      </c>
      <c r="D35" s="15">
        <f t="shared" si="1"/>
        <v>2886</v>
      </c>
      <c r="E35" s="15">
        <f t="shared" si="1"/>
        <v>3053</v>
      </c>
      <c r="F35" s="16">
        <f t="shared" si="0"/>
        <v>5.7865557865557804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50</v>
      </c>
      <c r="C38" s="41">
        <f>D7</f>
        <v>50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780</v>
      </c>
      <c r="G38" s="42">
        <f>LOOKUP(E38,$A$38:$A$65,$C$38:$C$65)</f>
        <v>723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</v>
      </c>
      <c r="C39" s="41">
        <f t="shared" ref="C39:C65" si="5">D8</f>
        <v>57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683</v>
      </c>
      <c r="G39" s="42">
        <f t="shared" ref="G39:G65" si="8">LOOKUP(E39,$A$38:$A$65,$C$38:$C$65)</f>
        <v>662</v>
      </c>
    </row>
    <row r="40" spans="1:9" x14ac:dyDescent="0.25">
      <c r="A40" s="42" t="str">
        <f t="shared" si="3"/>
        <v>ALMERIA</v>
      </c>
      <c r="B40" s="41">
        <f t="shared" si="4"/>
        <v>60</v>
      </c>
      <c r="C40" s="41">
        <f t="shared" si="5"/>
        <v>45</v>
      </c>
      <c r="D40" s="41">
        <f t="shared" si="6"/>
        <v>10</v>
      </c>
      <c r="E40" s="42" t="str">
        <f t="shared" si="2"/>
        <v>LAS PALMAS</v>
      </c>
      <c r="F40" s="42">
        <f t="shared" si="7"/>
        <v>317</v>
      </c>
      <c r="G40" s="42">
        <f t="shared" si="8"/>
        <v>292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215</v>
      </c>
      <c r="G41" s="42">
        <f t="shared" si="8"/>
        <v>194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1</v>
      </c>
      <c r="D42" s="41">
        <f t="shared" si="6"/>
        <v>25</v>
      </c>
      <c r="E42" s="42" t="str">
        <f t="shared" si="2"/>
        <v>SANTA CRUZ DE TENERIFE</v>
      </c>
      <c r="F42" s="42">
        <f t="shared" si="7"/>
        <v>214</v>
      </c>
      <c r="G42" s="42">
        <f t="shared" si="8"/>
        <v>244</v>
      </c>
    </row>
    <row r="43" spans="1:9" x14ac:dyDescent="0.25">
      <c r="A43" s="42" t="str">
        <f t="shared" si="3"/>
        <v>BAHIA DE CADIZ</v>
      </c>
      <c r="B43" s="41">
        <f t="shared" si="4"/>
        <v>215</v>
      </c>
      <c r="C43" s="41">
        <f t="shared" si="5"/>
        <v>194</v>
      </c>
      <c r="D43" s="41">
        <f t="shared" si="6"/>
        <v>4</v>
      </c>
      <c r="E43" s="42" t="str">
        <f t="shared" si="2"/>
        <v>MALAGA</v>
      </c>
      <c r="F43" s="42">
        <f t="shared" si="7"/>
        <v>212</v>
      </c>
      <c r="G43" s="42">
        <f t="shared" si="8"/>
        <v>178</v>
      </c>
    </row>
    <row r="44" spans="1:9" x14ac:dyDescent="0.25">
      <c r="A44" s="42" t="str">
        <f t="shared" si="3"/>
        <v>BALEARES</v>
      </c>
      <c r="B44" s="41">
        <f t="shared" si="4"/>
        <v>683</v>
      </c>
      <c r="C44" s="41">
        <f t="shared" si="5"/>
        <v>662</v>
      </c>
      <c r="D44" s="41">
        <f t="shared" si="6"/>
        <v>2</v>
      </c>
      <c r="E44" s="42" t="str">
        <f t="shared" si="2"/>
        <v>VALENCIA</v>
      </c>
      <c r="F44" s="42">
        <f t="shared" si="7"/>
        <v>153</v>
      </c>
      <c r="G44" s="42">
        <f t="shared" si="8"/>
        <v>144</v>
      </c>
    </row>
    <row r="45" spans="1:9" x14ac:dyDescent="0.25">
      <c r="A45" s="42" t="str">
        <f t="shared" si="3"/>
        <v>BARCELONA</v>
      </c>
      <c r="B45" s="41">
        <f t="shared" si="4"/>
        <v>780</v>
      </c>
      <c r="C45" s="41">
        <f t="shared" si="5"/>
        <v>723</v>
      </c>
      <c r="D45" s="41">
        <f t="shared" si="6"/>
        <v>1</v>
      </c>
      <c r="E45" s="42" t="str">
        <f t="shared" si="2"/>
        <v>VIGO</v>
      </c>
      <c r="F45" s="42">
        <f t="shared" si="7"/>
        <v>97</v>
      </c>
      <c r="G45" s="42">
        <f t="shared" si="8"/>
        <v>80</v>
      </c>
    </row>
    <row r="46" spans="1:9" x14ac:dyDescent="0.25">
      <c r="A46" s="42" t="str">
        <f t="shared" si="3"/>
        <v>BILBAO</v>
      </c>
      <c r="B46" s="41">
        <f t="shared" si="4"/>
        <v>37</v>
      </c>
      <c r="C46" s="41">
        <f t="shared" si="5"/>
        <v>21</v>
      </c>
      <c r="D46" s="41">
        <f t="shared" si="6"/>
        <v>13</v>
      </c>
      <c r="E46" s="42" t="str">
        <f t="shared" si="2"/>
        <v>SEVILLA</v>
      </c>
      <c r="F46" s="42">
        <f t="shared" si="7"/>
        <v>73</v>
      </c>
      <c r="G46" s="42">
        <f t="shared" si="8"/>
        <v>69</v>
      </c>
    </row>
    <row r="47" spans="1:9" x14ac:dyDescent="0.25">
      <c r="A47" s="42" t="str">
        <f t="shared" si="3"/>
        <v>CARTAGENA</v>
      </c>
      <c r="B47" s="41">
        <f t="shared" si="4"/>
        <v>31</v>
      </c>
      <c r="C47" s="41">
        <f t="shared" si="5"/>
        <v>39</v>
      </c>
      <c r="D47" s="41">
        <f t="shared" si="6"/>
        <v>14</v>
      </c>
      <c r="E47" s="42" t="str">
        <f t="shared" si="2"/>
        <v>ALMERIA</v>
      </c>
      <c r="F47" s="42">
        <f t="shared" si="7"/>
        <v>60</v>
      </c>
      <c r="G47" s="42">
        <f t="shared" si="8"/>
        <v>45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2</v>
      </c>
      <c r="D48" s="41">
        <f t="shared" si="6"/>
        <v>28</v>
      </c>
      <c r="E48" s="42" t="str">
        <f t="shared" si="2"/>
        <v>A CORUÑA</v>
      </c>
      <c r="F48" s="42">
        <f t="shared" si="7"/>
        <v>50</v>
      </c>
      <c r="G48" s="42">
        <f t="shared" si="8"/>
        <v>50</v>
      </c>
    </row>
    <row r="49" spans="1:7" x14ac:dyDescent="0.25">
      <c r="A49" s="42" t="str">
        <f t="shared" si="3"/>
        <v>CEUTA</v>
      </c>
      <c r="B49" s="41">
        <f t="shared" si="4"/>
        <v>15</v>
      </c>
      <c r="C49" s="41">
        <f t="shared" si="5"/>
        <v>13</v>
      </c>
      <c r="D49" s="41">
        <f t="shared" si="6"/>
        <v>17</v>
      </c>
      <c r="E49" s="42" t="str">
        <f t="shared" si="2"/>
        <v>ALICANTE</v>
      </c>
      <c r="F49" s="42">
        <f t="shared" si="7"/>
        <v>47</v>
      </c>
      <c r="G49" s="42">
        <f t="shared" si="8"/>
        <v>57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2</v>
      </c>
      <c r="D50" s="41">
        <f t="shared" si="6"/>
        <v>22</v>
      </c>
      <c r="E50" s="42" t="str">
        <f t="shared" si="2"/>
        <v>BILBAO</v>
      </c>
      <c r="F50" s="42">
        <f t="shared" si="7"/>
        <v>37</v>
      </c>
      <c r="G50" s="42">
        <f t="shared" si="8"/>
        <v>21</v>
      </c>
    </row>
    <row r="51" spans="1:7" x14ac:dyDescent="0.25">
      <c r="A51" s="42" t="str">
        <f t="shared" si="3"/>
        <v>GIJON</v>
      </c>
      <c r="B51" s="41">
        <f t="shared" si="4"/>
        <v>5</v>
      </c>
      <c r="C51" s="41">
        <f t="shared" si="5"/>
        <v>3</v>
      </c>
      <c r="D51" s="41">
        <f t="shared" si="6"/>
        <v>20</v>
      </c>
      <c r="E51" s="42" t="str">
        <f t="shared" si="2"/>
        <v>CARTAGENA</v>
      </c>
      <c r="F51" s="42">
        <f t="shared" si="7"/>
        <v>31</v>
      </c>
      <c r="G51" s="42">
        <f t="shared" si="8"/>
        <v>39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2</v>
      </c>
      <c r="D52" s="41">
        <f t="shared" si="6"/>
        <v>25</v>
      </c>
      <c r="E52" s="42" t="str">
        <f t="shared" si="2"/>
        <v>MOTRIL</v>
      </c>
      <c r="F52" s="42">
        <f t="shared" si="7"/>
        <v>19</v>
      </c>
      <c r="G52" s="42">
        <f t="shared" si="8"/>
        <v>26</v>
      </c>
    </row>
    <row r="53" spans="1:7" x14ac:dyDescent="0.25">
      <c r="A53" s="42" t="str">
        <f t="shared" si="3"/>
        <v>LAS PALMAS</v>
      </c>
      <c r="B53" s="41">
        <f t="shared" si="4"/>
        <v>317</v>
      </c>
      <c r="C53" s="41">
        <f t="shared" si="5"/>
        <v>292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212</v>
      </c>
      <c r="C54" s="41">
        <f t="shared" si="5"/>
        <v>178</v>
      </c>
      <c r="D54" s="41">
        <f t="shared" si="6"/>
        <v>6</v>
      </c>
      <c r="E54" s="42" t="str">
        <f t="shared" si="2"/>
        <v>CEUTA</v>
      </c>
      <c r="F54" s="42">
        <f t="shared" si="7"/>
        <v>15</v>
      </c>
      <c r="G54" s="42">
        <f t="shared" si="8"/>
        <v>13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25</v>
      </c>
      <c r="E55" s="42" t="str">
        <f t="shared" si="2"/>
        <v>TARRAGONA</v>
      </c>
      <c r="F55" s="42">
        <f t="shared" ref="F55:F65" si="9">LOOKUP(E55,$A$38:$A$65,$B$38:$B$65)</f>
        <v>13</v>
      </c>
      <c r="G55" s="42">
        <f t="shared" si="8"/>
        <v>14</v>
      </c>
    </row>
    <row r="56" spans="1:7" x14ac:dyDescent="0.25">
      <c r="A56" s="42" t="str">
        <f t="shared" si="3"/>
        <v>MELILLA</v>
      </c>
      <c r="B56" s="41">
        <f t="shared" si="4"/>
        <v>3</v>
      </c>
      <c r="C56" s="41">
        <f t="shared" si="5"/>
        <v>2</v>
      </c>
      <c r="D56" s="41">
        <f t="shared" si="6"/>
        <v>22</v>
      </c>
      <c r="E56" s="42" t="str">
        <f t="shared" si="2"/>
        <v>SANTANDER</v>
      </c>
      <c r="F56" s="42">
        <f t="shared" si="9"/>
        <v>8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19</v>
      </c>
      <c r="C57" s="41">
        <f t="shared" si="5"/>
        <v>26</v>
      </c>
      <c r="D57" s="41">
        <f t="shared" si="6"/>
        <v>15</v>
      </c>
      <c r="E57" s="42" t="str">
        <f t="shared" si="2"/>
        <v>GIJON</v>
      </c>
      <c r="F57" s="42">
        <f t="shared" si="9"/>
        <v>5</v>
      </c>
      <c r="G57" s="42">
        <f t="shared" si="8"/>
        <v>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214</v>
      </c>
      <c r="C59" s="41">
        <f t="shared" si="5"/>
        <v>244</v>
      </c>
      <c r="D59" s="41">
        <f t="shared" si="6"/>
        <v>5</v>
      </c>
      <c r="E59" s="42" t="str">
        <f t="shared" si="2"/>
        <v>FERROL-SAN CIBRAO</v>
      </c>
      <c r="F59" s="42">
        <f t="shared" si="9"/>
        <v>3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10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73</v>
      </c>
      <c r="C61" s="41">
        <f t="shared" si="5"/>
        <v>69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</v>
      </c>
      <c r="C62" s="41">
        <f t="shared" si="5"/>
        <v>14</v>
      </c>
      <c r="D62" s="41">
        <f t="shared" si="6"/>
        <v>18</v>
      </c>
      <c r="E62" s="42" t="str">
        <f t="shared" si="2"/>
        <v>BAHIA DE ALGECIRAS</v>
      </c>
      <c r="F62" s="42">
        <f t="shared" si="9"/>
        <v>1</v>
      </c>
      <c r="G62" s="42">
        <f t="shared" si="8"/>
        <v>1</v>
      </c>
    </row>
    <row r="63" spans="1:7" x14ac:dyDescent="0.25">
      <c r="A63" s="42" t="str">
        <f t="shared" si="3"/>
        <v>VALENCIA</v>
      </c>
      <c r="B63" s="41">
        <f t="shared" si="4"/>
        <v>153</v>
      </c>
      <c r="C63" s="41">
        <f t="shared" si="5"/>
        <v>144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97</v>
      </c>
      <c r="C64" s="41">
        <f t="shared" si="5"/>
        <v>80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</v>
      </c>
      <c r="C65" s="41">
        <f t="shared" si="5"/>
        <v>13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5D4E7911-122F-419D-940E-D2915623BCA9}"/>
</file>

<file path=customXml/itemProps2.xml><?xml version="1.0" encoding="utf-8"?>
<ds:datastoreItem xmlns:ds="http://schemas.openxmlformats.org/officeDocument/2006/customXml" ds:itemID="{81F50A66-E4C6-472D-B0D3-C4FE98FA73C8}"/>
</file>

<file path=customXml/itemProps3.xml><?xml version="1.0" encoding="utf-8"?>
<ds:datastoreItem xmlns:ds="http://schemas.openxmlformats.org/officeDocument/2006/customXml" ds:itemID="{F326E541-5E95-4DC2-A51F-7F07520178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