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40" i="27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G65" i="27" s="1"/>
  <c r="E65" i="28"/>
  <c r="G65" i="28" s="1"/>
  <c r="E55" i="27"/>
  <c r="F55" i="27" s="1"/>
  <c r="E63" i="27"/>
  <c r="G63" i="27" s="1"/>
  <c r="E46" i="27"/>
  <c r="G46" i="27" s="1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5" i="27" l="1"/>
  <c r="F65" i="28"/>
  <c r="G55" i="27"/>
  <c r="F46" i="27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<sst xmlns="http://schemas.openxmlformats.org/spreadsheetml/2006/main" count="721" uniqueCount="96">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</sst>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51520932</c:v>
                </c:pt>
                <c:pt idx="1">
                  <c:v>43076116</c:v>
                </c:pt>
                <c:pt idx="2">
                  <c:v>32027356</c:v>
                </c:pt>
                <c:pt idx="3">
                  <c:v>24067707</c:v>
                </c:pt>
                <c:pt idx="4">
                  <c:v>23235119</c:v>
                </c:pt>
                <c:pt idx="5">
                  <c:v>16157158</c:v>
                </c:pt>
                <c:pt idx="6">
                  <c:v>15724664</c:v>
                </c:pt>
                <c:pt idx="7">
                  <c:v>12881957</c:v>
                </c:pt>
                <c:pt idx="8">
                  <c:v>12121384</c:v>
                </c:pt>
                <c:pt idx="9">
                  <c:v>10293561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55991254</c:v>
                </c:pt>
                <c:pt idx="1">
                  <c:v>45645393</c:v>
                </c:pt>
                <c:pt idx="2">
                  <c:v>40362921</c:v>
                </c:pt>
                <c:pt idx="3">
                  <c:v>29955636</c:v>
                </c:pt>
                <c:pt idx="4">
                  <c:v>25781383</c:v>
                </c:pt>
                <c:pt idx="5">
                  <c:v>20158233</c:v>
                </c:pt>
                <c:pt idx="6">
                  <c:v>19640223</c:v>
                </c:pt>
                <c:pt idx="7">
                  <c:v>14997518</c:v>
                </c:pt>
                <c:pt idx="8">
                  <c:v>13852022</c:v>
                </c:pt>
                <c:pt idx="9">
                  <c:v>15019457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47247781</c:v>
                </c:pt>
                <c:pt idx="1">
                  <c:v>42859723</c:v>
                </c:pt>
                <c:pt idx="2">
                  <c:v>31099720</c:v>
                </c:pt>
                <c:pt idx="3">
                  <c:v>23711742</c:v>
                </c:pt>
                <c:pt idx="4">
                  <c:v>22949563</c:v>
                </c:pt>
                <c:pt idx="5">
                  <c:v>16111222</c:v>
                </c:pt>
                <c:pt idx="6">
                  <c:v>14118502</c:v>
                </c:pt>
                <c:pt idx="7">
                  <c:v>12847798</c:v>
                </c:pt>
                <c:pt idx="8">
                  <c:v>11382931</c:v>
                </c:pt>
                <c:pt idx="9">
                  <c:v>10198155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52274051</c:v>
                </c:pt>
                <c:pt idx="1">
                  <c:v>45405782</c:v>
                </c:pt>
                <c:pt idx="2">
                  <c:v>39409531</c:v>
                </c:pt>
                <c:pt idx="3">
                  <c:v>29158180</c:v>
                </c:pt>
                <c:pt idx="4">
                  <c:v>25629878</c:v>
                </c:pt>
                <c:pt idx="5">
                  <c:v>20077849</c:v>
                </c:pt>
                <c:pt idx="6">
                  <c:v>18022196</c:v>
                </c:pt>
                <c:pt idx="7">
                  <c:v>14953598</c:v>
                </c:pt>
                <c:pt idx="8">
                  <c:v>13012858</c:v>
                </c:pt>
                <c:pt idx="9">
                  <c:v>14916967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15894007</c:v>
                </c:pt>
                <c:pt idx="1">
                  <c:v>14510583</c:v>
                </c:pt>
                <c:pt idx="2">
                  <c:v>13731946</c:v>
                </c:pt>
                <c:pt idx="3">
                  <c:v>12884758</c:v>
                </c:pt>
                <c:pt idx="4">
                  <c:v>9629354</c:v>
                </c:pt>
                <c:pt idx="5">
                  <c:v>8760570</c:v>
                </c:pt>
                <c:pt idx="6">
                  <c:v>6474815</c:v>
                </c:pt>
                <c:pt idx="7">
                  <c:v>5846523</c:v>
                </c:pt>
                <c:pt idx="8">
                  <c:v>4993943</c:v>
                </c:pt>
                <c:pt idx="9">
                  <c:v>4510975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17552487</c:v>
                </c:pt>
                <c:pt idx="1">
                  <c:v>15251802</c:v>
                </c:pt>
                <c:pt idx="2">
                  <c:v>14707517</c:v>
                </c:pt>
                <c:pt idx="3">
                  <c:v>15605508</c:v>
                </c:pt>
                <c:pt idx="4">
                  <c:v>9928874</c:v>
                </c:pt>
                <c:pt idx="5">
                  <c:v>9159978</c:v>
                </c:pt>
                <c:pt idx="6">
                  <c:v>6997195</c:v>
                </c:pt>
                <c:pt idx="7">
                  <c:v>5866709</c:v>
                </c:pt>
                <c:pt idx="8">
                  <c:v>5808952</c:v>
                </c:pt>
                <c:pt idx="9">
                  <c:v>4542542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CARTAGENA</c:v>
                </c:pt>
                <c:pt idx="6">
                  <c:v>BILBAO</c:v>
                </c:pt>
                <c:pt idx="7">
                  <c:v>ALMERIA</c:v>
                </c:pt>
                <c:pt idx="8">
                  <c:v>VALENCIA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8741394</c:v>
                </c:pt>
                <c:pt idx="1">
                  <c:v>7194059</c:v>
                </c:pt>
                <c:pt idx="2">
                  <c:v>6633037</c:v>
                </c:pt>
                <c:pt idx="3">
                  <c:v>3006218</c:v>
                </c:pt>
                <c:pt idx="4">
                  <c:v>2936376</c:v>
                </c:pt>
                <c:pt idx="5">
                  <c:v>2691899</c:v>
                </c:pt>
                <c:pt idx="6">
                  <c:v>2661141</c:v>
                </c:pt>
                <c:pt idx="7">
                  <c:v>2591614</c:v>
                </c:pt>
                <c:pt idx="8">
                  <c:v>2541372</c:v>
                </c:pt>
                <c:pt idx="9">
                  <c:v>2334517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CARTAGENA</c:v>
                </c:pt>
                <c:pt idx="6">
                  <c:v>BILBAO</c:v>
                </c:pt>
                <c:pt idx="7">
                  <c:v>ALMERIA</c:v>
                </c:pt>
                <c:pt idx="8">
                  <c:v>VALENCIA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13153984</c:v>
                </c:pt>
                <c:pt idx="1">
                  <c:v>9713105</c:v>
                </c:pt>
                <c:pt idx="2">
                  <c:v>7593925</c:v>
                </c:pt>
                <c:pt idx="3">
                  <c:v>4721286</c:v>
                </c:pt>
                <c:pt idx="4">
                  <c:v>2742324</c:v>
                </c:pt>
                <c:pt idx="5">
                  <c:v>3747955</c:v>
                </c:pt>
                <c:pt idx="6">
                  <c:v>4245366</c:v>
                </c:pt>
                <c:pt idx="7">
                  <c:v>3465797</c:v>
                </c:pt>
                <c:pt idx="8">
                  <c:v>4264525</c:v>
                </c:pt>
                <c:pt idx="9">
                  <c:v>2597543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35807376</c:v>
                </c:pt>
                <c:pt idx="1">
                  <c:v>31372876</c:v>
                </c:pt>
                <c:pt idx="2">
                  <c:v>19402774</c:v>
                </c:pt>
                <c:pt idx="3">
                  <c:v>10161354</c:v>
                </c:pt>
                <c:pt idx="4">
                  <c:v>6216273</c:v>
                </c:pt>
                <c:pt idx="5">
                  <c:v>5156594</c:v>
                </c:pt>
                <c:pt idx="6">
                  <c:v>4272092</c:v>
                </c:pt>
                <c:pt idx="7">
                  <c:v>2277758</c:v>
                </c:pt>
                <c:pt idx="8">
                  <c:v>2023558</c:v>
                </c:pt>
                <c:pt idx="9">
                  <c:v>1546229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36598715</c:v>
                </c:pt>
                <c:pt idx="1">
                  <c:v>35799022</c:v>
                </c:pt>
                <c:pt idx="2">
                  <c:v>27507229</c:v>
                </c:pt>
                <c:pt idx="3">
                  <c:v>13493478</c:v>
                </c:pt>
                <c:pt idx="4">
                  <c:v>7221466</c:v>
                </c:pt>
                <c:pt idx="5">
                  <c:v>7360327</c:v>
                </c:pt>
                <c:pt idx="6">
                  <c:v>4894063</c:v>
                </c:pt>
                <c:pt idx="7">
                  <c:v>3209577</c:v>
                </c:pt>
                <c:pt idx="8">
                  <c:v>1209256</c:v>
                </c:pt>
                <c:pt idx="9">
                  <c:v>1999586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62902</c:v>
                </c:pt>
                <c:pt idx="1">
                  <c:v>34606</c:v>
                </c:pt>
                <c:pt idx="2">
                  <c:v>15543</c:v>
                </c:pt>
                <c:pt idx="3">
                  <c:v>11704</c:v>
                </c:pt>
                <c:pt idx="4">
                  <c:v>11661</c:v>
                </c:pt>
                <c:pt idx="5">
                  <c:v>10698</c:v>
                </c:pt>
                <c:pt idx="6">
                  <c:v>9538</c:v>
                </c:pt>
                <c:pt idx="7">
                  <c:v>3981</c:v>
                </c:pt>
                <c:pt idx="8">
                  <c:v>3483</c:v>
                </c:pt>
                <c:pt idx="9">
                  <c:v>3091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63677</c:v>
                </c:pt>
                <c:pt idx="1">
                  <c:v>24828</c:v>
                </c:pt>
                <c:pt idx="2">
                  <c:v>13495</c:v>
                </c:pt>
                <c:pt idx="3">
                  <c:v>10270</c:v>
                </c:pt>
                <c:pt idx="4">
                  <c:v>8610</c:v>
                </c:pt>
                <c:pt idx="5">
                  <c:v>6490</c:v>
                </c:pt>
                <c:pt idx="6">
                  <c:v>5416</c:v>
                </c:pt>
                <c:pt idx="7">
                  <c:v>3412</c:v>
                </c:pt>
                <c:pt idx="8">
                  <c:v>4480</c:v>
                </c:pt>
                <c:pt idx="9">
                  <c:v>2640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2552057</c:v>
                </c:pt>
                <c:pt idx="1">
                  <c:v>1604332</c:v>
                </c:pt>
                <c:pt idx="2">
                  <c:v>927197</c:v>
                </c:pt>
                <c:pt idx="3">
                  <c:v>733451</c:v>
                </c:pt>
                <c:pt idx="4">
                  <c:v>332424</c:v>
                </c:pt>
                <c:pt idx="5">
                  <c:v>250462</c:v>
                </c:pt>
                <c:pt idx="6">
                  <c:v>215214</c:v>
                </c:pt>
                <c:pt idx="7">
                  <c:v>125990</c:v>
                </c:pt>
                <c:pt idx="8">
                  <c:v>113474</c:v>
                </c:pt>
                <c:pt idx="9">
                  <c:v>100421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2327153</c:v>
                </c:pt>
                <c:pt idx="1">
                  <c:v>1615932</c:v>
                </c:pt>
                <c:pt idx="2">
                  <c:v>952881</c:v>
                </c:pt>
                <c:pt idx="3">
                  <c:v>770724</c:v>
                </c:pt>
                <c:pt idx="4">
                  <c:v>468228</c:v>
                </c:pt>
                <c:pt idx="5">
                  <c:v>274110</c:v>
                </c:pt>
                <c:pt idx="6">
                  <c:v>238556</c:v>
                </c:pt>
                <c:pt idx="7">
                  <c:v>190359</c:v>
                </c:pt>
                <c:pt idx="8">
                  <c:v>148865</c:v>
                </c:pt>
                <c:pt idx="9">
                  <c:v>127139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BILBAO</c:v>
                </c:pt>
                <c:pt idx="6">
                  <c:v>CEUTA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27730323</c:v>
                </c:pt>
                <c:pt idx="1">
                  <c:v>20313312</c:v>
                </c:pt>
                <c:pt idx="2">
                  <c:v>5989399</c:v>
                </c:pt>
                <c:pt idx="3">
                  <c:v>5536323</c:v>
                </c:pt>
                <c:pt idx="4">
                  <c:v>3895321</c:v>
                </c:pt>
                <c:pt idx="5">
                  <c:v>569538</c:v>
                </c:pt>
                <c:pt idx="6">
                  <c:v>543505</c:v>
                </c:pt>
                <c:pt idx="7">
                  <c:v>430923</c:v>
                </c:pt>
                <c:pt idx="8">
                  <c:v>225166</c:v>
                </c:pt>
                <c:pt idx="9">
                  <c:v>204534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BILBAO</c:v>
                </c:pt>
                <c:pt idx="6">
                  <c:v>CEUTA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30888657</c:v>
                </c:pt>
                <c:pt idx="1">
                  <c:v>17124339</c:v>
                </c:pt>
                <c:pt idx="2">
                  <c:v>8576615</c:v>
                </c:pt>
                <c:pt idx="3">
                  <c:v>9885270</c:v>
                </c:pt>
                <c:pt idx="4">
                  <c:v>3263037</c:v>
                </c:pt>
                <c:pt idx="5">
                  <c:v>520617</c:v>
                </c:pt>
                <c:pt idx="6">
                  <c:v>713672</c:v>
                </c:pt>
                <c:pt idx="7">
                  <c:v>2066536</c:v>
                </c:pt>
                <c:pt idx="8">
                  <c:v>128398</c:v>
                </c:pt>
                <c:pt idx="9">
                  <c:v>394483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26678093</c:v>
                </c:pt>
                <c:pt idx="1">
                  <c:v>20304172</c:v>
                </c:pt>
                <c:pt idx="2">
                  <c:v>5852018</c:v>
                </c:pt>
                <c:pt idx="3">
                  <c:v>5107550</c:v>
                </c:pt>
                <c:pt idx="4">
                  <c:v>1069271</c:v>
                </c:pt>
                <c:pt idx="5">
                  <c:v>430809</c:v>
                </c:pt>
                <c:pt idx="6">
                  <c:v>178131</c:v>
                </c:pt>
                <c:pt idx="7">
                  <c:v>77713</c:v>
                </c:pt>
                <c:pt idx="8">
                  <c:v>59280</c:v>
                </c:pt>
                <c:pt idx="9">
                  <c:v>11571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30792845</c:v>
                </c:pt>
                <c:pt idx="1">
                  <c:v>17082876</c:v>
                </c:pt>
                <c:pt idx="2">
                  <c:v>8470077</c:v>
                </c:pt>
                <c:pt idx="3">
                  <c:v>9371989</c:v>
                </c:pt>
                <c:pt idx="4">
                  <c:v>1447</c:v>
                </c:pt>
                <c:pt idx="5">
                  <c:v>2064952</c:v>
                </c:pt>
                <c:pt idx="6">
                  <c:v>89081</c:v>
                </c:pt>
                <c:pt idx="7">
                  <c:v>31711</c:v>
                </c:pt>
                <c:pt idx="8">
                  <c:v>179475</c:v>
                </c:pt>
                <c:pt idx="9">
                  <c:v>5086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31720189</c:v>
                </c:pt>
                <c:pt idx="1">
                  <c:v>28058649</c:v>
                </c:pt>
                <c:pt idx="2">
                  <c:v>12991527</c:v>
                </c:pt>
                <c:pt idx="3">
                  <c:v>8167127</c:v>
                </c:pt>
                <c:pt idx="4">
                  <c:v>3434007</c:v>
                </c:pt>
                <c:pt idx="5">
                  <c:v>2050994</c:v>
                </c:pt>
                <c:pt idx="6">
                  <c:v>1553411</c:v>
                </c:pt>
                <c:pt idx="7">
                  <c:v>1468858</c:v>
                </c:pt>
                <c:pt idx="8">
                  <c:v>771147</c:v>
                </c:pt>
                <c:pt idx="9">
                  <c:v>710770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30845767</c:v>
                </c:pt>
                <c:pt idx="1">
                  <c:v>32271745</c:v>
                </c:pt>
                <c:pt idx="2">
                  <c:v>19874478</c:v>
                </c:pt>
                <c:pt idx="3">
                  <c:v>11139718</c:v>
                </c:pt>
                <c:pt idx="4">
                  <c:v>4627112</c:v>
                </c:pt>
                <c:pt idx="5">
                  <c:v>2352918</c:v>
                </c:pt>
                <c:pt idx="6">
                  <c:v>330217</c:v>
                </c:pt>
                <c:pt idx="7">
                  <c:v>1842307</c:v>
                </c:pt>
                <c:pt idx="8">
                  <c:v>985712</c:v>
                </c:pt>
                <c:pt idx="9">
                  <c:v>732944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BILBAO</c:v>
                </c:pt>
                <c:pt idx="1">
                  <c:v>BARCELONA</c:v>
                </c:pt>
                <c:pt idx="2">
                  <c:v>VIGO</c:v>
                </c:pt>
                <c:pt idx="3">
                  <c:v>BAHIA DE CADIZ</c:v>
                </c:pt>
                <c:pt idx="4">
                  <c:v>SANTANDER</c:v>
                </c:pt>
                <c:pt idx="5">
                  <c:v>MALAGA</c:v>
                </c:pt>
                <c:pt idx="6">
                  <c:v>BALEARES</c:v>
                </c:pt>
                <c:pt idx="7">
                  <c:v>FERROL-SAN CIBRAO</c:v>
                </c:pt>
                <c:pt idx="8">
                  <c:v>VILAGARCIA</c:v>
                </c:pt>
                <c:pt idx="9">
                  <c:v>SEVILLA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6282724</c:v>
                </c:pt>
                <c:pt idx="1">
                  <c:v>6143680</c:v>
                </c:pt>
                <c:pt idx="2">
                  <c:v>3316270</c:v>
                </c:pt>
                <c:pt idx="3">
                  <c:v>3193634</c:v>
                </c:pt>
                <c:pt idx="4">
                  <c:v>2445644</c:v>
                </c:pt>
                <c:pt idx="5">
                  <c:v>1670025</c:v>
                </c:pt>
                <c:pt idx="6">
                  <c:v>891183</c:v>
                </c:pt>
                <c:pt idx="7">
                  <c:v>692894</c:v>
                </c:pt>
                <c:pt idx="8">
                  <c:v>655635</c:v>
                </c:pt>
                <c:pt idx="9">
                  <c:v>546962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BILBAO</c:v>
                </c:pt>
                <c:pt idx="1">
                  <c:v>BARCELONA</c:v>
                </c:pt>
                <c:pt idx="2">
                  <c:v>VIGO</c:v>
                </c:pt>
                <c:pt idx="3">
                  <c:v>BAHIA DE CADIZ</c:v>
                </c:pt>
                <c:pt idx="4">
                  <c:v>SANTANDER</c:v>
                </c:pt>
                <c:pt idx="5">
                  <c:v>MALAGA</c:v>
                </c:pt>
                <c:pt idx="6">
                  <c:v>BALEARES</c:v>
                </c:pt>
                <c:pt idx="7">
                  <c:v>FERROL-SAN CIBRAO</c:v>
                </c:pt>
                <c:pt idx="8">
                  <c:v>VILAGARCIA</c:v>
                </c:pt>
                <c:pt idx="9">
                  <c:v>SEVILLA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8005564</c:v>
                </c:pt>
                <c:pt idx="1">
                  <c:v>7126581</c:v>
                </c:pt>
                <c:pt idx="2">
                  <c:v>3724591</c:v>
                </c:pt>
                <c:pt idx="3">
                  <c:v>3297173</c:v>
                </c:pt>
                <c:pt idx="4">
                  <c:v>2699505</c:v>
                </c:pt>
                <c:pt idx="5">
                  <c:v>1974777</c:v>
                </c:pt>
                <c:pt idx="6">
                  <c:v>1052434</c:v>
                </c:pt>
                <c:pt idx="7">
                  <c:v>715664</c:v>
                </c:pt>
                <c:pt idx="8">
                  <c:v>1070559</c:v>
                </c:pt>
                <c:pt idx="9">
                  <c:v>783378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2725470</c:v>
                </c:pt>
                <c:pt idx="1">
                  <c:v>2250313</c:v>
                </c:pt>
                <c:pt idx="2">
                  <c:v>1345480</c:v>
                </c:pt>
                <c:pt idx="3">
                  <c:v>745013</c:v>
                </c:pt>
                <c:pt idx="4">
                  <c:v>322075.5</c:v>
                </c:pt>
                <c:pt idx="5">
                  <c:v>253128</c:v>
                </c:pt>
                <c:pt idx="6">
                  <c:v>196402</c:v>
                </c:pt>
                <c:pt idx="7">
                  <c:v>144571</c:v>
                </c:pt>
                <c:pt idx="8">
                  <c:v>142230</c:v>
                </c:pt>
                <c:pt idx="9">
                  <c:v>107453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2725486</c:v>
                </c:pt>
                <c:pt idx="1">
                  <c:v>2475910</c:v>
                </c:pt>
                <c:pt idx="2">
                  <c:v>2022509</c:v>
                </c:pt>
                <c:pt idx="3">
                  <c:v>990138</c:v>
                </c:pt>
                <c:pt idx="4">
                  <c:v>421434.25</c:v>
                </c:pt>
                <c:pt idx="5">
                  <c:v>306517</c:v>
                </c:pt>
                <c:pt idx="6">
                  <c:v>314883</c:v>
                </c:pt>
                <c:pt idx="7">
                  <c:v>195104</c:v>
                </c:pt>
                <c:pt idx="8">
                  <c:v>36860</c:v>
                </c:pt>
                <c:pt idx="9">
                  <c:v>143004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2141268</c:v>
                </c:pt>
                <c:pt idx="1">
                  <c:v>1368002</c:v>
                </c:pt>
                <c:pt idx="2">
                  <c:v>450552</c:v>
                </c:pt>
                <c:pt idx="3">
                  <c:v>440020</c:v>
                </c:pt>
                <c:pt idx="4">
                  <c:v>184075</c:v>
                </c:pt>
                <c:pt idx="5">
                  <c:v>93944</c:v>
                </c:pt>
                <c:pt idx="6">
                  <c:v>12575</c:v>
                </c:pt>
                <c:pt idx="7">
                  <c:v>5081</c:v>
                </c:pt>
                <c:pt idx="8">
                  <c:v>3559.25</c:v>
                </c:pt>
                <c:pt idx="9">
                  <c:v>1003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2355665</c:v>
                </c:pt>
                <c:pt idx="1">
                  <c:v>1163320</c:v>
                </c:pt>
                <c:pt idx="2">
                  <c:v>802930.5</c:v>
                </c:pt>
                <c:pt idx="3">
                  <c:v>628765</c:v>
                </c:pt>
                <c:pt idx="4">
                  <c:v>301310</c:v>
                </c:pt>
                <c:pt idx="5">
                  <c:v>594</c:v>
                </c:pt>
                <c:pt idx="6">
                  <c:v>7275</c:v>
                </c:pt>
                <c:pt idx="7">
                  <c:v>2471</c:v>
                </c:pt>
                <c:pt idx="8">
                  <c:v>11313.25</c:v>
                </c:pt>
                <c:pt idx="9">
                  <c:v>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239638</c:v>
                </c:pt>
                <c:pt idx="1">
                  <c:v>211311</c:v>
                </c:pt>
                <c:pt idx="2">
                  <c:v>172588</c:v>
                </c:pt>
                <c:pt idx="3">
                  <c:v>119003</c:v>
                </c:pt>
                <c:pt idx="4">
                  <c:v>107116</c:v>
                </c:pt>
                <c:pt idx="5">
                  <c:v>86220</c:v>
                </c:pt>
                <c:pt idx="6">
                  <c:v>79356</c:v>
                </c:pt>
                <c:pt idx="7">
                  <c:v>43052.5</c:v>
                </c:pt>
                <c:pt idx="8">
                  <c:v>41625.5</c:v>
                </c:pt>
                <c:pt idx="9">
                  <c:v>35913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290889</c:v>
                </c:pt>
                <c:pt idx="1">
                  <c:v>263177</c:v>
                </c:pt>
                <c:pt idx="2">
                  <c:v>237661.5</c:v>
                </c:pt>
                <c:pt idx="3">
                  <c:v>139547</c:v>
                </c:pt>
                <c:pt idx="4">
                  <c:v>142775</c:v>
                </c:pt>
                <c:pt idx="5">
                  <c:v>109361</c:v>
                </c:pt>
                <c:pt idx="6">
                  <c:v>83115</c:v>
                </c:pt>
                <c:pt idx="7">
                  <c:v>46448.5</c:v>
                </c:pt>
                <c:pt idx="8">
                  <c:v>59299.25</c:v>
                </c:pt>
                <c:pt idx="9">
                  <c:v>44040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1238465</c:v>
                </c:pt>
                <c:pt idx="1">
                  <c:v>722340</c:v>
                </c:pt>
                <c:pt idx="2">
                  <c:v>276890.75</c:v>
                </c:pt>
                <c:pt idx="3">
                  <c:v>103577</c:v>
                </c:pt>
                <c:pt idx="4">
                  <c:v>101063</c:v>
                </c:pt>
                <c:pt idx="5">
                  <c:v>65354</c:v>
                </c:pt>
                <c:pt idx="6">
                  <c:v>47758</c:v>
                </c:pt>
                <c:pt idx="7">
                  <c:v>36987</c:v>
                </c:pt>
                <c:pt idx="8">
                  <c:v>34546</c:v>
                </c:pt>
                <c:pt idx="9">
                  <c:v>29242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1422619</c:v>
                </c:pt>
                <c:pt idx="1">
                  <c:v>981915</c:v>
                </c:pt>
                <c:pt idx="2">
                  <c:v>350821.75</c:v>
                </c:pt>
                <c:pt idx="3">
                  <c:v>148593</c:v>
                </c:pt>
                <c:pt idx="4">
                  <c:v>110818</c:v>
                </c:pt>
                <c:pt idx="5">
                  <c:v>70395</c:v>
                </c:pt>
                <c:pt idx="6">
                  <c:v>68628</c:v>
                </c:pt>
                <c:pt idx="7">
                  <c:v>20065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VIGO</c:v>
                </c:pt>
                <c:pt idx="7">
                  <c:v>LAS PALMAS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4276218</c:v>
                </c:pt>
                <c:pt idx="1">
                  <c:v>3799578</c:v>
                </c:pt>
                <c:pt idx="2">
                  <c:v>3132516</c:v>
                </c:pt>
                <c:pt idx="3">
                  <c:v>2576599</c:v>
                </c:pt>
                <c:pt idx="4">
                  <c:v>1672332</c:v>
                </c:pt>
                <c:pt idx="5">
                  <c:v>1009082</c:v>
                </c:pt>
                <c:pt idx="6">
                  <c:v>963201</c:v>
                </c:pt>
                <c:pt idx="7">
                  <c:v>957888</c:v>
                </c:pt>
                <c:pt idx="8">
                  <c:v>530441</c:v>
                </c:pt>
                <c:pt idx="9">
                  <c:v>456495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VIGO</c:v>
                </c:pt>
                <c:pt idx="7">
                  <c:v>LAS PALMAS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4961715</c:v>
                </c:pt>
                <c:pt idx="1">
                  <c:v>4046077</c:v>
                </c:pt>
                <c:pt idx="2">
                  <c:v>3508304</c:v>
                </c:pt>
                <c:pt idx="3">
                  <c:v>2575236</c:v>
                </c:pt>
                <c:pt idx="4">
                  <c:v>1925958</c:v>
                </c:pt>
                <c:pt idx="5">
                  <c:v>984717</c:v>
                </c:pt>
                <c:pt idx="6">
                  <c:v>1027473</c:v>
                </c:pt>
                <c:pt idx="7">
                  <c:v>857546</c:v>
                </c:pt>
                <c:pt idx="8">
                  <c:v>451227</c:v>
                </c:pt>
                <c:pt idx="9">
                  <c:v>427980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VIGO</c:v>
                </c:pt>
                <c:pt idx="6">
                  <c:v>BAHIA DE CADIZ</c:v>
                </c:pt>
                <c:pt idx="7">
                  <c:v>VALENCIA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1613949</c:v>
                </c:pt>
                <c:pt idx="1">
                  <c:v>983195</c:v>
                </c:pt>
                <c:pt idx="2">
                  <c:v>350569</c:v>
                </c:pt>
                <c:pt idx="3">
                  <c:v>299271</c:v>
                </c:pt>
                <c:pt idx="4">
                  <c:v>294769</c:v>
                </c:pt>
                <c:pt idx="5">
                  <c:v>178255</c:v>
                </c:pt>
                <c:pt idx="6">
                  <c:v>171890</c:v>
                </c:pt>
                <c:pt idx="7">
                  <c:v>149344</c:v>
                </c:pt>
                <c:pt idx="8">
                  <c:v>48992</c:v>
                </c:pt>
                <c:pt idx="9">
                  <c:v>45618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VIGO</c:v>
                </c:pt>
                <c:pt idx="6">
                  <c:v>BAHIA DE CADIZ</c:v>
                </c:pt>
                <c:pt idx="7">
                  <c:v>VALENCIA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1562096</c:v>
                </c:pt>
                <c:pt idx="1">
                  <c:v>1056372</c:v>
                </c:pt>
                <c:pt idx="2">
                  <c:v>309187</c:v>
                </c:pt>
                <c:pt idx="3">
                  <c:v>336741</c:v>
                </c:pt>
                <c:pt idx="4">
                  <c:v>217790</c:v>
                </c:pt>
                <c:pt idx="5">
                  <c:v>167693</c:v>
                </c:pt>
                <c:pt idx="6">
                  <c:v>162709</c:v>
                </c:pt>
                <c:pt idx="7">
                  <c:v>166302</c:v>
                </c:pt>
                <c:pt idx="8">
                  <c:v>52009</c:v>
                </c:pt>
                <c:pt idx="9">
                  <c:v>18136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958464</c:v>
                </c:pt>
                <c:pt idx="1">
                  <c:v>553421</c:v>
                </c:pt>
                <c:pt idx="2">
                  <c:v>369250</c:v>
                </c:pt>
                <c:pt idx="3">
                  <c:v>356982</c:v>
                </c:pt>
                <c:pt idx="4">
                  <c:v>228140</c:v>
                </c:pt>
                <c:pt idx="5">
                  <c:v>217097</c:v>
                </c:pt>
                <c:pt idx="6">
                  <c:v>164316</c:v>
                </c:pt>
                <c:pt idx="7">
                  <c:v>74616</c:v>
                </c:pt>
                <c:pt idx="8">
                  <c:v>60833</c:v>
                </c:pt>
                <c:pt idx="9">
                  <c:v>44236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1060292</c:v>
                </c:pt>
                <c:pt idx="1">
                  <c:v>553192</c:v>
                </c:pt>
                <c:pt idx="2">
                  <c:v>507925</c:v>
                </c:pt>
                <c:pt idx="3">
                  <c:v>418442</c:v>
                </c:pt>
                <c:pt idx="4">
                  <c:v>230697</c:v>
                </c:pt>
                <c:pt idx="5">
                  <c:v>206957</c:v>
                </c:pt>
                <c:pt idx="6">
                  <c:v>168873</c:v>
                </c:pt>
                <c:pt idx="7">
                  <c:v>72395</c:v>
                </c:pt>
                <c:pt idx="8">
                  <c:v>59468</c:v>
                </c:pt>
                <c:pt idx="9">
                  <c:v>43762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18679</c:v>
                </c:pt>
                <c:pt idx="1">
                  <c:v>11305</c:v>
                </c:pt>
                <c:pt idx="2">
                  <c:v>9431</c:v>
                </c:pt>
                <c:pt idx="3">
                  <c:v>7670</c:v>
                </c:pt>
                <c:pt idx="4">
                  <c:v>6423</c:v>
                </c:pt>
                <c:pt idx="5">
                  <c:v>6142</c:v>
                </c:pt>
                <c:pt idx="6">
                  <c:v>5002</c:v>
                </c:pt>
                <c:pt idx="7">
                  <c:v>2230</c:v>
                </c:pt>
                <c:pt idx="8">
                  <c:v>2227</c:v>
                </c:pt>
                <c:pt idx="9">
                  <c:v>1640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18202</c:v>
                </c:pt>
                <c:pt idx="1">
                  <c:v>13508</c:v>
                </c:pt>
                <c:pt idx="2">
                  <c:v>9319</c:v>
                </c:pt>
                <c:pt idx="3">
                  <c:v>7866</c:v>
                </c:pt>
                <c:pt idx="4">
                  <c:v>7473</c:v>
                </c:pt>
                <c:pt idx="5">
                  <c:v>7778</c:v>
                </c:pt>
                <c:pt idx="6">
                  <c:v>5381</c:v>
                </c:pt>
                <c:pt idx="7">
                  <c:v>2802</c:v>
                </c:pt>
                <c:pt idx="8">
                  <c:v>2087</c:v>
                </c:pt>
                <c:pt idx="9">
                  <c:v>1954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205488828</c:v>
                </c:pt>
                <c:pt idx="1">
                  <c:v>185344634</c:v>
                </c:pt>
                <c:pt idx="2">
                  <c:v>131475850</c:v>
                </c:pt>
                <c:pt idx="3">
                  <c:v>127545050</c:v>
                </c:pt>
                <c:pt idx="4">
                  <c:v>119719353</c:v>
                </c:pt>
                <c:pt idx="5">
                  <c:v>104972228</c:v>
                </c:pt>
                <c:pt idx="6">
                  <c:v>47615187</c:v>
                </c:pt>
                <c:pt idx="7">
                  <c:v>32187739</c:v>
                </c:pt>
                <c:pt idx="8">
                  <c:v>31825527</c:v>
                </c:pt>
                <c:pt idx="9">
                  <c:v>25382580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194148419</c:v>
                </c:pt>
                <c:pt idx="1">
                  <c:v>193798466</c:v>
                </c:pt>
                <c:pt idx="2">
                  <c:v>133725264</c:v>
                </c:pt>
                <c:pt idx="3">
                  <c:v>122609946</c:v>
                </c:pt>
                <c:pt idx="4">
                  <c:v>113111206</c:v>
                </c:pt>
                <c:pt idx="5">
                  <c:v>106790302</c:v>
                </c:pt>
                <c:pt idx="6">
                  <c:v>50569122</c:v>
                </c:pt>
                <c:pt idx="7">
                  <c:v>37574134</c:v>
                </c:pt>
                <c:pt idx="8">
                  <c:v>28773426</c:v>
                </c:pt>
                <c:pt idx="9">
                  <c:v>27979218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MALAGA</c:v>
                </c:pt>
                <c:pt idx="4">
                  <c:v>SANTA CRUZ DE TENERIFE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589</c:v>
                </c:pt>
                <c:pt idx="1">
                  <c:v>506</c:v>
                </c:pt>
                <c:pt idx="2">
                  <c:v>231</c:v>
                </c:pt>
                <c:pt idx="3">
                  <c:v>197</c:v>
                </c:pt>
                <c:pt idx="4">
                  <c:v>189</c:v>
                </c:pt>
                <c:pt idx="5">
                  <c:v>170</c:v>
                </c:pt>
                <c:pt idx="6">
                  <c:v>103</c:v>
                </c:pt>
                <c:pt idx="7">
                  <c:v>78</c:v>
                </c:pt>
                <c:pt idx="8">
                  <c:v>74</c:v>
                </c:pt>
                <c:pt idx="9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MALAGA</c:v>
                </c:pt>
                <c:pt idx="4">
                  <c:v>SANTA CRUZ DE TENERIFE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662</c:v>
                </c:pt>
                <c:pt idx="1">
                  <c:v>577</c:v>
                </c:pt>
                <c:pt idx="2">
                  <c:v>238</c:v>
                </c:pt>
                <c:pt idx="3">
                  <c:v>170</c:v>
                </c:pt>
                <c:pt idx="4">
                  <c:v>176</c:v>
                </c:pt>
                <c:pt idx="5">
                  <c:v>184</c:v>
                </c:pt>
                <c:pt idx="6">
                  <c:v>135</c:v>
                </c:pt>
                <c:pt idx="7">
                  <c:v>84</c:v>
                </c:pt>
                <c:pt idx="8">
                  <c:v>64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40120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12215718</v>
      </c>
      <c r="E8" s="61">
        <v>11299162</v>
      </c>
      <c r="F8" s="61">
        <v>116859089</v>
      </c>
      <c r="G8" s="61">
        <v>108059907</v>
      </c>
      <c r="H8" s="61">
        <v>-8799182</v>
      </c>
      <c r="I8" s="62">
        <f>((G8*100/F8)-100)</f>
        <v>-7.5297369466914148</v>
      </c>
    </row>
    <row r="9" spans="1:9" x14ac:dyDescent="0.25">
      <c r="A9" s="63"/>
      <c r="B9" s="64"/>
      <c r="C9" s="60" t="s">
        <v>15</v>
      </c>
      <c r="D9" s="61">
        <v>7526341</v>
      </c>
      <c r="E9" s="61">
        <v>7087240</v>
      </c>
      <c r="F9" s="61">
        <v>79346364</v>
      </c>
      <c r="G9" s="61">
        <v>57405321</v>
      </c>
      <c r="H9" s="61">
        <v>-21941043</v>
      </c>
      <c r="I9" s="62">
        <f t="shared" ref="I9:I19" si="0">((G9*100/F9)-100)</f>
        <v>-27.652234953072323</v>
      </c>
    </row>
    <row r="10" spans="1:9" x14ac:dyDescent="0.25">
      <c r="A10" s="63"/>
      <c r="B10" s="59" t="s">
        <v>16</v>
      </c>
      <c r="C10" s="60" t="s">
        <v>17</v>
      </c>
      <c r="D10" s="61">
        <v>4616431</v>
      </c>
      <c r="E10" s="61">
        <v>3881000</v>
      </c>
      <c r="F10" s="61">
        <v>45120139</v>
      </c>
      <c r="G10" s="61">
        <v>36017211</v>
      </c>
      <c r="H10" s="61">
        <v>-9102928</v>
      </c>
      <c r="I10" s="62">
        <f t="shared" si="0"/>
        <v>-20.174866925831054</v>
      </c>
    </row>
    <row r="11" spans="1:9" x14ac:dyDescent="0.25">
      <c r="A11" s="63"/>
      <c r="B11" s="63"/>
      <c r="C11" s="60" t="s">
        <v>18</v>
      </c>
      <c r="D11" s="61">
        <v>12215667</v>
      </c>
      <c r="E11" s="61">
        <v>10726461</v>
      </c>
      <c r="F11" s="61">
        <v>110769647</v>
      </c>
      <c r="G11" s="61">
        <v>94509707</v>
      </c>
      <c r="H11" s="61">
        <v>-16259940</v>
      </c>
      <c r="I11" s="62">
        <f t="shared" si="0"/>
        <v>-14.679057341403279</v>
      </c>
    </row>
    <row r="12" spans="1:9" x14ac:dyDescent="0.25">
      <c r="A12" s="64"/>
      <c r="B12" s="64"/>
      <c r="C12" s="60" t="s">
        <v>2</v>
      </c>
      <c r="D12" s="61">
        <v>16832098</v>
      </c>
      <c r="E12" s="61">
        <v>14607461</v>
      </c>
      <c r="F12" s="61">
        <v>155889786</v>
      </c>
      <c r="G12" s="61">
        <v>130526918</v>
      </c>
      <c r="H12" s="61">
        <v>-25362868</v>
      </c>
      <c r="I12" s="62">
        <f t="shared" si="0"/>
        <v>-16.26974329158422</v>
      </c>
    </row>
    <row r="13" spans="1:9" x14ac:dyDescent="0.25">
      <c r="A13" s="65"/>
      <c r="B13" s="65"/>
      <c r="C13" s="66" t="s">
        <v>2</v>
      </c>
      <c r="D13" s="67">
        <v>36574157</v>
      </c>
      <c r="E13" s="67">
        <v>32993863</v>
      </c>
      <c r="F13" s="67">
        <v>352095239</v>
      </c>
      <c r="G13" s="67">
        <v>295992146</v>
      </c>
      <c r="H13" s="67">
        <v>-56103093</v>
      </c>
      <c r="I13" s="68">
        <f t="shared" si="0"/>
        <v>-15.934067486780194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20696</v>
      </c>
      <c r="E14" s="61">
        <v>20222</v>
      </c>
      <c r="F14" s="61">
        <v>163741</v>
      </c>
      <c r="G14" s="61">
        <v>183702</v>
      </c>
      <c r="H14" s="61">
        <v>19961</v>
      </c>
      <c r="I14" s="62">
        <f t="shared" si="0"/>
        <v>12.190593681484785</v>
      </c>
    </row>
    <row r="15" spans="1:9" x14ac:dyDescent="0.25">
      <c r="A15" s="63"/>
      <c r="B15" s="59" t="s">
        <v>7</v>
      </c>
      <c r="C15" s="60" t="s">
        <v>8</v>
      </c>
      <c r="D15" s="61">
        <v>602921</v>
      </c>
      <c r="E15" s="61">
        <v>546824</v>
      </c>
      <c r="F15" s="61">
        <v>5548211</v>
      </c>
      <c r="G15" s="61">
        <v>5590785</v>
      </c>
      <c r="H15" s="61">
        <v>42574</v>
      </c>
      <c r="I15" s="62">
        <f t="shared" si="0"/>
        <v>0.7673464473503202</v>
      </c>
    </row>
    <row r="16" spans="1:9" x14ac:dyDescent="0.25">
      <c r="A16" s="63"/>
      <c r="B16" s="64"/>
      <c r="C16" s="60" t="s">
        <v>9</v>
      </c>
      <c r="D16" s="61">
        <v>300584</v>
      </c>
      <c r="E16" s="61">
        <v>244728</v>
      </c>
      <c r="F16" s="61">
        <v>2360732</v>
      </c>
      <c r="G16" s="61">
        <v>1980119</v>
      </c>
      <c r="H16" s="61">
        <v>-380613</v>
      </c>
      <c r="I16" s="62">
        <f t="shared" si="0"/>
        <v>-16.122668731562925</v>
      </c>
    </row>
    <row r="17" spans="1:9" x14ac:dyDescent="0.25">
      <c r="A17" s="64"/>
      <c r="B17" s="69" t="s">
        <v>10</v>
      </c>
      <c r="C17" s="60" t="s">
        <v>11</v>
      </c>
      <c r="D17" s="61">
        <v>336935</v>
      </c>
      <c r="E17" s="61">
        <v>294563</v>
      </c>
      <c r="F17" s="61">
        <v>2408718</v>
      </c>
      <c r="G17" s="61">
        <v>2373687</v>
      </c>
      <c r="H17" s="61">
        <v>-35031</v>
      </c>
      <c r="I17" s="62">
        <f t="shared" si="0"/>
        <v>-1.4543421023133476</v>
      </c>
    </row>
    <row r="18" spans="1:9" x14ac:dyDescent="0.25">
      <c r="A18" s="70"/>
      <c r="B18" s="70"/>
      <c r="C18" s="66" t="s">
        <v>2</v>
      </c>
      <c r="D18" s="67">
        <v>1261136</v>
      </c>
      <c r="E18" s="67">
        <v>1106337</v>
      </c>
      <c r="F18" s="67">
        <v>10481402</v>
      </c>
      <c r="G18" s="67">
        <v>10128293</v>
      </c>
      <c r="H18" s="67">
        <v>-353109</v>
      </c>
      <c r="I18" s="68">
        <f t="shared" si="0"/>
        <v>-3.368909998872283</v>
      </c>
    </row>
    <row r="19" spans="1:9" x14ac:dyDescent="0.25">
      <c r="A19" s="71"/>
      <c r="B19" s="71"/>
      <c r="C19" s="72" t="s">
        <v>1</v>
      </c>
      <c r="D19" s="73">
        <f>+D13+D18</f>
        <v>37835293</v>
      </c>
      <c r="E19" s="73">
        <f t="shared" ref="E19:G19" si="1">+E13+E18</f>
        <v>34100200</v>
      </c>
      <c r="F19" s="73">
        <f t="shared" si="1"/>
        <v>362576641</v>
      </c>
      <c r="G19" s="73">
        <f t="shared" si="1"/>
        <v>306120439</v>
      </c>
      <c r="H19" s="73">
        <f t="shared" ref="H19" si="2">G19-F19</f>
        <v>-56456202</v>
      </c>
      <c r="I19" s="74">
        <f t="shared" si="0"/>
        <v>-15.57083265052367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8312185</v>
      </c>
      <c r="E21" s="61">
        <v>7442573</v>
      </c>
      <c r="F21" s="61">
        <v>74123546</v>
      </c>
      <c r="G21" s="61">
        <v>65724721</v>
      </c>
      <c r="H21" s="61">
        <v>-8398825</v>
      </c>
      <c r="I21" s="62">
        <f t="shared" ref="I21:I33" si="3">((G21*100/F21)-100)</f>
        <v>-11.33084620641327</v>
      </c>
    </row>
    <row r="22" spans="1:9" x14ac:dyDescent="0.25">
      <c r="A22" s="63"/>
      <c r="B22" s="64"/>
      <c r="C22" s="60" t="s">
        <v>22</v>
      </c>
      <c r="D22" s="61">
        <v>7723726</v>
      </c>
      <c r="E22" s="61">
        <v>6715933</v>
      </c>
      <c r="F22" s="61">
        <v>68101051</v>
      </c>
      <c r="G22" s="61">
        <v>59781699</v>
      </c>
      <c r="H22" s="61">
        <v>-8319352</v>
      </c>
      <c r="I22" s="62">
        <f t="shared" si="3"/>
        <v>-12.216187383069908</v>
      </c>
    </row>
    <row r="23" spans="1:9" x14ac:dyDescent="0.25">
      <c r="A23" s="63"/>
      <c r="B23" s="69" t="s">
        <v>23</v>
      </c>
      <c r="C23" s="60" t="s">
        <v>24</v>
      </c>
      <c r="D23" s="61">
        <v>3334701</v>
      </c>
      <c r="E23" s="61">
        <v>3060806</v>
      </c>
      <c r="F23" s="61">
        <v>33494049</v>
      </c>
      <c r="G23" s="61">
        <v>28543287</v>
      </c>
      <c r="H23" s="61">
        <v>-4950762</v>
      </c>
      <c r="I23" s="62">
        <f t="shared" si="3"/>
        <v>-14.781019756673786</v>
      </c>
    </row>
    <row r="24" spans="1:9" x14ac:dyDescent="0.25">
      <c r="A24" s="63"/>
      <c r="B24" s="59" t="s">
        <v>25</v>
      </c>
      <c r="C24" s="60" t="s">
        <v>26</v>
      </c>
      <c r="D24" s="61">
        <v>1131706.5</v>
      </c>
      <c r="E24" s="61">
        <v>993521.75</v>
      </c>
      <c r="F24" s="61">
        <v>10143586.25</v>
      </c>
      <c r="G24" s="61">
        <v>8682772.5</v>
      </c>
      <c r="H24" s="61">
        <v>-1460813.75</v>
      </c>
      <c r="I24" s="62">
        <f t="shared" si="3"/>
        <v>-14.401353860425843</v>
      </c>
    </row>
    <row r="25" spans="1:9" x14ac:dyDescent="0.25">
      <c r="A25" s="63"/>
      <c r="B25" s="76"/>
      <c r="C25" s="60" t="s">
        <v>21</v>
      </c>
      <c r="D25" s="61">
        <v>606860</v>
      </c>
      <c r="E25" s="61">
        <v>528869.25</v>
      </c>
      <c r="F25" s="61">
        <v>5275567.75</v>
      </c>
      <c r="G25" s="61">
        <v>4701518.25</v>
      </c>
      <c r="H25" s="61">
        <v>-574049.5</v>
      </c>
      <c r="I25" s="62">
        <f t="shared" si="3"/>
        <v>-10.881283820115854</v>
      </c>
    </row>
    <row r="26" spans="1:9" x14ac:dyDescent="0.25">
      <c r="A26" s="63"/>
      <c r="B26" s="76"/>
      <c r="C26" s="60" t="s">
        <v>27</v>
      </c>
      <c r="D26" s="61">
        <v>158626.25</v>
      </c>
      <c r="E26" s="61">
        <v>135215.25</v>
      </c>
      <c r="F26" s="61">
        <v>1528494.25</v>
      </c>
      <c r="G26" s="61">
        <v>1233335</v>
      </c>
      <c r="H26" s="61">
        <v>-295159.25</v>
      </c>
      <c r="I26" s="62">
        <f t="shared" si="3"/>
        <v>-19.31045864254969</v>
      </c>
    </row>
    <row r="27" spans="1:9" x14ac:dyDescent="0.25">
      <c r="A27" s="63"/>
      <c r="B27" s="77"/>
      <c r="C27" s="60" t="s">
        <v>28</v>
      </c>
      <c r="D27" s="61">
        <v>366218.25</v>
      </c>
      <c r="E27" s="61">
        <v>329437.25</v>
      </c>
      <c r="F27" s="61">
        <v>3339433.25</v>
      </c>
      <c r="G27" s="61">
        <v>2747912.25</v>
      </c>
      <c r="H27" s="61">
        <v>-591521</v>
      </c>
      <c r="I27" s="62">
        <f t="shared" si="3"/>
        <v>-17.713215258906587</v>
      </c>
    </row>
    <row r="28" spans="1:9" x14ac:dyDescent="0.25">
      <c r="A28" s="63"/>
      <c r="B28" s="59" t="s">
        <v>29</v>
      </c>
      <c r="C28" s="60" t="s">
        <v>30</v>
      </c>
      <c r="D28" s="61">
        <v>2465826</v>
      </c>
      <c r="E28" s="61">
        <v>2483482</v>
      </c>
      <c r="F28" s="61">
        <v>21983536</v>
      </c>
      <c r="G28" s="61">
        <v>20601550</v>
      </c>
      <c r="H28" s="61">
        <v>-1381986</v>
      </c>
      <c r="I28" s="62">
        <f t="shared" si="3"/>
        <v>-6.2864591028486103</v>
      </c>
    </row>
    <row r="29" spans="1:9" x14ac:dyDescent="0.25">
      <c r="A29" s="63"/>
      <c r="B29" s="64"/>
      <c r="C29" s="60" t="s">
        <v>31</v>
      </c>
      <c r="D29" s="61">
        <v>684101</v>
      </c>
      <c r="E29" s="61">
        <v>719028</v>
      </c>
      <c r="F29" s="61">
        <v>4242795</v>
      </c>
      <c r="G29" s="61">
        <v>4282054</v>
      </c>
      <c r="H29" s="61">
        <v>39259</v>
      </c>
      <c r="I29" s="62">
        <f t="shared" si="3"/>
        <v>0.92530984881427969</v>
      </c>
    </row>
    <row r="30" spans="1:9" x14ac:dyDescent="0.25">
      <c r="A30" s="63"/>
      <c r="B30" s="69" t="s">
        <v>32</v>
      </c>
      <c r="C30" s="60" t="s">
        <v>33</v>
      </c>
      <c r="D30" s="61">
        <v>323264</v>
      </c>
      <c r="E30" s="61">
        <v>328512</v>
      </c>
      <c r="F30" s="61">
        <v>3447917</v>
      </c>
      <c r="G30" s="61">
        <v>3138998</v>
      </c>
      <c r="H30" s="61">
        <v>-308919</v>
      </c>
      <c r="I30" s="62">
        <f t="shared" si="3"/>
        <v>-8.9595834238469223</v>
      </c>
    </row>
    <row r="31" spans="1:9" x14ac:dyDescent="0.25">
      <c r="A31" s="63"/>
      <c r="B31" s="59" t="s">
        <v>34</v>
      </c>
      <c r="C31" s="60" t="s">
        <v>35</v>
      </c>
      <c r="D31" s="61">
        <v>10354</v>
      </c>
      <c r="E31" s="61">
        <v>9936</v>
      </c>
      <c r="F31" s="61">
        <v>94308</v>
      </c>
      <c r="G31" s="61">
        <v>86483</v>
      </c>
      <c r="H31" s="61">
        <v>-7825</v>
      </c>
      <c r="I31" s="62">
        <f t="shared" si="3"/>
        <v>-8.2972812486745511</v>
      </c>
    </row>
    <row r="32" spans="1:9" x14ac:dyDescent="0.25">
      <c r="A32" s="63"/>
      <c r="B32" s="63"/>
      <c r="C32" s="60" t="s">
        <v>36</v>
      </c>
      <c r="D32" s="61">
        <v>141185261</v>
      </c>
      <c r="E32" s="61">
        <v>138214364</v>
      </c>
      <c r="F32" s="61">
        <v>1224275848</v>
      </c>
      <c r="G32" s="61">
        <v>1202609555</v>
      </c>
      <c r="H32" s="61">
        <v>-21666293</v>
      </c>
      <c r="I32" s="62">
        <f t="shared" si="3"/>
        <v>-1.7697231416754988</v>
      </c>
    </row>
    <row r="33" spans="1:9" x14ac:dyDescent="0.25">
      <c r="A33" s="78"/>
      <c r="B33" s="79"/>
      <c r="C33" s="60" t="s">
        <v>37</v>
      </c>
      <c r="D33" s="61">
        <v>396</v>
      </c>
      <c r="E33" s="61">
        <v>397</v>
      </c>
      <c r="F33" s="61">
        <v>2554</v>
      </c>
      <c r="G33" s="61">
        <v>2367</v>
      </c>
      <c r="H33" s="61">
        <v>-187</v>
      </c>
      <c r="I33" s="62">
        <f t="shared" si="3"/>
        <v>-7.3218480814408764</v>
      </c>
    </row>
  </sheetData>
  <mergeCells count="14">
    <mergeCell ref="A21:A33"/>
    <mergeCell ref="B21:B22"/>
    <mergeCell ref="B28:B29"/>
    <mergeCell ref="B31:B33"/>
    <mergeCell ref="B24:B27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1007700</v>
      </c>
      <c r="C7" s="37">
        <v>1038309</v>
      </c>
      <c r="D7" s="37">
        <v>9923906</v>
      </c>
      <c r="E7" s="37">
        <v>8797610</v>
      </c>
      <c r="F7" s="10">
        <f>((E7*100)/D7)-100</f>
        <v>-11.349321527229293</v>
      </c>
      <c r="G7" s="1"/>
      <c r="H7" s="1"/>
      <c r="I7" s="1"/>
    </row>
    <row r="8" spans="1:12" x14ac:dyDescent="0.25">
      <c r="A8" s="11" t="s">
        <v>44</v>
      </c>
      <c r="B8" s="38">
        <v>198435</v>
      </c>
      <c r="C8" s="38">
        <v>290939</v>
      </c>
      <c r="D8" s="38">
        <v>2241276</v>
      </c>
      <c r="E8" s="38">
        <v>1820156</v>
      </c>
      <c r="F8" s="13">
        <f t="shared" ref="F8:F35" si="0">((E8*100)/D8)-100</f>
        <v>-18.789296811280721</v>
      </c>
      <c r="G8" s="1"/>
      <c r="H8" s="1"/>
      <c r="I8" s="1"/>
    </row>
    <row r="9" spans="1:12" x14ac:dyDescent="0.25">
      <c r="A9" s="8" t="s">
        <v>45</v>
      </c>
      <c r="B9" s="37">
        <v>289528</v>
      </c>
      <c r="C9" s="37">
        <v>129920</v>
      </c>
      <c r="D9" s="37">
        <v>4172023</v>
      </c>
      <c r="E9" s="37">
        <v>3092372</v>
      </c>
      <c r="F9" s="10">
        <f t="shared" si="0"/>
        <v>-25.87835685469615</v>
      </c>
      <c r="G9" s="1"/>
      <c r="H9" s="1"/>
      <c r="I9" s="1"/>
    </row>
    <row r="10" spans="1:12" x14ac:dyDescent="0.25">
      <c r="A10" s="11" t="s">
        <v>46</v>
      </c>
      <c r="B10" s="38">
        <v>423574</v>
      </c>
      <c r="C10" s="38">
        <v>386652</v>
      </c>
      <c r="D10" s="38">
        <v>3856448</v>
      </c>
      <c r="E10" s="38">
        <v>2988813</v>
      </c>
      <c r="F10" s="13">
        <f t="shared" si="0"/>
        <v>-22.498293766699305</v>
      </c>
      <c r="G10" s="1"/>
      <c r="H10" s="1"/>
      <c r="I10" s="1"/>
    </row>
    <row r="11" spans="1:12" x14ac:dyDescent="0.25">
      <c r="A11" s="8" t="s">
        <v>47</v>
      </c>
      <c r="B11" s="37">
        <v>5909528</v>
      </c>
      <c r="C11" s="37">
        <v>5746299</v>
      </c>
      <c r="D11" s="37">
        <v>55991254</v>
      </c>
      <c r="E11" s="37">
        <v>51520932</v>
      </c>
      <c r="F11" s="10">
        <f t="shared" si="0"/>
        <v>-7.9839647813567467</v>
      </c>
      <c r="G11" s="1"/>
      <c r="H11" s="1"/>
      <c r="I11" s="1"/>
    </row>
    <row r="12" spans="1:12" x14ac:dyDescent="0.25">
      <c r="A12" s="11" t="s">
        <v>48</v>
      </c>
      <c r="B12" s="38">
        <v>478793</v>
      </c>
      <c r="C12" s="38">
        <v>386880</v>
      </c>
      <c r="D12" s="38">
        <v>3882516</v>
      </c>
      <c r="E12" s="38">
        <v>2916748</v>
      </c>
      <c r="F12" s="13">
        <f t="shared" si="0"/>
        <v>-24.874797682739754</v>
      </c>
      <c r="G12" s="1"/>
      <c r="H12" s="1"/>
      <c r="I12" s="1"/>
    </row>
    <row r="13" spans="1:12" x14ac:dyDescent="0.25">
      <c r="A13" s="8" t="s">
        <v>49</v>
      </c>
      <c r="B13" s="37">
        <v>1135358</v>
      </c>
      <c r="C13" s="37">
        <v>1041268</v>
      </c>
      <c r="D13" s="37">
        <v>10725138</v>
      </c>
      <c r="E13" s="37">
        <v>9274814</v>
      </c>
      <c r="F13" s="10">
        <f t="shared" si="0"/>
        <v>-13.522660500965117</v>
      </c>
      <c r="G13" s="1"/>
      <c r="H13" s="1"/>
      <c r="I13" s="1"/>
    </row>
    <row r="14" spans="1:12" x14ac:dyDescent="0.25">
      <c r="A14" s="11" t="s">
        <v>50</v>
      </c>
      <c r="B14" s="38">
        <v>3954015</v>
      </c>
      <c r="C14" s="38">
        <v>3463980</v>
      </c>
      <c r="D14" s="38">
        <v>40362921</v>
      </c>
      <c r="E14" s="38">
        <v>32027356</v>
      </c>
      <c r="F14" s="13">
        <f t="shared" si="0"/>
        <v>-20.651540556244683</v>
      </c>
      <c r="G14" s="1"/>
      <c r="H14" s="1"/>
      <c r="I14" s="1"/>
    </row>
    <row r="15" spans="1:12" x14ac:dyDescent="0.25">
      <c r="A15" s="8" t="s">
        <v>51</v>
      </c>
      <c r="B15" s="37">
        <v>3645269</v>
      </c>
      <c r="C15" s="37">
        <v>2663823</v>
      </c>
      <c r="D15" s="37">
        <v>29955636</v>
      </c>
      <c r="E15" s="37">
        <v>24067707</v>
      </c>
      <c r="F15" s="10">
        <f t="shared" si="0"/>
        <v>-19.655496548295616</v>
      </c>
      <c r="G15" s="1"/>
      <c r="H15" s="1"/>
      <c r="I15" s="1"/>
    </row>
    <row r="16" spans="1:12" x14ac:dyDescent="0.25">
      <c r="A16" s="11" t="s">
        <v>52</v>
      </c>
      <c r="B16" s="38">
        <v>1833846</v>
      </c>
      <c r="C16" s="38">
        <v>1557565</v>
      </c>
      <c r="D16" s="38">
        <v>20158233</v>
      </c>
      <c r="E16" s="38">
        <v>16157158</v>
      </c>
      <c r="F16" s="13">
        <f t="shared" si="0"/>
        <v>-19.848341866075259</v>
      </c>
      <c r="G16" s="1"/>
      <c r="H16" s="1"/>
      <c r="I16" s="1"/>
    </row>
    <row r="17" spans="1:9" x14ac:dyDescent="0.25">
      <c r="A17" s="8" t="s">
        <v>53</v>
      </c>
      <c r="B17" s="37">
        <v>1116010</v>
      </c>
      <c r="C17" s="37">
        <v>636020</v>
      </c>
      <c r="D17" s="37">
        <v>10516640</v>
      </c>
      <c r="E17" s="37">
        <v>8159571</v>
      </c>
      <c r="F17" s="10">
        <f t="shared" si="0"/>
        <v>-22.412757306516156</v>
      </c>
      <c r="G17" s="1"/>
      <c r="H17" s="1"/>
      <c r="I17" s="1"/>
    </row>
    <row r="18" spans="1:9" x14ac:dyDescent="0.25">
      <c r="A18" s="11" t="s">
        <v>54</v>
      </c>
      <c r="B18" s="38">
        <v>206663</v>
      </c>
      <c r="C18" s="38">
        <v>118911</v>
      </c>
      <c r="D18" s="38">
        <v>2039156</v>
      </c>
      <c r="E18" s="38">
        <v>1694658</v>
      </c>
      <c r="F18" s="13">
        <f t="shared" si="0"/>
        <v>-16.89414640174661</v>
      </c>
      <c r="G18" s="1"/>
      <c r="H18" s="1"/>
      <c r="I18" s="1"/>
    </row>
    <row r="19" spans="1:9" x14ac:dyDescent="0.25">
      <c r="A19" s="8" t="s">
        <v>55</v>
      </c>
      <c r="B19" s="37">
        <v>1021895</v>
      </c>
      <c r="C19" s="37">
        <v>1039250</v>
      </c>
      <c r="D19" s="37">
        <v>9939696</v>
      </c>
      <c r="E19" s="37">
        <v>8795773</v>
      </c>
      <c r="F19" s="10">
        <f t="shared" si="0"/>
        <v>-11.508631652316126</v>
      </c>
      <c r="G19" s="1"/>
      <c r="H19" s="1"/>
      <c r="I19" s="1"/>
    </row>
    <row r="20" spans="1:9" x14ac:dyDescent="0.25">
      <c r="A20" s="11" t="s">
        <v>56</v>
      </c>
      <c r="B20" s="38">
        <v>1299850</v>
      </c>
      <c r="C20" s="38">
        <v>1186194</v>
      </c>
      <c r="D20" s="38">
        <v>15019457</v>
      </c>
      <c r="E20" s="38">
        <v>10293561</v>
      </c>
      <c r="F20" s="13">
        <f t="shared" si="0"/>
        <v>-31.465158826980229</v>
      </c>
      <c r="G20" s="1"/>
      <c r="H20" s="1"/>
      <c r="I20" s="1"/>
    </row>
    <row r="21" spans="1:9" x14ac:dyDescent="0.25">
      <c r="A21" s="8" t="s">
        <v>57</v>
      </c>
      <c r="B21" s="37">
        <v>1450988</v>
      </c>
      <c r="C21" s="37">
        <v>1376085</v>
      </c>
      <c r="D21" s="37">
        <v>14997518</v>
      </c>
      <c r="E21" s="37">
        <v>12881957</v>
      </c>
      <c r="F21" s="10">
        <f t="shared" si="0"/>
        <v>-14.106074085058609</v>
      </c>
      <c r="G21" s="1"/>
      <c r="H21" s="1"/>
      <c r="I21" s="1"/>
    </row>
    <row r="22" spans="1:9" x14ac:dyDescent="0.25">
      <c r="A22" s="11" t="s">
        <v>58</v>
      </c>
      <c r="B22" s="38">
        <v>2064008</v>
      </c>
      <c r="C22" s="38">
        <v>1686376</v>
      </c>
      <c r="D22" s="38">
        <v>19640223</v>
      </c>
      <c r="E22" s="38">
        <v>15724664</v>
      </c>
      <c r="F22" s="13">
        <f t="shared" si="0"/>
        <v>-19.936428420390129</v>
      </c>
      <c r="G22" s="1"/>
      <c r="H22" s="1"/>
      <c r="I22" s="1"/>
    </row>
    <row r="23" spans="1:9" x14ac:dyDescent="0.25">
      <c r="A23" s="8" t="s">
        <v>59</v>
      </c>
      <c r="B23" s="37">
        <v>494940</v>
      </c>
      <c r="C23" s="37">
        <v>185076</v>
      </c>
      <c r="D23" s="37">
        <v>3814123</v>
      </c>
      <c r="E23" s="37">
        <v>1585270</v>
      </c>
      <c r="F23" s="10">
        <f t="shared" si="0"/>
        <v>-58.436841182101361</v>
      </c>
      <c r="G23" s="1"/>
      <c r="H23" s="1"/>
      <c r="I23" s="1"/>
    </row>
    <row r="24" spans="1:9" x14ac:dyDescent="0.25">
      <c r="A24" s="11" t="s">
        <v>60</v>
      </c>
      <c r="B24" s="38">
        <v>141515</v>
      </c>
      <c r="C24" s="38">
        <v>150982</v>
      </c>
      <c r="D24" s="38">
        <v>1289125</v>
      </c>
      <c r="E24" s="38">
        <v>1201678</v>
      </c>
      <c r="F24" s="13">
        <f t="shared" si="0"/>
        <v>-6.7834383787452737</v>
      </c>
      <c r="G24" s="1"/>
      <c r="H24" s="1"/>
      <c r="I24" s="1"/>
    </row>
    <row r="25" spans="1:9" x14ac:dyDescent="0.25">
      <c r="A25" s="8" t="s">
        <v>61</v>
      </c>
      <c r="B25" s="37">
        <v>72467</v>
      </c>
      <c r="C25" s="37">
        <v>69105</v>
      </c>
      <c r="D25" s="37">
        <v>587614</v>
      </c>
      <c r="E25" s="37">
        <v>614313</v>
      </c>
      <c r="F25" s="10">
        <f t="shared" si="0"/>
        <v>4.5436289809296539</v>
      </c>
      <c r="G25" s="1"/>
      <c r="H25" s="1"/>
      <c r="I25" s="1"/>
    </row>
    <row r="26" spans="1:9" x14ac:dyDescent="0.25">
      <c r="A26" s="11" t="s">
        <v>62</v>
      </c>
      <c r="B26" s="38">
        <v>194376</v>
      </c>
      <c r="C26" s="38">
        <v>158907</v>
      </c>
      <c r="D26" s="38">
        <v>1859535</v>
      </c>
      <c r="E26" s="38">
        <v>1469412</v>
      </c>
      <c r="F26" s="13">
        <f t="shared" si="0"/>
        <v>-20.979599738644339</v>
      </c>
      <c r="G26" s="1"/>
      <c r="H26" s="1"/>
      <c r="I26" s="1"/>
    </row>
    <row r="27" spans="1:9" x14ac:dyDescent="0.25">
      <c r="A27" s="8" t="s">
        <v>63</v>
      </c>
      <c r="B27" s="37">
        <v>445069</v>
      </c>
      <c r="C27" s="37">
        <v>341519</v>
      </c>
      <c r="D27" s="37">
        <v>3805221</v>
      </c>
      <c r="E27" s="37">
        <v>2478715</v>
      </c>
      <c r="F27" s="10">
        <f t="shared" si="0"/>
        <v>-34.860156611140326</v>
      </c>
      <c r="G27" s="1"/>
      <c r="H27" s="1"/>
      <c r="I27" s="1"/>
    </row>
    <row r="28" spans="1:9" x14ac:dyDescent="0.25">
      <c r="A28" s="11" t="s">
        <v>64</v>
      </c>
      <c r="B28" s="38">
        <v>1444357</v>
      </c>
      <c r="C28" s="38">
        <v>1464009</v>
      </c>
      <c r="D28" s="38">
        <v>13852022</v>
      </c>
      <c r="E28" s="38">
        <v>12121384</v>
      </c>
      <c r="F28" s="13">
        <f t="shared" si="0"/>
        <v>-12.493757229089013</v>
      </c>
      <c r="G28" s="1"/>
      <c r="H28" s="1"/>
      <c r="I28" s="1"/>
    </row>
    <row r="29" spans="1:9" x14ac:dyDescent="0.25">
      <c r="A29" s="8" t="s">
        <v>65</v>
      </c>
      <c r="B29" s="37">
        <v>457621</v>
      </c>
      <c r="C29" s="37">
        <v>403404</v>
      </c>
      <c r="D29" s="37">
        <v>4276006</v>
      </c>
      <c r="E29" s="37">
        <v>3251780</v>
      </c>
      <c r="F29" s="10">
        <f t="shared" si="0"/>
        <v>-23.952866296258705</v>
      </c>
      <c r="G29" s="1"/>
      <c r="H29" s="1"/>
      <c r="I29" s="1"/>
    </row>
    <row r="30" spans="1:9" x14ac:dyDescent="0.25">
      <c r="A30" s="11" t="s">
        <v>66</v>
      </c>
      <c r="B30" s="38">
        <v>347624</v>
      </c>
      <c r="C30" s="38">
        <v>333623</v>
      </c>
      <c r="D30" s="38">
        <v>3445563</v>
      </c>
      <c r="E30" s="38">
        <v>3249984</v>
      </c>
      <c r="F30" s="13">
        <f t="shared" si="0"/>
        <v>-5.6762566814189768</v>
      </c>
      <c r="G30" s="1"/>
      <c r="H30" s="1"/>
      <c r="I30" s="1"/>
    </row>
    <row r="31" spans="1:9" x14ac:dyDescent="0.25">
      <c r="A31" s="8" t="s">
        <v>67</v>
      </c>
      <c r="B31" s="37">
        <v>2429655</v>
      </c>
      <c r="C31" s="37">
        <v>2797355</v>
      </c>
      <c r="D31" s="37">
        <v>25781383</v>
      </c>
      <c r="E31" s="37">
        <v>23235119</v>
      </c>
      <c r="F31" s="10">
        <f t="shared" si="0"/>
        <v>-9.8763669893116344</v>
      </c>
      <c r="G31" s="1"/>
      <c r="H31" s="1"/>
      <c r="I31" s="1"/>
    </row>
    <row r="32" spans="1:9" x14ac:dyDescent="0.25">
      <c r="A32" s="11" t="s">
        <v>68</v>
      </c>
      <c r="B32" s="38">
        <v>5240891</v>
      </c>
      <c r="C32" s="38">
        <v>5016582</v>
      </c>
      <c r="D32" s="38">
        <v>45645393</v>
      </c>
      <c r="E32" s="38">
        <v>43076116</v>
      </c>
      <c r="F32" s="13">
        <f t="shared" si="0"/>
        <v>-5.6287761614846801</v>
      </c>
      <c r="G32" s="1"/>
      <c r="H32" s="1"/>
      <c r="I32" s="1"/>
    </row>
    <row r="33" spans="1:9" x14ac:dyDescent="0.25">
      <c r="A33" s="8" t="s">
        <v>69</v>
      </c>
      <c r="B33" s="37">
        <v>445573</v>
      </c>
      <c r="C33" s="37">
        <v>343345</v>
      </c>
      <c r="D33" s="37">
        <v>3950895</v>
      </c>
      <c r="E33" s="37">
        <v>2900727</v>
      </c>
      <c r="F33" s="10">
        <f t="shared" si="0"/>
        <v>-26.580508973283273</v>
      </c>
      <c r="G33" s="1"/>
      <c r="H33" s="1"/>
      <c r="I33" s="1"/>
    </row>
    <row r="34" spans="1:9" x14ac:dyDescent="0.25">
      <c r="A34" s="11" t="s">
        <v>70</v>
      </c>
      <c r="B34" s="38">
        <v>85745</v>
      </c>
      <c r="C34" s="38">
        <v>87822</v>
      </c>
      <c r="D34" s="38">
        <v>847720</v>
      </c>
      <c r="E34" s="38">
        <v>722091</v>
      </c>
      <c r="F34" s="13">
        <f t="shared" si="0"/>
        <v>-14.819633841362716</v>
      </c>
      <c r="G34" s="1"/>
      <c r="H34" s="1"/>
      <c r="I34" s="1"/>
    </row>
    <row r="35" spans="1:9" x14ac:dyDescent="0.25">
      <c r="A35" s="14" t="s">
        <v>71</v>
      </c>
      <c r="B35" s="15">
        <f>SUM(B7:B34)</f>
        <v>37835293</v>
      </c>
      <c r="C35" s="15">
        <f t="shared" ref="C35:E35" si="1">SUM(C7:C34)</f>
        <v>34100200</v>
      </c>
      <c r="D35" s="15">
        <f t="shared" si="1"/>
        <v>362576641</v>
      </c>
      <c r="E35" s="15">
        <f t="shared" si="1"/>
        <v>306120439</v>
      </c>
      <c r="F35" s="16">
        <f t="shared" si="0"/>
        <v>-15.57083265052367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8797610</v>
      </c>
      <c r="C38" s="41">
        <f>D7</f>
        <v>9923906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51520932</v>
      </c>
      <c r="G38" s="42">
        <f>LOOKUP(E38,$A$38:$A$65,$C$38:$C$65)</f>
        <v>55991254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1820156</v>
      </c>
      <c r="C39" s="41">
        <f t="shared" ref="C39:C65" si="5">D8</f>
        <v>2241276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65" si="7">LOOKUP(E39,$A$38:$A$65,$B$38:$B$65)</f>
        <v>43076116</v>
      </c>
      <c r="G39" s="42">
        <f t="shared" ref="G39:G65" si="8">LOOKUP(E39,$A$38:$A$65,$C$38:$C$65)</f>
        <v>45645393</v>
      </c>
    </row>
    <row r="40" spans="1:9" x14ac:dyDescent="0.25">
      <c r="A40" s="42" t="str">
        <f t="shared" si="3"/>
        <v>ALMERIA</v>
      </c>
      <c r="B40" s="41">
        <f t="shared" si="4"/>
        <v>3092372</v>
      </c>
      <c r="C40" s="41">
        <f t="shared" si="5"/>
        <v>4172023</v>
      </c>
      <c r="D40" s="41">
        <f t="shared" si="6"/>
        <v>17</v>
      </c>
      <c r="E40" s="42" t="str">
        <f t="shared" si="2"/>
        <v>BARCELONA</v>
      </c>
      <c r="F40" s="42">
        <f t="shared" si="7"/>
        <v>32027356</v>
      </c>
      <c r="G40" s="42">
        <f t="shared" si="8"/>
        <v>40362921</v>
      </c>
    </row>
    <row r="41" spans="1:9" x14ac:dyDescent="0.25">
      <c r="A41" s="42" t="str">
        <f t="shared" si="3"/>
        <v>AVILES</v>
      </c>
      <c r="B41" s="41">
        <f t="shared" si="4"/>
        <v>2988813</v>
      </c>
      <c r="C41" s="41">
        <f t="shared" si="5"/>
        <v>3856448</v>
      </c>
      <c r="D41" s="41">
        <f t="shared" si="6"/>
        <v>18</v>
      </c>
      <c r="E41" s="42" t="str">
        <f t="shared" si="2"/>
        <v>BILBAO</v>
      </c>
      <c r="F41" s="42">
        <f t="shared" si="7"/>
        <v>24067707</v>
      </c>
      <c r="G41" s="42">
        <f t="shared" si="8"/>
        <v>29955636</v>
      </c>
    </row>
    <row r="42" spans="1:9" x14ac:dyDescent="0.25">
      <c r="A42" s="42" t="str">
        <f t="shared" si="3"/>
        <v>BAHIA DE ALGECIRAS</v>
      </c>
      <c r="B42" s="41">
        <f t="shared" si="4"/>
        <v>51520932</v>
      </c>
      <c r="C42" s="41">
        <f t="shared" si="5"/>
        <v>55991254</v>
      </c>
      <c r="D42" s="41">
        <f t="shared" si="6"/>
        <v>1</v>
      </c>
      <c r="E42" s="42" t="str">
        <f t="shared" si="2"/>
        <v>TARRAGONA</v>
      </c>
      <c r="F42" s="42">
        <f t="shared" si="7"/>
        <v>23235119</v>
      </c>
      <c r="G42" s="42">
        <f t="shared" si="8"/>
        <v>25781383</v>
      </c>
    </row>
    <row r="43" spans="1:9" x14ac:dyDescent="0.25">
      <c r="A43" s="42" t="str">
        <f t="shared" si="3"/>
        <v>BAHIA DE CADIZ</v>
      </c>
      <c r="B43" s="41">
        <f t="shared" si="4"/>
        <v>2916748</v>
      </c>
      <c r="C43" s="41">
        <f t="shared" si="5"/>
        <v>3882516</v>
      </c>
      <c r="D43" s="41">
        <f t="shared" si="6"/>
        <v>19</v>
      </c>
      <c r="E43" s="42" t="str">
        <f t="shared" si="2"/>
        <v>CARTAGENA</v>
      </c>
      <c r="F43" s="42">
        <f t="shared" si="7"/>
        <v>16157158</v>
      </c>
      <c r="G43" s="42">
        <f t="shared" si="8"/>
        <v>20158233</v>
      </c>
    </row>
    <row r="44" spans="1:9" x14ac:dyDescent="0.25">
      <c r="A44" s="42" t="str">
        <f t="shared" si="3"/>
        <v>BALEARES</v>
      </c>
      <c r="B44" s="41">
        <f t="shared" si="4"/>
        <v>9274814</v>
      </c>
      <c r="C44" s="41">
        <f t="shared" si="5"/>
        <v>10725138</v>
      </c>
      <c r="D44" s="41">
        <f t="shared" si="6"/>
        <v>11</v>
      </c>
      <c r="E44" s="42" t="str">
        <f t="shared" si="2"/>
        <v>LAS PALMAS</v>
      </c>
      <c r="F44" s="42">
        <f t="shared" si="7"/>
        <v>15724664</v>
      </c>
      <c r="G44" s="42">
        <f t="shared" si="8"/>
        <v>19640223</v>
      </c>
    </row>
    <row r="45" spans="1:9" x14ac:dyDescent="0.25">
      <c r="A45" s="42" t="str">
        <f t="shared" si="3"/>
        <v>BARCELONA</v>
      </c>
      <c r="B45" s="41">
        <f t="shared" si="4"/>
        <v>32027356</v>
      </c>
      <c r="C45" s="41">
        <f t="shared" si="5"/>
        <v>40362921</v>
      </c>
      <c r="D45" s="41">
        <f t="shared" si="6"/>
        <v>3</v>
      </c>
      <c r="E45" s="42" t="str">
        <f t="shared" si="2"/>
        <v>HUELVA</v>
      </c>
      <c r="F45" s="42">
        <f t="shared" si="7"/>
        <v>12881957</v>
      </c>
      <c r="G45" s="42">
        <f t="shared" si="8"/>
        <v>14997518</v>
      </c>
    </row>
    <row r="46" spans="1:9" x14ac:dyDescent="0.25">
      <c r="A46" s="42" t="str">
        <f t="shared" si="3"/>
        <v>BILBAO</v>
      </c>
      <c r="B46" s="41">
        <f t="shared" si="4"/>
        <v>24067707</v>
      </c>
      <c r="C46" s="41">
        <f t="shared" si="5"/>
        <v>29955636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12121384</v>
      </c>
      <c r="G46" s="42">
        <f t="shared" si="8"/>
        <v>13852022</v>
      </c>
    </row>
    <row r="47" spans="1:9" x14ac:dyDescent="0.25">
      <c r="A47" s="42" t="str">
        <f t="shared" si="3"/>
        <v>CARTAGENA</v>
      </c>
      <c r="B47" s="41">
        <f t="shared" si="4"/>
        <v>16157158</v>
      </c>
      <c r="C47" s="41">
        <f t="shared" si="5"/>
        <v>20158233</v>
      </c>
      <c r="D47" s="41">
        <f t="shared" si="6"/>
        <v>6</v>
      </c>
      <c r="E47" s="42" t="str">
        <f t="shared" si="2"/>
        <v>GIJON</v>
      </c>
      <c r="F47" s="42">
        <f t="shared" si="7"/>
        <v>10293561</v>
      </c>
      <c r="G47" s="42">
        <f t="shared" si="8"/>
        <v>15019457</v>
      </c>
    </row>
    <row r="48" spans="1:9" x14ac:dyDescent="0.25">
      <c r="A48" s="42" t="str">
        <f t="shared" si="3"/>
        <v>CASTELLON</v>
      </c>
      <c r="B48" s="41">
        <f t="shared" si="4"/>
        <v>8159571</v>
      </c>
      <c r="C48" s="41">
        <f t="shared" si="5"/>
        <v>10516640</v>
      </c>
      <c r="D48" s="41">
        <f t="shared" si="6"/>
        <v>14</v>
      </c>
      <c r="E48" s="42" t="str">
        <f t="shared" si="2"/>
        <v>BALEARES</v>
      </c>
      <c r="F48" s="42">
        <f t="shared" si="7"/>
        <v>9274814</v>
      </c>
      <c r="G48" s="42">
        <f t="shared" si="8"/>
        <v>10725138</v>
      </c>
    </row>
    <row r="49" spans="1:7" x14ac:dyDescent="0.25">
      <c r="A49" s="42" t="str">
        <f t="shared" si="3"/>
        <v>CEUTA</v>
      </c>
      <c r="B49" s="41">
        <f t="shared" si="4"/>
        <v>1694658</v>
      </c>
      <c r="C49" s="41">
        <f t="shared" si="5"/>
        <v>2039156</v>
      </c>
      <c r="D49" s="41">
        <f t="shared" si="6"/>
        <v>23</v>
      </c>
      <c r="E49" s="42" t="str">
        <f t="shared" si="2"/>
        <v>A CORUÑA</v>
      </c>
      <c r="F49" s="42">
        <f t="shared" si="7"/>
        <v>8797610</v>
      </c>
      <c r="G49" s="42">
        <f t="shared" si="8"/>
        <v>9923906</v>
      </c>
    </row>
    <row r="50" spans="1:7" x14ac:dyDescent="0.25">
      <c r="A50" s="42" t="str">
        <f t="shared" si="3"/>
        <v>FERROL-SAN CIBRAO</v>
      </c>
      <c r="B50" s="41">
        <f t="shared" si="4"/>
        <v>8795773</v>
      </c>
      <c r="C50" s="41">
        <f t="shared" si="5"/>
        <v>9939696</v>
      </c>
      <c r="D50" s="41">
        <f t="shared" si="6"/>
        <v>13</v>
      </c>
      <c r="E50" s="42" t="str">
        <f t="shared" si="2"/>
        <v>FERROL-SAN CIBRAO</v>
      </c>
      <c r="F50" s="42">
        <f t="shared" si="7"/>
        <v>8795773</v>
      </c>
      <c r="G50" s="42">
        <f t="shared" si="8"/>
        <v>9939696</v>
      </c>
    </row>
    <row r="51" spans="1:7" x14ac:dyDescent="0.25">
      <c r="A51" s="42" t="str">
        <f t="shared" si="3"/>
        <v>GIJON</v>
      </c>
      <c r="B51" s="41">
        <f t="shared" si="4"/>
        <v>10293561</v>
      </c>
      <c r="C51" s="41">
        <f t="shared" si="5"/>
        <v>15019457</v>
      </c>
      <c r="D51" s="41">
        <f t="shared" si="6"/>
        <v>10</v>
      </c>
      <c r="E51" s="42" t="str">
        <f t="shared" si="2"/>
        <v>CASTELLON</v>
      </c>
      <c r="F51" s="42">
        <f t="shared" si="7"/>
        <v>8159571</v>
      </c>
      <c r="G51" s="42">
        <f t="shared" si="8"/>
        <v>10516640</v>
      </c>
    </row>
    <row r="52" spans="1:7" x14ac:dyDescent="0.25">
      <c r="A52" s="42" t="str">
        <f t="shared" si="3"/>
        <v>HUELVA</v>
      </c>
      <c r="B52" s="41">
        <f t="shared" si="4"/>
        <v>12881957</v>
      </c>
      <c r="C52" s="41">
        <f t="shared" si="5"/>
        <v>14997518</v>
      </c>
      <c r="D52" s="41">
        <f t="shared" si="6"/>
        <v>8</v>
      </c>
      <c r="E52" s="42" t="str">
        <f t="shared" si="2"/>
        <v>SANTANDER</v>
      </c>
      <c r="F52" s="42">
        <f t="shared" si="7"/>
        <v>3251780</v>
      </c>
      <c r="G52" s="42">
        <f t="shared" si="8"/>
        <v>4276006</v>
      </c>
    </row>
    <row r="53" spans="1:7" x14ac:dyDescent="0.25">
      <c r="A53" s="42" t="str">
        <f t="shared" si="3"/>
        <v>LAS PALMAS</v>
      </c>
      <c r="B53" s="41">
        <f t="shared" si="4"/>
        <v>15724664</v>
      </c>
      <c r="C53" s="41">
        <f t="shared" si="5"/>
        <v>19640223</v>
      </c>
      <c r="D53" s="41">
        <f t="shared" si="6"/>
        <v>7</v>
      </c>
      <c r="E53" s="42" t="str">
        <f t="shared" si="2"/>
        <v>SEVILLA</v>
      </c>
      <c r="F53" s="42">
        <f t="shared" si="7"/>
        <v>3249984</v>
      </c>
      <c r="G53" s="42">
        <f t="shared" si="8"/>
        <v>3445563</v>
      </c>
    </row>
    <row r="54" spans="1:7" x14ac:dyDescent="0.25">
      <c r="A54" s="42" t="str">
        <f t="shared" si="3"/>
        <v>MALAGA</v>
      </c>
      <c r="B54" s="41">
        <f t="shared" si="4"/>
        <v>1585270</v>
      </c>
      <c r="C54" s="41">
        <f t="shared" si="5"/>
        <v>3814123</v>
      </c>
      <c r="D54" s="41">
        <f t="shared" si="6"/>
        <v>24</v>
      </c>
      <c r="E54" s="42" t="str">
        <f t="shared" si="2"/>
        <v>ALMERIA</v>
      </c>
      <c r="F54" s="42">
        <f t="shared" si="7"/>
        <v>3092372</v>
      </c>
      <c r="G54" s="42">
        <f t="shared" si="8"/>
        <v>4172023</v>
      </c>
    </row>
    <row r="55" spans="1:7" x14ac:dyDescent="0.25">
      <c r="A55" s="42" t="str">
        <f t="shared" si="3"/>
        <v>MARIN Y RIA DE PONTEVEDRA</v>
      </c>
      <c r="B55" s="41">
        <f t="shared" si="4"/>
        <v>1201678</v>
      </c>
      <c r="C55" s="41">
        <f t="shared" si="5"/>
        <v>1289125</v>
      </c>
      <c r="D55" s="41">
        <f t="shared" si="6"/>
        <v>26</v>
      </c>
      <c r="E55" s="42" t="str">
        <f t="shared" si="2"/>
        <v>AVILES</v>
      </c>
      <c r="F55" s="42">
        <f t="shared" si="7"/>
        <v>2988813</v>
      </c>
      <c r="G55" s="42">
        <f t="shared" si="8"/>
        <v>3856448</v>
      </c>
    </row>
    <row r="56" spans="1:7" x14ac:dyDescent="0.25">
      <c r="A56" s="42" t="str">
        <f t="shared" si="3"/>
        <v>MELILLA</v>
      </c>
      <c r="B56" s="41">
        <f t="shared" si="4"/>
        <v>614313</v>
      </c>
      <c r="C56" s="41">
        <f t="shared" si="5"/>
        <v>587614</v>
      </c>
      <c r="D56" s="41">
        <f t="shared" si="6"/>
        <v>28</v>
      </c>
      <c r="E56" s="42" t="str">
        <f t="shared" si="2"/>
        <v>BAHIA DE CADIZ</v>
      </c>
      <c r="F56" s="42">
        <f t="shared" si="7"/>
        <v>2916748</v>
      </c>
      <c r="G56" s="42">
        <f t="shared" si="8"/>
        <v>3882516</v>
      </c>
    </row>
    <row r="57" spans="1:7" x14ac:dyDescent="0.25">
      <c r="A57" s="42" t="str">
        <f t="shared" si="3"/>
        <v>MOTRIL</v>
      </c>
      <c r="B57" s="41">
        <f t="shared" si="4"/>
        <v>1469412</v>
      </c>
      <c r="C57" s="41">
        <f t="shared" si="5"/>
        <v>1859535</v>
      </c>
      <c r="D57" s="41">
        <f t="shared" si="6"/>
        <v>25</v>
      </c>
      <c r="E57" s="42" t="str">
        <f t="shared" si="2"/>
        <v>VIGO</v>
      </c>
      <c r="F57" s="42">
        <f t="shared" si="7"/>
        <v>2900727</v>
      </c>
      <c r="G57" s="42">
        <f t="shared" si="8"/>
        <v>3950895</v>
      </c>
    </row>
    <row r="58" spans="1:7" x14ac:dyDescent="0.25">
      <c r="A58" s="42" t="str">
        <f t="shared" si="3"/>
        <v>PASAIA</v>
      </c>
      <c r="B58" s="41">
        <f t="shared" si="4"/>
        <v>2478715</v>
      </c>
      <c r="C58" s="41">
        <f t="shared" si="5"/>
        <v>3805221</v>
      </c>
      <c r="D58" s="41">
        <f t="shared" si="6"/>
        <v>21</v>
      </c>
      <c r="E58" s="42" t="str">
        <f t="shared" si="2"/>
        <v>PASAIA</v>
      </c>
      <c r="F58" s="42">
        <f t="shared" si="7"/>
        <v>2478715</v>
      </c>
      <c r="G58" s="42">
        <f t="shared" si="8"/>
        <v>3805221</v>
      </c>
    </row>
    <row r="59" spans="1:7" x14ac:dyDescent="0.25">
      <c r="A59" s="42" t="str">
        <f t="shared" si="3"/>
        <v>SANTA CRUZ DE TENERIFE</v>
      </c>
      <c r="B59" s="41">
        <f t="shared" si="4"/>
        <v>12121384</v>
      </c>
      <c r="C59" s="41">
        <f t="shared" si="5"/>
        <v>13852022</v>
      </c>
      <c r="D59" s="41">
        <f t="shared" si="6"/>
        <v>9</v>
      </c>
      <c r="E59" s="42" t="str">
        <f t="shared" si="2"/>
        <v>ALICANTE</v>
      </c>
      <c r="F59" s="42">
        <f t="shared" si="7"/>
        <v>1820156</v>
      </c>
      <c r="G59" s="42">
        <f t="shared" si="8"/>
        <v>2241276</v>
      </c>
    </row>
    <row r="60" spans="1:7" x14ac:dyDescent="0.25">
      <c r="A60" s="42" t="str">
        <f t="shared" si="3"/>
        <v>SANTANDER</v>
      </c>
      <c r="B60" s="41">
        <f t="shared" si="4"/>
        <v>3251780</v>
      </c>
      <c r="C60" s="41">
        <f t="shared" si="5"/>
        <v>4276006</v>
      </c>
      <c r="D60" s="41">
        <f t="shared" si="6"/>
        <v>15</v>
      </c>
      <c r="E60" s="42" t="str">
        <f t="shared" si="2"/>
        <v>CEUTA</v>
      </c>
      <c r="F60" s="42">
        <f t="shared" si="7"/>
        <v>1694658</v>
      </c>
      <c r="G60" s="42">
        <f t="shared" si="8"/>
        <v>2039156</v>
      </c>
    </row>
    <row r="61" spans="1:7" x14ac:dyDescent="0.25">
      <c r="A61" s="42" t="str">
        <f t="shared" si="3"/>
        <v>SEVILLA</v>
      </c>
      <c r="B61" s="41">
        <f t="shared" si="4"/>
        <v>3249984</v>
      </c>
      <c r="C61" s="41">
        <f t="shared" si="5"/>
        <v>3445563</v>
      </c>
      <c r="D61" s="41">
        <f t="shared" si="6"/>
        <v>16</v>
      </c>
      <c r="E61" s="42" t="str">
        <f t="shared" si="2"/>
        <v>MALAGA</v>
      </c>
      <c r="F61" s="42">
        <f t="shared" si="7"/>
        <v>1585270</v>
      </c>
      <c r="G61" s="42">
        <f t="shared" si="8"/>
        <v>3814123</v>
      </c>
    </row>
    <row r="62" spans="1:7" x14ac:dyDescent="0.25">
      <c r="A62" s="42" t="str">
        <f t="shared" si="3"/>
        <v>TARRAGONA</v>
      </c>
      <c r="B62" s="41">
        <f t="shared" si="4"/>
        <v>23235119</v>
      </c>
      <c r="C62" s="41">
        <f t="shared" si="5"/>
        <v>25781383</v>
      </c>
      <c r="D62" s="41">
        <f t="shared" si="6"/>
        <v>5</v>
      </c>
      <c r="E62" s="42" t="str">
        <f t="shared" si="2"/>
        <v>MOTRIL</v>
      </c>
      <c r="F62" s="42">
        <f t="shared" si="7"/>
        <v>1469412</v>
      </c>
      <c r="G62" s="42">
        <f t="shared" si="8"/>
        <v>1859535</v>
      </c>
    </row>
    <row r="63" spans="1:7" x14ac:dyDescent="0.25">
      <c r="A63" s="42" t="str">
        <f t="shared" si="3"/>
        <v>VALENCIA</v>
      </c>
      <c r="B63" s="41">
        <f t="shared" si="4"/>
        <v>43076116</v>
      </c>
      <c r="C63" s="41">
        <f t="shared" si="5"/>
        <v>45645393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1201678</v>
      </c>
      <c r="G63" s="42">
        <f t="shared" si="8"/>
        <v>1289125</v>
      </c>
    </row>
    <row r="64" spans="1:7" x14ac:dyDescent="0.25">
      <c r="A64" s="42" t="str">
        <f t="shared" si="3"/>
        <v>VIGO</v>
      </c>
      <c r="B64" s="41">
        <f t="shared" si="4"/>
        <v>2900727</v>
      </c>
      <c r="C64" s="41">
        <f t="shared" si="5"/>
        <v>3950895</v>
      </c>
      <c r="D64" s="41">
        <f t="shared" si="6"/>
        <v>20</v>
      </c>
      <c r="E64" s="42" t="str">
        <f t="shared" si="2"/>
        <v>VILAGARCIA</v>
      </c>
      <c r="F64" s="42">
        <f t="shared" si="7"/>
        <v>722091</v>
      </c>
      <c r="G64" s="42">
        <f t="shared" si="8"/>
        <v>847720</v>
      </c>
    </row>
    <row r="65" spans="1:7" x14ac:dyDescent="0.25">
      <c r="A65" s="42" t="str">
        <f t="shared" si="3"/>
        <v>VILAGARCIA</v>
      </c>
      <c r="B65" s="41">
        <f t="shared" si="4"/>
        <v>722091</v>
      </c>
      <c r="C65" s="41">
        <f t="shared" si="5"/>
        <v>847720</v>
      </c>
      <c r="D65" s="41">
        <f t="shared" si="6"/>
        <v>27</v>
      </c>
      <c r="E65" s="42" t="str">
        <f t="shared" si="2"/>
        <v>MELILLA</v>
      </c>
      <c r="F65" s="42">
        <f t="shared" si="7"/>
        <v>614313</v>
      </c>
      <c r="G65" s="42">
        <f t="shared" si="8"/>
        <v>587614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981289</v>
      </c>
      <c r="C7" s="37">
        <v>1003350</v>
      </c>
      <c r="D7" s="37">
        <v>9647604</v>
      </c>
      <c r="E7" s="37">
        <v>8513282</v>
      </c>
      <c r="F7" s="10">
        <f>((E7*100)/D7)-100</f>
        <v>-11.757551408619179</v>
      </c>
      <c r="G7" s="1"/>
      <c r="H7" s="1"/>
      <c r="I7" s="1"/>
    </row>
    <row r="8" spans="1:12" x14ac:dyDescent="0.25">
      <c r="A8" s="11" t="s">
        <v>44</v>
      </c>
      <c r="B8" s="38">
        <v>196784</v>
      </c>
      <c r="C8" s="38">
        <v>289493</v>
      </c>
      <c r="D8" s="38">
        <v>2212031</v>
      </c>
      <c r="E8" s="38">
        <v>1800507</v>
      </c>
      <c r="F8" s="13">
        <f t="shared" ref="F8:F35" si="0">((E8*100)/D8)-100</f>
        <v>-18.603898408295365</v>
      </c>
      <c r="G8" s="1"/>
      <c r="H8" s="1"/>
      <c r="I8" s="1"/>
    </row>
    <row r="9" spans="1:12" x14ac:dyDescent="0.25">
      <c r="A9" s="8" t="s">
        <v>45</v>
      </c>
      <c r="B9" s="37">
        <v>274632</v>
      </c>
      <c r="C9" s="37">
        <v>121004</v>
      </c>
      <c r="D9" s="37">
        <v>3977081</v>
      </c>
      <c r="E9" s="37">
        <v>2989723</v>
      </c>
      <c r="F9" s="10">
        <f t="shared" si="0"/>
        <v>-24.826197907460269</v>
      </c>
      <c r="G9" s="1"/>
      <c r="H9" s="1"/>
      <c r="I9" s="1"/>
    </row>
    <row r="10" spans="1:12" x14ac:dyDescent="0.25">
      <c r="A10" s="11" t="s">
        <v>46</v>
      </c>
      <c r="B10" s="38">
        <v>416570</v>
      </c>
      <c r="C10" s="38">
        <v>383558</v>
      </c>
      <c r="D10" s="38">
        <v>3806604</v>
      </c>
      <c r="E10" s="38">
        <v>2950319</v>
      </c>
      <c r="F10" s="13">
        <f t="shared" si="0"/>
        <v>-22.494722329929772</v>
      </c>
      <c r="G10" s="1"/>
      <c r="H10" s="1"/>
      <c r="I10" s="1"/>
    </row>
    <row r="11" spans="1:12" x14ac:dyDescent="0.25">
      <c r="A11" s="8" t="s">
        <v>47</v>
      </c>
      <c r="B11" s="37">
        <v>5452983</v>
      </c>
      <c r="C11" s="37">
        <v>5261615</v>
      </c>
      <c r="D11" s="37">
        <v>52274051</v>
      </c>
      <c r="E11" s="37">
        <v>47247781</v>
      </c>
      <c r="F11" s="10">
        <f t="shared" si="0"/>
        <v>-9.6152295524217237</v>
      </c>
      <c r="G11" s="1"/>
      <c r="H11" s="1"/>
      <c r="I11" s="1"/>
    </row>
    <row r="12" spans="1:12" x14ac:dyDescent="0.25">
      <c r="A12" s="11" t="s">
        <v>48</v>
      </c>
      <c r="B12" s="38">
        <v>463442</v>
      </c>
      <c r="C12" s="38">
        <v>371668</v>
      </c>
      <c r="D12" s="38">
        <v>3789409</v>
      </c>
      <c r="E12" s="38">
        <v>2817199</v>
      </c>
      <c r="F12" s="13">
        <f t="shared" si="0"/>
        <v>-25.655979599985116</v>
      </c>
      <c r="G12" s="1"/>
      <c r="H12" s="1"/>
      <c r="I12" s="1"/>
    </row>
    <row r="13" spans="1:12" x14ac:dyDescent="0.25">
      <c r="A13" s="8" t="s">
        <v>49</v>
      </c>
      <c r="B13" s="37">
        <v>1101983</v>
      </c>
      <c r="C13" s="37">
        <v>1017752</v>
      </c>
      <c r="D13" s="37">
        <v>10532407</v>
      </c>
      <c r="E13" s="37">
        <v>9147198</v>
      </c>
      <c r="F13" s="10">
        <f t="shared" si="0"/>
        <v>-13.151874970270327</v>
      </c>
      <c r="G13" s="1"/>
      <c r="H13" s="1"/>
      <c r="I13" s="1"/>
    </row>
    <row r="14" spans="1:12" x14ac:dyDescent="0.25">
      <c r="A14" s="11" t="s">
        <v>50</v>
      </c>
      <c r="B14" s="38">
        <v>3862909</v>
      </c>
      <c r="C14" s="38">
        <v>3352759</v>
      </c>
      <c r="D14" s="38">
        <v>39409531</v>
      </c>
      <c r="E14" s="38">
        <v>31099720</v>
      </c>
      <c r="F14" s="13">
        <f t="shared" si="0"/>
        <v>-21.08579013538629</v>
      </c>
      <c r="G14" s="1"/>
      <c r="H14" s="1"/>
      <c r="I14" s="1"/>
    </row>
    <row r="15" spans="1:12" x14ac:dyDescent="0.25">
      <c r="A15" s="8" t="s">
        <v>51</v>
      </c>
      <c r="B15" s="37">
        <v>3483608</v>
      </c>
      <c r="C15" s="37">
        <v>2624287</v>
      </c>
      <c r="D15" s="37">
        <v>29158180</v>
      </c>
      <c r="E15" s="37">
        <v>23711742</v>
      </c>
      <c r="F15" s="10">
        <f t="shared" si="0"/>
        <v>-18.678936751196403</v>
      </c>
      <c r="G15" s="1"/>
      <c r="H15" s="1"/>
      <c r="I15" s="1"/>
    </row>
    <row r="16" spans="1:12" x14ac:dyDescent="0.25">
      <c r="A16" s="11" t="s">
        <v>52</v>
      </c>
      <c r="B16" s="38">
        <v>1823579</v>
      </c>
      <c r="C16" s="38">
        <v>1552530</v>
      </c>
      <c r="D16" s="38">
        <v>20077849</v>
      </c>
      <c r="E16" s="38">
        <v>16111222</v>
      </c>
      <c r="F16" s="13">
        <f t="shared" si="0"/>
        <v>-19.756234843682705</v>
      </c>
      <c r="G16" s="1"/>
      <c r="H16" s="1"/>
      <c r="I16" s="1"/>
    </row>
    <row r="17" spans="1:9" x14ac:dyDescent="0.25">
      <c r="A17" s="8" t="s">
        <v>53</v>
      </c>
      <c r="B17" s="37">
        <v>1111456</v>
      </c>
      <c r="C17" s="37">
        <v>632633</v>
      </c>
      <c r="D17" s="37">
        <v>10469934</v>
      </c>
      <c r="E17" s="37">
        <v>8128836</v>
      </c>
      <c r="F17" s="10">
        <f t="shared" si="0"/>
        <v>-22.360198259129433</v>
      </c>
      <c r="G17" s="1"/>
      <c r="H17" s="1"/>
      <c r="I17" s="1"/>
    </row>
    <row r="18" spans="1:9" x14ac:dyDescent="0.25">
      <c r="A18" s="11" t="s">
        <v>54</v>
      </c>
      <c r="B18" s="38">
        <v>153841</v>
      </c>
      <c r="C18" s="38">
        <v>116802</v>
      </c>
      <c r="D18" s="38">
        <v>1570559</v>
      </c>
      <c r="E18" s="38">
        <v>1361570</v>
      </c>
      <c r="F18" s="13">
        <f t="shared" si="0"/>
        <v>-13.306663423659984</v>
      </c>
      <c r="G18" s="1"/>
      <c r="H18" s="1"/>
      <c r="I18" s="1"/>
    </row>
    <row r="19" spans="1:9" x14ac:dyDescent="0.25">
      <c r="A19" s="8" t="s">
        <v>55</v>
      </c>
      <c r="B19" s="37">
        <v>1020332</v>
      </c>
      <c r="C19" s="37">
        <v>1038434</v>
      </c>
      <c r="D19" s="37">
        <v>9918482</v>
      </c>
      <c r="E19" s="37">
        <v>8783211</v>
      </c>
      <c r="F19" s="10">
        <f t="shared" si="0"/>
        <v>-11.446015630214376</v>
      </c>
      <c r="G19" s="1"/>
      <c r="H19" s="1"/>
      <c r="I19" s="1"/>
    </row>
    <row r="20" spans="1:9" x14ac:dyDescent="0.25">
      <c r="A20" s="11" t="s">
        <v>56</v>
      </c>
      <c r="B20" s="38">
        <v>1288956</v>
      </c>
      <c r="C20" s="38">
        <v>1171626</v>
      </c>
      <c r="D20" s="38">
        <v>14916967</v>
      </c>
      <c r="E20" s="38">
        <v>10198155</v>
      </c>
      <c r="F20" s="13">
        <f t="shared" si="0"/>
        <v>-31.633856936198896</v>
      </c>
      <c r="G20" s="1"/>
      <c r="H20" s="1"/>
      <c r="I20" s="1"/>
    </row>
    <row r="21" spans="1:9" x14ac:dyDescent="0.25">
      <c r="A21" s="8" t="s">
        <v>57</v>
      </c>
      <c r="B21" s="37">
        <v>1443726</v>
      </c>
      <c r="C21" s="37">
        <v>1370744</v>
      </c>
      <c r="D21" s="37">
        <v>14953598</v>
      </c>
      <c r="E21" s="37">
        <v>12847798</v>
      </c>
      <c r="F21" s="10">
        <f t="shared" si="0"/>
        <v>-14.082229574447567</v>
      </c>
      <c r="G21" s="1"/>
      <c r="H21" s="1"/>
      <c r="I21" s="1"/>
    </row>
    <row r="22" spans="1:9" x14ac:dyDescent="0.25">
      <c r="A22" s="11" t="s">
        <v>58</v>
      </c>
      <c r="B22" s="38">
        <v>1898496</v>
      </c>
      <c r="C22" s="38">
        <v>1519958</v>
      </c>
      <c r="D22" s="38">
        <v>18022196</v>
      </c>
      <c r="E22" s="38">
        <v>14118502</v>
      </c>
      <c r="F22" s="13">
        <f t="shared" si="0"/>
        <v>-21.660479111424607</v>
      </c>
      <c r="G22" s="1"/>
      <c r="H22" s="1"/>
      <c r="I22" s="1"/>
    </row>
    <row r="23" spans="1:9" x14ac:dyDescent="0.25">
      <c r="A23" s="8" t="s">
        <v>59</v>
      </c>
      <c r="B23" s="37">
        <v>484008</v>
      </c>
      <c r="C23" s="37">
        <v>176228</v>
      </c>
      <c r="D23" s="37">
        <v>3749801</v>
      </c>
      <c r="E23" s="37">
        <v>1534609</v>
      </c>
      <c r="F23" s="10">
        <f t="shared" si="0"/>
        <v>-59.074921575838289</v>
      </c>
      <c r="G23" s="1"/>
      <c r="H23" s="1"/>
      <c r="I23" s="1"/>
    </row>
    <row r="24" spans="1:9" x14ac:dyDescent="0.25">
      <c r="A24" s="11" t="s">
        <v>60</v>
      </c>
      <c r="B24" s="38">
        <v>138393</v>
      </c>
      <c r="C24" s="38">
        <v>149429</v>
      </c>
      <c r="D24" s="38">
        <v>1255820</v>
      </c>
      <c r="E24" s="38">
        <v>1171143</v>
      </c>
      <c r="F24" s="13">
        <f t="shared" si="0"/>
        <v>-6.7427656829800497</v>
      </c>
      <c r="G24" s="1"/>
      <c r="H24" s="1"/>
      <c r="I24" s="1"/>
    </row>
    <row r="25" spans="1:9" x14ac:dyDescent="0.25">
      <c r="A25" s="8" t="s">
        <v>61</v>
      </c>
      <c r="B25" s="37">
        <v>67654</v>
      </c>
      <c r="C25" s="37">
        <v>69104</v>
      </c>
      <c r="D25" s="37">
        <v>567991</v>
      </c>
      <c r="E25" s="37">
        <v>612532</v>
      </c>
      <c r="F25" s="10">
        <f t="shared" si="0"/>
        <v>7.8418496067719445</v>
      </c>
      <c r="G25" s="1"/>
      <c r="H25" s="1"/>
      <c r="I25" s="1"/>
    </row>
    <row r="26" spans="1:9" x14ac:dyDescent="0.25">
      <c r="A26" s="11" t="s">
        <v>62</v>
      </c>
      <c r="B26" s="38">
        <v>191133</v>
      </c>
      <c r="C26" s="38">
        <v>157653</v>
      </c>
      <c r="D26" s="38">
        <v>1843941</v>
      </c>
      <c r="E26" s="38">
        <v>1453649</v>
      </c>
      <c r="F26" s="13">
        <f t="shared" si="0"/>
        <v>-21.166186987544606</v>
      </c>
      <c r="G26" s="1"/>
      <c r="H26" s="1"/>
      <c r="I26" s="1"/>
    </row>
    <row r="27" spans="1:9" x14ac:dyDescent="0.25">
      <c r="A27" s="8" t="s">
        <v>63</v>
      </c>
      <c r="B27" s="37">
        <v>442418</v>
      </c>
      <c r="C27" s="37">
        <v>337424</v>
      </c>
      <c r="D27" s="37">
        <v>3766772</v>
      </c>
      <c r="E27" s="37">
        <v>2442180</v>
      </c>
      <c r="F27" s="10">
        <f t="shared" si="0"/>
        <v>-35.165175911894849</v>
      </c>
      <c r="G27" s="1"/>
      <c r="H27" s="1"/>
      <c r="I27" s="1"/>
    </row>
    <row r="28" spans="1:9" x14ac:dyDescent="0.25">
      <c r="A28" s="11" t="s">
        <v>64</v>
      </c>
      <c r="B28" s="38">
        <v>1355315</v>
      </c>
      <c r="C28" s="38">
        <v>1387412</v>
      </c>
      <c r="D28" s="38">
        <v>13012858</v>
      </c>
      <c r="E28" s="38">
        <v>11382931</v>
      </c>
      <c r="F28" s="13">
        <f t="shared" si="0"/>
        <v>-12.525511305817673</v>
      </c>
      <c r="G28" s="1"/>
      <c r="H28" s="1"/>
      <c r="I28" s="1"/>
    </row>
    <row r="29" spans="1:9" x14ac:dyDescent="0.25">
      <c r="A29" s="8" t="s">
        <v>65</v>
      </c>
      <c r="B29" s="37">
        <v>451925</v>
      </c>
      <c r="C29" s="37">
        <v>399724</v>
      </c>
      <c r="D29" s="37">
        <v>4223861</v>
      </c>
      <c r="E29" s="37">
        <v>3206049</v>
      </c>
      <c r="F29" s="10">
        <f t="shared" si="0"/>
        <v>-24.096720985846829</v>
      </c>
      <c r="G29" s="1"/>
      <c r="H29" s="1"/>
      <c r="I29" s="1"/>
    </row>
    <row r="30" spans="1:9" x14ac:dyDescent="0.25">
      <c r="A30" s="11" t="s">
        <v>66</v>
      </c>
      <c r="B30" s="38">
        <v>347624</v>
      </c>
      <c r="C30" s="38">
        <v>333623</v>
      </c>
      <c r="D30" s="38">
        <v>3445563</v>
      </c>
      <c r="E30" s="38">
        <v>3249984</v>
      </c>
      <c r="F30" s="13">
        <f t="shared" si="0"/>
        <v>-5.6762566814189768</v>
      </c>
      <c r="G30" s="1"/>
      <c r="H30" s="1"/>
      <c r="I30" s="1"/>
    </row>
    <row r="31" spans="1:9" x14ac:dyDescent="0.25">
      <c r="A31" s="8" t="s">
        <v>67</v>
      </c>
      <c r="B31" s="37">
        <v>2420645</v>
      </c>
      <c r="C31" s="37">
        <v>2763602</v>
      </c>
      <c r="D31" s="37">
        <v>25629878</v>
      </c>
      <c r="E31" s="37">
        <v>22949563</v>
      </c>
      <c r="F31" s="10">
        <f t="shared" si="0"/>
        <v>-10.457775101387526</v>
      </c>
      <c r="G31" s="1"/>
      <c r="H31" s="1"/>
      <c r="I31" s="1"/>
    </row>
    <row r="32" spans="1:9" x14ac:dyDescent="0.25">
      <c r="A32" s="11" t="s">
        <v>68</v>
      </c>
      <c r="B32" s="38">
        <v>5211519</v>
      </c>
      <c r="C32" s="38">
        <v>4995702</v>
      </c>
      <c r="D32" s="38">
        <v>45405782</v>
      </c>
      <c r="E32" s="38">
        <v>42859723</v>
      </c>
      <c r="F32" s="13">
        <f t="shared" si="0"/>
        <v>-5.6073453376488516</v>
      </c>
      <c r="G32" s="1"/>
      <c r="H32" s="1"/>
      <c r="I32" s="1"/>
    </row>
    <row r="33" spans="1:9" x14ac:dyDescent="0.25">
      <c r="A33" s="8" t="s">
        <v>69</v>
      </c>
      <c r="B33" s="37">
        <v>404303</v>
      </c>
      <c r="C33" s="37">
        <v>309515</v>
      </c>
      <c r="D33" s="37">
        <v>3612514</v>
      </c>
      <c r="E33" s="37">
        <v>2586867</v>
      </c>
      <c r="F33" s="10">
        <f t="shared" si="0"/>
        <v>-28.391502427395437</v>
      </c>
      <c r="G33" s="1"/>
      <c r="H33" s="1"/>
      <c r="I33" s="1"/>
    </row>
    <row r="34" spans="1:9" x14ac:dyDescent="0.25">
      <c r="A34" s="11" t="s">
        <v>70</v>
      </c>
      <c r="B34" s="38">
        <v>84634</v>
      </c>
      <c r="C34" s="38">
        <v>86234</v>
      </c>
      <c r="D34" s="38">
        <v>843975</v>
      </c>
      <c r="E34" s="38">
        <v>716151</v>
      </c>
      <c r="F34" s="13">
        <f t="shared" si="0"/>
        <v>-15.14547231849285</v>
      </c>
      <c r="G34" s="1"/>
      <c r="H34" s="1"/>
      <c r="I34" s="1"/>
    </row>
    <row r="35" spans="1:9" x14ac:dyDescent="0.25">
      <c r="A35" s="14" t="s">
        <v>71</v>
      </c>
      <c r="B35" s="15">
        <f>SUM(B7:B34)</f>
        <v>36574157</v>
      </c>
      <c r="C35" s="15">
        <f t="shared" ref="C35:E35" si="1">SUM(C7:C34)</f>
        <v>32993863</v>
      </c>
      <c r="D35" s="15">
        <f t="shared" si="1"/>
        <v>352095239</v>
      </c>
      <c r="E35" s="15">
        <f t="shared" si="1"/>
        <v>295992146</v>
      </c>
      <c r="F35" s="16">
        <f t="shared" si="0"/>
        <v>-15.934067486780194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8513282</v>
      </c>
      <c r="C38" s="41">
        <f>D7</f>
        <v>9647604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47247781</v>
      </c>
      <c r="G38" s="42">
        <f>LOOKUP(E38,$A$38:$A$65,$C$38:$C$65)</f>
        <v>52274051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1800507</v>
      </c>
      <c r="C39" s="41">
        <f t="shared" ref="C39:C65" si="5">D8</f>
        <v>2212031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42859723</v>
      </c>
      <c r="G39" s="42">
        <f t="shared" ref="G39:G65" si="8">LOOKUP(E39,$A$38:$A$65,$C$38:$C$65)</f>
        <v>45405782</v>
      </c>
    </row>
    <row r="40" spans="1:9" x14ac:dyDescent="0.25">
      <c r="A40" s="42" t="str">
        <f t="shared" si="3"/>
        <v>ALMERIA</v>
      </c>
      <c r="B40" s="41">
        <f t="shared" si="4"/>
        <v>2989723</v>
      </c>
      <c r="C40" s="41">
        <f t="shared" si="5"/>
        <v>3977081</v>
      </c>
      <c r="D40" s="41">
        <f t="shared" si="6"/>
        <v>17</v>
      </c>
      <c r="E40" s="42" t="str">
        <f t="shared" si="2"/>
        <v>BARCELONA</v>
      </c>
      <c r="F40" s="42">
        <f t="shared" si="7"/>
        <v>31099720</v>
      </c>
      <c r="G40" s="42">
        <f t="shared" si="8"/>
        <v>39409531</v>
      </c>
    </row>
    <row r="41" spans="1:9" x14ac:dyDescent="0.25">
      <c r="A41" s="42" t="str">
        <f t="shared" si="3"/>
        <v>AVILES</v>
      </c>
      <c r="B41" s="41">
        <f t="shared" si="4"/>
        <v>2950319</v>
      </c>
      <c r="C41" s="41">
        <f t="shared" si="5"/>
        <v>3806604</v>
      </c>
      <c r="D41" s="41">
        <f t="shared" si="6"/>
        <v>18</v>
      </c>
      <c r="E41" s="42" t="str">
        <f t="shared" si="2"/>
        <v>BILBAO</v>
      </c>
      <c r="F41" s="42">
        <f t="shared" si="7"/>
        <v>23711742</v>
      </c>
      <c r="G41" s="42">
        <f t="shared" si="8"/>
        <v>29158180</v>
      </c>
    </row>
    <row r="42" spans="1:9" x14ac:dyDescent="0.25">
      <c r="A42" s="42" t="str">
        <f t="shared" si="3"/>
        <v>BAHIA DE ALGECIRAS</v>
      </c>
      <c r="B42" s="41">
        <f t="shared" si="4"/>
        <v>47247781</v>
      </c>
      <c r="C42" s="41">
        <f t="shared" si="5"/>
        <v>52274051</v>
      </c>
      <c r="D42" s="41">
        <f t="shared" si="6"/>
        <v>1</v>
      </c>
      <c r="E42" s="42" t="str">
        <f t="shared" si="2"/>
        <v>TARRAGONA</v>
      </c>
      <c r="F42" s="42">
        <f t="shared" si="7"/>
        <v>22949563</v>
      </c>
      <c r="G42" s="42">
        <f t="shared" si="8"/>
        <v>25629878</v>
      </c>
    </row>
    <row r="43" spans="1:9" x14ac:dyDescent="0.25">
      <c r="A43" s="42" t="str">
        <f t="shared" si="3"/>
        <v>BAHIA DE CADIZ</v>
      </c>
      <c r="B43" s="41">
        <f t="shared" si="4"/>
        <v>2817199</v>
      </c>
      <c r="C43" s="41">
        <f t="shared" si="5"/>
        <v>3789409</v>
      </c>
      <c r="D43" s="41">
        <f t="shared" si="6"/>
        <v>19</v>
      </c>
      <c r="E43" s="42" t="str">
        <f t="shared" si="2"/>
        <v>CARTAGENA</v>
      </c>
      <c r="F43" s="42">
        <f t="shared" si="7"/>
        <v>16111222</v>
      </c>
      <c r="G43" s="42">
        <f t="shared" si="8"/>
        <v>20077849</v>
      </c>
    </row>
    <row r="44" spans="1:9" x14ac:dyDescent="0.25">
      <c r="A44" s="42" t="str">
        <f t="shared" si="3"/>
        <v>BALEARES</v>
      </c>
      <c r="B44" s="41">
        <f t="shared" si="4"/>
        <v>9147198</v>
      </c>
      <c r="C44" s="41">
        <f t="shared" si="5"/>
        <v>10532407</v>
      </c>
      <c r="D44" s="41">
        <f t="shared" si="6"/>
        <v>11</v>
      </c>
      <c r="E44" s="42" t="str">
        <f t="shared" si="2"/>
        <v>LAS PALMAS</v>
      </c>
      <c r="F44" s="42">
        <f t="shared" si="7"/>
        <v>14118502</v>
      </c>
      <c r="G44" s="42">
        <f t="shared" si="8"/>
        <v>18022196</v>
      </c>
    </row>
    <row r="45" spans="1:9" x14ac:dyDescent="0.25">
      <c r="A45" s="42" t="str">
        <f t="shared" si="3"/>
        <v>BARCELONA</v>
      </c>
      <c r="B45" s="41">
        <f t="shared" si="4"/>
        <v>31099720</v>
      </c>
      <c r="C45" s="41">
        <f t="shared" si="5"/>
        <v>39409531</v>
      </c>
      <c r="D45" s="41">
        <f t="shared" si="6"/>
        <v>3</v>
      </c>
      <c r="E45" s="42" t="str">
        <f t="shared" si="2"/>
        <v>HUELVA</v>
      </c>
      <c r="F45" s="42">
        <f t="shared" si="7"/>
        <v>12847798</v>
      </c>
      <c r="G45" s="42">
        <f t="shared" si="8"/>
        <v>14953598</v>
      </c>
    </row>
    <row r="46" spans="1:9" x14ac:dyDescent="0.25">
      <c r="A46" s="42" t="str">
        <f t="shared" si="3"/>
        <v>BILBAO</v>
      </c>
      <c r="B46" s="41">
        <f t="shared" si="4"/>
        <v>23711742</v>
      </c>
      <c r="C46" s="41">
        <f t="shared" si="5"/>
        <v>29158180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11382931</v>
      </c>
      <c r="G46" s="42">
        <f t="shared" si="8"/>
        <v>13012858</v>
      </c>
    </row>
    <row r="47" spans="1:9" x14ac:dyDescent="0.25">
      <c r="A47" s="42" t="str">
        <f t="shared" si="3"/>
        <v>CARTAGENA</v>
      </c>
      <c r="B47" s="41">
        <f t="shared" si="4"/>
        <v>16111222</v>
      </c>
      <c r="C47" s="41">
        <f t="shared" si="5"/>
        <v>20077849</v>
      </c>
      <c r="D47" s="41">
        <f t="shared" si="6"/>
        <v>6</v>
      </c>
      <c r="E47" s="42" t="str">
        <f t="shared" si="2"/>
        <v>GIJON</v>
      </c>
      <c r="F47" s="42">
        <f t="shared" si="7"/>
        <v>10198155</v>
      </c>
      <c r="G47" s="42">
        <f t="shared" si="8"/>
        <v>14916967</v>
      </c>
    </row>
    <row r="48" spans="1:9" x14ac:dyDescent="0.25">
      <c r="A48" s="42" t="str">
        <f t="shared" si="3"/>
        <v>CASTELLON</v>
      </c>
      <c r="B48" s="41">
        <f t="shared" si="4"/>
        <v>8128836</v>
      </c>
      <c r="C48" s="41">
        <f t="shared" si="5"/>
        <v>10469934</v>
      </c>
      <c r="D48" s="41">
        <f t="shared" si="6"/>
        <v>14</v>
      </c>
      <c r="E48" s="42" t="str">
        <f t="shared" si="2"/>
        <v>BALEARES</v>
      </c>
      <c r="F48" s="42">
        <f t="shared" si="7"/>
        <v>9147198</v>
      </c>
      <c r="G48" s="42">
        <f t="shared" si="8"/>
        <v>10532407</v>
      </c>
    </row>
    <row r="49" spans="1:7" x14ac:dyDescent="0.25">
      <c r="A49" s="42" t="str">
        <f t="shared" si="3"/>
        <v>CEUTA</v>
      </c>
      <c r="B49" s="41">
        <f t="shared" si="4"/>
        <v>1361570</v>
      </c>
      <c r="C49" s="41">
        <f t="shared" si="5"/>
        <v>1570559</v>
      </c>
      <c r="D49" s="41">
        <f t="shared" si="6"/>
        <v>25</v>
      </c>
      <c r="E49" s="42" t="str">
        <f t="shared" si="2"/>
        <v>FERROL-SAN CIBRAO</v>
      </c>
      <c r="F49" s="42">
        <f t="shared" si="7"/>
        <v>8783211</v>
      </c>
      <c r="G49" s="42">
        <f t="shared" si="8"/>
        <v>9918482</v>
      </c>
    </row>
    <row r="50" spans="1:7" x14ac:dyDescent="0.25">
      <c r="A50" s="42" t="str">
        <f t="shared" si="3"/>
        <v>FERROL-SAN CIBRAO</v>
      </c>
      <c r="B50" s="41">
        <f t="shared" si="4"/>
        <v>8783211</v>
      </c>
      <c r="C50" s="41">
        <f t="shared" si="5"/>
        <v>9918482</v>
      </c>
      <c r="D50" s="41">
        <f t="shared" si="6"/>
        <v>12</v>
      </c>
      <c r="E50" s="42" t="str">
        <f t="shared" si="2"/>
        <v>A CORUÑA</v>
      </c>
      <c r="F50" s="42">
        <f t="shared" si="7"/>
        <v>8513282</v>
      </c>
      <c r="G50" s="42">
        <f t="shared" si="8"/>
        <v>9647604</v>
      </c>
    </row>
    <row r="51" spans="1:7" x14ac:dyDescent="0.25">
      <c r="A51" s="42" t="str">
        <f t="shared" si="3"/>
        <v>GIJON</v>
      </c>
      <c r="B51" s="41">
        <f t="shared" si="4"/>
        <v>10198155</v>
      </c>
      <c r="C51" s="41">
        <f t="shared" si="5"/>
        <v>14916967</v>
      </c>
      <c r="D51" s="41">
        <f t="shared" si="6"/>
        <v>10</v>
      </c>
      <c r="E51" s="42" t="str">
        <f t="shared" si="2"/>
        <v>CASTELLON</v>
      </c>
      <c r="F51" s="42">
        <f t="shared" si="7"/>
        <v>8128836</v>
      </c>
      <c r="G51" s="42">
        <f t="shared" si="8"/>
        <v>10469934</v>
      </c>
    </row>
    <row r="52" spans="1:7" x14ac:dyDescent="0.25">
      <c r="A52" s="42" t="str">
        <f t="shared" si="3"/>
        <v>HUELVA</v>
      </c>
      <c r="B52" s="41">
        <f t="shared" si="4"/>
        <v>12847798</v>
      </c>
      <c r="C52" s="41">
        <f t="shared" si="5"/>
        <v>14953598</v>
      </c>
      <c r="D52" s="41">
        <f t="shared" si="6"/>
        <v>8</v>
      </c>
      <c r="E52" s="42" t="str">
        <f t="shared" si="2"/>
        <v>SEVILLA</v>
      </c>
      <c r="F52" s="42">
        <f t="shared" si="7"/>
        <v>3249984</v>
      </c>
      <c r="G52" s="42">
        <f t="shared" si="8"/>
        <v>3445563</v>
      </c>
    </row>
    <row r="53" spans="1:7" x14ac:dyDescent="0.25">
      <c r="A53" s="42" t="str">
        <f t="shared" si="3"/>
        <v>LAS PALMAS</v>
      </c>
      <c r="B53" s="41">
        <f t="shared" si="4"/>
        <v>14118502</v>
      </c>
      <c r="C53" s="41">
        <f t="shared" si="5"/>
        <v>18022196</v>
      </c>
      <c r="D53" s="41">
        <f t="shared" si="6"/>
        <v>7</v>
      </c>
      <c r="E53" s="42" t="str">
        <f t="shared" si="2"/>
        <v>SANTANDER</v>
      </c>
      <c r="F53" s="42">
        <f t="shared" si="7"/>
        <v>3206049</v>
      </c>
      <c r="G53" s="42">
        <f t="shared" si="8"/>
        <v>4223861</v>
      </c>
    </row>
    <row r="54" spans="1:7" x14ac:dyDescent="0.25">
      <c r="A54" s="42" t="str">
        <f t="shared" si="3"/>
        <v>MALAGA</v>
      </c>
      <c r="B54" s="41">
        <f t="shared" si="4"/>
        <v>1534609</v>
      </c>
      <c r="C54" s="41">
        <f t="shared" si="5"/>
        <v>3749801</v>
      </c>
      <c r="D54" s="41">
        <f t="shared" si="6"/>
        <v>23</v>
      </c>
      <c r="E54" s="42" t="str">
        <f t="shared" si="2"/>
        <v>ALMERIA</v>
      </c>
      <c r="F54" s="42">
        <f t="shared" si="7"/>
        <v>2989723</v>
      </c>
      <c r="G54" s="42">
        <f t="shared" si="8"/>
        <v>3977081</v>
      </c>
    </row>
    <row r="55" spans="1:7" x14ac:dyDescent="0.25">
      <c r="A55" s="42" t="str">
        <f t="shared" si="3"/>
        <v>MARIN Y RIA DE PONTEVEDRA</v>
      </c>
      <c r="B55" s="41">
        <f t="shared" si="4"/>
        <v>1171143</v>
      </c>
      <c r="C55" s="41">
        <f t="shared" si="5"/>
        <v>1255820</v>
      </c>
      <c r="D55" s="41">
        <f t="shared" si="6"/>
        <v>26</v>
      </c>
      <c r="E55" s="42" t="str">
        <f t="shared" si="2"/>
        <v>AVILES</v>
      </c>
      <c r="F55" s="42">
        <f t="shared" ref="F55:F65" si="9">LOOKUP(E55,$A$38:$A$65,$B$38:$B$65)</f>
        <v>2950319</v>
      </c>
      <c r="G55" s="42">
        <f t="shared" si="8"/>
        <v>3806604</v>
      </c>
    </row>
    <row r="56" spans="1:7" x14ac:dyDescent="0.25">
      <c r="A56" s="42" t="str">
        <f t="shared" si="3"/>
        <v>MELILLA</v>
      </c>
      <c r="B56" s="41">
        <f t="shared" si="4"/>
        <v>612532</v>
      </c>
      <c r="C56" s="41">
        <f t="shared" si="5"/>
        <v>567991</v>
      </c>
      <c r="D56" s="41">
        <f t="shared" si="6"/>
        <v>28</v>
      </c>
      <c r="E56" s="42" t="str">
        <f t="shared" si="2"/>
        <v>BAHIA DE CADIZ</v>
      </c>
      <c r="F56" s="42">
        <f t="shared" si="9"/>
        <v>2817199</v>
      </c>
      <c r="G56" s="42">
        <f t="shared" si="8"/>
        <v>3789409</v>
      </c>
    </row>
    <row r="57" spans="1:7" x14ac:dyDescent="0.25">
      <c r="A57" s="42" t="str">
        <f t="shared" si="3"/>
        <v>MOTRIL</v>
      </c>
      <c r="B57" s="41">
        <f t="shared" si="4"/>
        <v>1453649</v>
      </c>
      <c r="C57" s="41">
        <f t="shared" si="5"/>
        <v>1843941</v>
      </c>
      <c r="D57" s="41">
        <f t="shared" si="6"/>
        <v>24</v>
      </c>
      <c r="E57" s="42" t="str">
        <f t="shared" si="2"/>
        <v>VIGO</v>
      </c>
      <c r="F57" s="42">
        <f t="shared" si="9"/>
        <v>2586867</v>
      </c>
      <c r="G57" s="42">
        <f t="shared" si="8"/>
        <v>3612514</v>
      </c>
    </row>
    <row r="58" spans="1:7" x14ac:dyDescent="0.25">
      <c r="A58" s="42" t="str">
        <f t="shared" si="3"/>
        <v>PASAIA</v>
      </c>
      <c r="B58" s="41">
        <f t="shared" si="4"/>
        <v>2442180</v>
      </c>
      <c r="C58" s="41">
        <f t="shared" si="5"/>
        <v>3766772</v>
      </c>
      <c r="D58" s="41">
        <f t="shared" si="6"/>
        <v>21</v>
      </c>
      <c r="E58" s="42" t="str">
        <f t="shared" si="2"/>
        <v>PASAIA</v>
      </c>
      <c r="F58" s="42">
        <f t="shared" si="9"/>
        <v>2442180</v>
      </c>
      <c r="G58" s="42">
        <f t="shared" si="8"/>
        <v>3766772</v>
      </c>
    </row>
    <row r="59" spans="1:7" x14ac:dyDescent="0.25">
      <c r="A59" s="42" t="str">
        <f t="shared" si="3"/>
        <v>SANTA CRUZ DE TENERIFE</v>
      </c>
      <c r="B59" s="41">
        <f t="shared" si="4"/>
        <v>11382931</v>
      </c>
      <c r="C59" s="41">
        <f t="shared" si="5"/>
        <v>13012858</v>
      </c>
      <c r="D59" s="41">
        <f t="shared" si="6"/>
        <v>9</v>
      </c>
      <c r="E59" s="42" t="str">
        <f t="shared" si="2"/>
        <v>ALICANTE</v>
      </c>
      <c r="F59" s="42">
        <f t="shared" si="9"/>
        <v>1800507</v>
      </c>
      <c r="G59" s="42">
        <f t="shared" si="8"/>
        <v>2212031</v>
      </c>
    </row>
    <row r="60" spans="1:7" x14ac:dyDescent="0.25">
      <c r="A60" s="42" t="str">
        <f t="shared" si="3"/>
        <v>SANTANDER</v>
      </c>
      <c r="B60" s="41">
        <f t="shared" si="4"/>
        <v>3206049</v>
      </c>
      <c r="C60" s="41">
        <f t="shared" si="5"/>
        <v>4223861</v>
      </c>
      <c r="D60" s="41">
        <f t="shared" si="6"/>
        <v>16</v>
      </c>
      <c r="E60" s="42" t="str">
        <f t="shared" si="2"/>
        <v>MALAGA</v>
      </c>
      <c r="F60" s="42">
        <f t="shared" si="9"/>
        <v>1534609</v>
      </c>
      <c r="G60" s="42">
        <f t="shared" si="8"/>
        <v>3749801</v>
      </c>
    </row>
    <row r="61" spans="1:7" x14ac:dyDescent="0.25">
      <c r="A61" s="42" t="str">
        <f t="shared" si="3"/>
        <v>SEVILLA</v>
      </c>
      <c r="B61" s="41">
        <f t="shared" si="4"/>
        <v>3249984</v>
      </c>
      <c r="C61" s="41">
        <f t="shared" si="5"/>
        <v>3445563</v>
      </c>
      <c r="D61" s="41">
        <f t="shared" si="6"/>
        <v>15</v>
      </c>
      <c r="E61" s="42" t="str">
        <f t="shared" si="2"/>
        <v>MOTRIL</v>
      </c>
      <c r="F61" s="42">
        <f t="shared" si="9"/>
        <v>1453649</v>
      </c>
      <c r="G61" s="42">
        <f t="shared" si="8"/>
        <v>1843941</v>
      </c>
    </row>
    <row r="62" spans="1:7" x14ac:dyDescent="0.25">
      <c r="A62" s="42" t="str">
        <f t="shared" si="3"/>
        <v>TARRAGONA</v>
      </c>
      <c r="B62" s="41">
        <f t="shared" si="4"/>
        <v>22949563</v>
      </c>
      <c r="C62" s="41">
        <f t="shared" si="5"/>
        <v>25629878</v>
      </c>
      <c r="D62" s="41">
        <f t="shared" si="6"/>
        <v>5</v>
      </c>
      <c r="E62" s="42" t="str">
        <f t="shared" si="2"/>
        <v>CEUTA</v>
      </c>
      <c r="F62" s="42">
        <f t="shared" si="9"/>
        <v>1361570</v>
      </c>
      <c r="G62" s="42">
        <f t="shared" si="8"/>
        <v>1570559</v>
      </c>
    </row>
    <row r="63" spans="1:7" x14ac:dyDescent="0.25">
      <c r="A63" s="42" t="str">
        <f t="shared" si="3"/>
        <v>VALENCIA</v>
      </c>
      <c r="B63" s="41">
        <f t="shared" si="4"/>
        <v>42859723</v>
      </c>
      <c r="C63" s="41">
        <f t="shared" si="5"/>
        <v>45405782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1171143</v>
      </c>
      <c r="G63" s="42">
        <f t="shared" si="8"/>
        <v>1255820</v>
      </c>
    </row>
    <row r="64" spans="1:7" x14ac:dyDescent="0.25">
      <c r="A64" s="42" t="str">
        <f t="shared" si="3"/>
        <v>VIGO</v>
      </c>
      <c r="B64" s="41">
        <f t="shared" si="4"/>
        <v>2586867</v>
      </c>
      <c r="C64" s="41">
        <f t="shared" si="5"/>
        <v>3612514</v>
      </c>
      <c r="D64" s="41">
        <f t="shared" si="6"/>
        <v>20</v>
      </c>
      <c r="E64" s="42" t="str">
        <f t="shared" si="2"/>
        <v>VILAGARCIA</v>
      </c>
      <c r="F64" s="42">
        <f t="shared" si="9"/>
        <v>716151</v>
      </c>
      <c r="G64" s="42">
        <f t="shared" si="8"/>
        <v>843975</v>
      </c>
    </row>
    <row r="65" spans="1:7" x14ac:dyDescent="0.25">
      <c r="A65" s="42" t="str">
        <f t="shared" si="3"/>
        <v>VILAGARCIA</v>
      </c>
      <c r="B65" s="41">
        <f t="shared" si="4"/>
        <v>716151</v>
      </c>
      <c r="C65" s="41">
        <f t="shared" si="5"/>
        <v>843975</v>
      </c>
      <c r="D65" s="41">
        <f t="shared" si="6"/>
        <v>27</v>
      </c>
      <c r="E65" s="42" t="str">
        <f t="shared" si="2"/>
        <v>MELILLA</v>
      </c>
      <c r="F65" s="42">
        <f t="shared" si="9"/>
        <v>612532</v>
      </c>
      <c r="G65" s="42">
        <f t="shared" si="8"/>
        <v>567991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519563</v>
      </c>
      <c r="C7" s="37">
        <v>546563</v>
      </c>
      <c r="D7" s="37">
        <v>5808952</v>
      </c>
      <c r="E7" s="37">
        <v>4993943</v>
      </c>
      <c r="F7" s="10">
        <f>((E7*100)/D7)-100</f>
        <v>-14.030224384708291</v>
      </c>
      <c r="G7" s="1"/>
      <c r="H7" s="1"/>
      <c r="I7" s="1"/>
    </row>
    <row r="8" spans="1:12" x14ac:dyDescent="0.25">
      <c r="A8" s="11" t="s">
        <v>44</v>
      </c>
      <c r="B8" s="38">
        <v>3000</v>
      </c>
      <c r="C8" s="38">
        <v>15291</v>
      </c>
      <c r="D8" s="38">
        <v>81566</v>
      </c>
      <c r="E8" s="38">
        <v>88288</v>
      </c>
      <c r="F8" s="13">
        <f t="shared" ref="F8:F35" si="0">((E8*100)/D8)-100</f>
        <v>8.2411789225902936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1700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38">
        <v>50905</v>
      </c>
      <c r="C10" s="38">
        <v>70909</v>
      </c>
      <c r="D10" s="38">
        <v>425096</v>
      </c>
      <c r="E10" s="38">
        <v>508179</v>
      </c>
      <c r="F10" s="13">
        <f t="shared" si="0"/>
        <v>19.544526412857337</v>
      </c>
      <c r="G10" s="1"/>
      <c r="H10" s="1"/>
      <c r="I10" s="1"/>
    </row>
    <row r="11" spans="1:12" x14ac:dyDescent="0.25">
      <c r="A11" s="8" t="s">
        <v>47</v>
      </c>
      <c r="B11" s="37">
        <v>1748456</v>
      </c>
      <c r="C11" s="37">
        <v>1573600</v>
      </c>
      <c r="D11" s="37">
        <v>15251802</v>
      </c>
      <c r="E11" s="37">
        <v>14510583</v>
      </c>
      <c r="F11" s="10">
        <f t="shared" si="0"/>
        <v>-4.8598781966878448</v>
      </c>
      <c r="G11" s="1"/>
      <c r="H11" s="1"/>
      <c r="I11" s="1"/>
    </row>
    <row r="12" spans="1:12" x14ac:dyDescent="0.25">
      <c r="A12" s="11" t="s">
        <v>48</v>
      </c>
      <c r="B12" s="38">
        <v>10711</v>
      </c>
      <c r="C12" s="38">
        <v>13123</v>
      </c>
      <c r="D12" s="38">
        <v>147028</v>
      </c>
      <c r="E12" s="38">
        <v>102304</v>
      </c>
      <c r="F12" s="13">
        <f t="shared" si="0"/>
        <v>-30.418695758631003</v>
      </c>
      <c r="G12" s="1"/>
      <c r="H12" s="1"/>
      <c r="I12" s="1"/>
    </row>
    <row r="13" spans="1:12" x14ac:dyDescent="0.25">
      <c r="A13" s="8" t="s">
        <v>49</v>
      </c>
      <c r="B13" s="37">
        <v>247042</v>
      </c>
      <c r="C13" s="37">
        <v>210835</v>
      </c>
      <c r="D13" s="37">
        <v>1659282</v>
      </c>
      <c r="E13" s="37">
        <v>1621551</v>
      </c>
      <c r="F13" s="10">
        <f t="shared" si="0"/>
        <v>-2.2739353527610149</v>
      </c>
      <c r="G13" s="1"/>
      <c r="H13" s="1"/>
      <c r="I13" s="1"/>
    </row>
    <row r="14" spans="1:12" x14ac:dyDescent="0.25">
      <c r="A14" s="11" t="s">
        <v>50</v>
      </c>
      <c r="B14" s="38">
        <v>742820</v>
      </c>
      <c r="C14" s="38">
        <v>904566</v>
      </c>
      <c r="D14" s="38">
        <v>9159978</v>
      </c>
      <c r="E14" s="38">
        <v>8760570</v>
      </c>
      <c r="F14" s="13">
        <f t="shared" si="0"/>
        <v>-4.3603598174580753</v>
      </c>
      <c r="G14" s="1"/>
      <c r="H14" s="1"/>
      <c r="I14" s="1"/>
    </row>
    <row r="15" spans="1:12" x14ac:dyDescent="0.25">
      <c r="A15" s="8" t="s">
        <v>51</v>
      </c>
      <c r="B15" s="37">
        <v>2126514</v>
      </c>
      <c r="C15" s="37">
        <v>1552074</v>
      </c>
      <c r="D15" s="37">
        <v>17552487</v>
      </c>
      <c r="E15" s="37">
        <v>15894007</v>
      </c>
      <c r="F15" s="10">
        <f t="shared" si="0"/>
        <v>-9.4486895218894063</v>
      </c>
      <c r="G15" s="1"/>
      <c r="H15" s="1"/>
      <c r="I15" s="1"/>
    </row>
    <row r="16" spans="1:12" x14ac:dyDescent="0.25">
      <c r="A16" s="11" t="s">
        <v>52</v>
      </c>
      <c r="B16" s="38">
        <v>1550657</v>
      </c>
      <c r="C16" s="38">
        <v>1150899</v>
      </c>
      <c r="D16" s="38">
        <v>15605508</v>
      </c>
      <c r="E16" s="38">
        <v>12884758</v>
      </c>
      <c r="F16" s="13">
        <f t="shared" si="0"/>
        <v>-17.434549391150867</v>
      </c>
      <c r="G16" s="1"/>
      <c r="H16" s="1"/>
      <c r="I16" s="1"/>
    </row>
    <row r="17" spans="1:9" x14ac:dyDescent="0.25">
      <c r="A17" s="8" t="s">
        <v>53</v>
      </c>
      <c r="B17" s="37">
        <v>654693</v>
      </c>
      <c r="C17" s="37">
        <v>397243</v>
      </c>
      <c r="D17" s="37">
        <v>5866709</v>
      </c>
      <c r="E17" s="37">
        <v>5846523</v>
      </c>
      <c r="F17" s="10">
        <f t="shared" si="0"/>
        <v>-0.34407706262574322</v>
      </c>
      <c r="G17" s="1"/>
      <c r="H17" s="1"/>
      <c r="I17" s="1"/>
    </row>
    <row r="18" spans="1:9" x14ac:dyDescent="0.25">
      <c r="A18" s="11" t="s">
        <v>54</v>
      </c>
      <c r="B18" s="38">
        <v>58532</v>
      </c>
      <c r="C18" s="38">
        <v>37446</v>
      </c>
      <c r="D18" s="38">
        <v>784149</v>
      </c>
      <c r="E18" s="38">
        <v>609047</v>
      </c>
      <c r="F18" s="13">
        <f t="shared" si="0"/>
        <v>-22.330194899183695</v>
      </c>
      <c r="G18" s="1"/>
      <c r="H18" s="1"/>
      <c r="I18" s="1"/>
    </row>
    <row r="19" spans="1:9" x14ac:dyDescent="0.25">
      <c r="A19" s="8" t="s">
        <v>55</v>
      </c>
      <c r="B19" s="37">
        <v>204275</v>
      </c>
      <c r="C19" s="37">
        <v>182654</v>
      </c>
      <c r="D19" s="37">
        <v>1698706</v>
      </c>
      <c r="E19" s="37">
        <v>1738615</v>
      </c>
      <c r="F19" s="10">
        <f t="shared" si="0"/>
        <v>2.349376525425825</v>
      </c>
      <c r="G19" s="1"/>
      <c r="H19" s="1"/>
      <c r="I19" s="1"/>
    </row>
    <row r="20" spans="1:9" x14ac:dyDescent="0.25">
      <c r="A20" s="11" t="s">
        <v>56</v>
      </c>
      <c r="B20" s="38">
        <v>102513</v>
      </c>
      <c r="C20" s="38">
        <v>111196</v>
      </c>
      <c r="D20" s="38">
        <v>1100275</v>
      </c>
      <c r="E20" s="38">
        <v>997811</v>
      </c>
      <c r="F20" s="13">
        <f t="shared" si="0"/>
        <v>-9.3125809456726785</v>
      </c>
      <c r="G20" s="1"/>
      <c r="H20" s="1"/>
      <c r="I20" s="1"/>
    </row>
    <row r="21" spans="1:9" x14ac:dyDescent="0.25">
      <c r="A21" s="8" t="s">
        <v>57</v>
      </c>
      <c r="B21" s="37">
        <v>913418</v>
      </c>
      <c r="C21" s="37">
        <v>978441</v>
      </c>
      <c r="D21" s="37">
        <v>9928874</v>
      </c>
      <c r="E21" s="37">
        <v>9629354</v>
      </c>
      <c r="F21" s="10">
        <f t="shared" si="0"/>
        <v>-3.016656269381599</v>
      </c>
      <c r="G21" s="1"/>
      <c r="H21" s="1"/>
      <c r="I21" s="1"/>
    </row>
    <row r="22" spans="1:9" x14ac:dyDescent="0.25">
      <c r="A22" s="11" t="s">
        <v>58</v>
      </c>
      <c r="B22" s="38">
        <v>336043</v>
      </c>
      <c r="C22" s="38">
        <v>311565</v>
      </c>
      <c r="D22" s="38">
        <v>3587074</v>
      </c>
      <c r="E22" s="38">
        <v>3411489</v>
      </c>
      <c r="F22" s="13">
        <f t="shared" si="0"/>
        <v>-4.894936653105006</v>
      </c>
      <c r="G22" s="1"/>
      <c r="H22" s="1"/>
      <c r="I22" s="1"/>
    </row>
    <row r="23" spans="1:9" x14ac:dyDescent="0.25">
      <c r="A23" s="8" t="s">
        <v>59</v>
      </c>
      <c r="B23" s="37">
        <v>6561</v>
      </c>
      <c r="C23" s="37">
        <v>1647</v>
      </c>
      <c r="D23" s="37">
        <v>107097</v>
      </c>
      <c r="E23" s="37">
        <v>27063</v>
      </c>
      <c r="F23" s="10">
        <f t="shared" si="0"/>
        <v>-74.730384604610776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35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5941</v>
      </c>
      <c r="C25" s="37">
        <v>10936</v>
      </c>
      <c r="D25" s="37">
        <v>54289</v>
      </c>
      <c r="E25" s="37">
        <v>60634</v>
      </c>
      <c r="F25" s="10">
        <f t="shared" si="0"/>
        <v>11.687450496417327</v>
      </c>
      <c r="G25" s="1"/>
      <c r="H25" s="1"/>
      <c r="I25" s="1"/>
    </row>
    <row r="26" spans="1:9" x14ac:dyDescent="0.25">
      <c r="A26" s="11" t="s">
        <v>62</v>
      </c>
      <c r="B26" s="38">
        <v>91301</v>
      </c>
      <c r="C26" s="38">
        <v>109189</v>
      </c>
      <c r="D26" s="38">
        <v>1072470</v>
      </c>
      <c r="E26" s="38">
        <v>997621</v>
      </c>
      <c r="F26" s="13">
        <f t="shared" si="0"/>
        <v>-6.9791229591503736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772864</v>
      </c>
      <c r="C28" s="38">
        <v>842857</v>
      </c>
      <c r="D28" s="38">
        <v>6997195</v>
      </c>
      <c r="E28" s="38">
        <v>6474815</v>
      </c>
      <c r="F28" s="13">
        <f t="shared" si="0"/>
        <v>-7.4655629863109425</v>
      </c>
      <c r="G28" s="1"/>
      <c r="H28" s="1"/>
      <c r="I28" s="1"/>
    </row>
    <row r="29" spans="1:9" x14ac:dyDescent="0.25">
      <c r="A29" s="8" t="s">
        <v>65</v>
      </c>
      <c r="B29" s="37">
        <v>31962</v>
      </c>
      <c r="C29" s="37">
        <v>24327</v>
      </c>
      <c r="D29" s="37">
        <v>249198</v>
      </c>
      <c r="E29" s="37">
        <v>275371</v>
      </c>
      <c r="F29" s="10">
        <f t="shared" si="0"/>
        <v>10.50289328164753</v>
      </c>
      <c r="G29" s="1"/>
      <c r="H29" s="1"/>
      <c r="I29" s="1"/>
    </row>
    <row r="30" spans="1:9" x14ac:dyDescent="0.25">
      <c r="A30" s="11" t="s">
        <v>66</v>
      </c>
      <c r="B30" s="38">
        <v>23060</v>
      </c>
      <c r="C30" s="38">
        <v>8398</v>
      </c>
      <c r="D30" s="38">
        <v>189988</v>
      </c>
      <c r="E30" s="38">
        <v>153495</v>
      </c>
      <c r="F30" s="13">
        <f t="shared" si="0"/>
        <v>-19.208055245594466</v>
      </c>
      <c r="G30" s="1"/>
      <c r="H30" s="1"/>
      <c r="I30" s="1"/>
    </row>
    <row r="31" spans="1:9" x14ac:dyDescent="0.25">
      <c r="A31" s="8" t="s">
        <v>67</v>
      </c>
      <c r="B31" s="37">
        <v>1499619</v>
      </c>
      <c r="C31" s="37">
        <v>1632398</v>
      </c>
      <c r="D31" s="37">
        <v>14707517</v>
      </c>
      <c r="E31" s="37">
        <v>13731946</v>
      </c>
      <c r="F31" s="10">
        <f t="shared" si="0"/>
        <v>-6.6331454860803518</v>
      </c>
      <c r="G31" s="1"/>
      <c r="H31" s="1"/>
      <c r="I31" s="1"/>
    </row>
    <row r="32" spans="1:9" x14ac:dyDescent="0.25">
      <c r="A32" s="11" t="s">
        <v>68</v>
      </c>
      <c r="B32" s="38">
        <v>505435</v>
      </c>
      <c r="C32" s="38">
        <v>587560</v>
      </c>
      <c r="D32" s="38">
        <v>4542542</v>
      </c>
      <c r="E32" s="38">
        <v>4510975</v>
      </c>
      <c r="F32" s="13">
        <f t="shared" si="0"/>
        <v>-0.69491927647558782</v>
      </c>
      <c r="G32" s="1"/>
      <c r="H32" s="1"/>
      <c r="I32" s="1"/>
    </row>
    <row r="33" spans="1:9" x14ac:dyDescent="0.25">
      <c r="A33" s="8" t="s">
        <v>69</v>
      </c>
      <c r="B33" s="37">
        <v>0</v>
      </c>
      <c r="C33" s="37">
        <v>6803</v>
      </c>
      <c r="D33" s="37">
        <v>41073</v>
      </c>
      <c r="E33" s="37">
        <v>56731</v>
      </c>
      <c r="F33" s="10">
        <f t="shared" si="0"/>
        <v>38.122367492026399</v>
      </c>
      <c r="G33" s="1"/>
      <c r="H33" s="1"/>
      <c r="I33" s="1"/>
    </row>
    <row r="34" spans="1:9" x14ac:dyDescent="0.25">
      <c r="A34" s="11" t="s">
        <v>70</v>
      </c>
      <c r="B34" s="38">
        <v>9833</v>
      </c>
      <c r="C34" s="38">
        <v>18642</v>
      </c>
      <c r="D34" s="38">
        <v>238534</v>
      </c>
      <c r="E34" s="38">
        <v>174199</v>
      </c>
      <c r="F34" s="13">
        <f t="shared" si="0"/>
        <v>-26.970997845170913</v>
      </c>
      <c r="G34" s="1"/>
      <c r="H34" s="1"/>
      <c r="I34" s="1"/>
    </row>
    <row r="35" spans="1:9" x14ac:dyDescent="0.25">
      <c r="A35" s="14" t="s">
        <v>71</v>
      </c>
      <c r="B35" s="15">
        <f>SUM(B7:B34)</f>
        <v>12215718</v>
      </c>
      <c r="C35" s="15">
        <f t="shared" ref="C35:E35" si="1">SUM(C7:C34)</f>
        <v>11299162</v>
      </c>
      <c r="D35" s="15">
        <f t="shared" si="1"/>
        <v>116859089</v>
      </c>
      <c r="E35" s="15">
        <f t="shared" si="1"/>
        <v>108059907</v>
      </c>
      <c r="F35" s="16">
        <f t="shared" si="0"/>
        <v>-7.5297369466914148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4993943</v>
      </c>
      <c r="C38" s="41">
        <f>D7</f>
        <v>5808952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15894007</v>
      </c>
      <c r="G38" s="42">
        <f>LOOKUP(E38,$A$38:$A$65,$C$38:$C$65)</f>
        <v>17552487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88288</v>
      </c>
      <c r="C39" s="41">
        <f t="shared" ref="C39:C65" si="5">D8</f>
        <v>81566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14510583</v>
      </c>
      <c r="G39" s="42">
        <f t="shared" ref="G39:G65" si="8">LOOKUP(E39,$A$38:$A$65,$C$38:$C$65)</f>
        <v>15251802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1700</v>
      </c>
      <c r="D40" s="41">
        <f t="shared" si="6"/>
        <v>28</v>
      </c>
      <c r="E40" s="42" t="str">
        <f t="shared" si="2"/>
        <v>TARRAGONA</v>
      </c>
      <c r="F40" s="42">
        <f t="shared" si="7"/>
        <v>13731946</v>
      </c>
      <c r="G40" s="42">
        <f t="shared" si="8"/>
        <v>14707517</v>
      </c>
    </row>
    <row r="41" spans="1:9" x14ac:dyDescent="0.25">
      <c r="A41" s="42" t="str">
        <f t="shared" si="3"/>
        <v>AVILES</v>
      </c>
      <c r="B41" s="41">
        <f t="shared" si="4"/>
        <v>508179</v>
      </c>
      <c r="C41" s="41">
        <f t="shared" si="5"/>
        <v>425096</v>
      </c>
      <c r="D41" s="41">
        <f t="shared" si="6"/>
        <v>17</v>
      </c>
      <c r="E41" s="42" t="str">
        <f t="shared" si="2"/>
        <v>CARTAGENA</v>
      </c>
      <c r="F41" s="42">
        <f t="shared" si="7"/>
        <v>12884758</v>
      </c>
      <c r="G41" s="42">
        <f t="shared" si="8"/>
        <v>15605508</v>
      </c>
    </row>
    <row r="42" spans="1:9" x14ac:dyDescent="0.25">
      <c r="A42" s="42" t="str">
        <f t="shared" si="3"/>
        <v>BAHIA DE ALGECIRAS</v>
      </c>
      <c r="B42" s="41">
        <f t="shared" si="4"/>
        <v>14510583</v>
      </c>
      <c r="C42" s="41">
        <f t="shared" si="5"/>
        <v>15251802</v>
      </c>
      <c r="D42" s="41">
        <f t="shared" si="6"/>
        <v>2</v>
      </c>
      <c r="E42" s="42" t="str">
        <f t="shared" si="2"/>
        <v>HUELVA</v>
      </c>
      <c r="F42" s="42">
        <f t="shared" si="7"/>
        <v>9629354</v>
      </c>
      <c r="G42" s="42">
        <f t="shared" si="8"/>
        <v>9928874</v>
      </c>
    </row>
    <row r="43" spans="1:9" x14ac:dyDescent="0.25">
      <c r="A43" s="42" t="str">
        <f t="shared" si="3"/>
        <v>BAHIA DE CADIZ</v>
      </c>
      <c r="B43" s="41">
        <f t="shared" si="4"/>
        <v>102304</v>
      </c>
      <c r="C43" s="41">
        <f t="shared" si="5"/>
        <v>147028</v>
      </c>
      <c r="D43" s="41">
        <f t="shared" si="6"/>
        <v>21</v>
      </c>
      <c r="E43" s="42" t="str">
        <f t="shared" si="2"/>
        <v>BARCELONA</v>
      </c>
      <c r="F43" s="42">
        <f t="shared" si="7"/>
        <v>8760570</v>
      </c>
      <c r="G43" s="42">
        <f t="shared" si="8"/>
        <v>9159978</v>
      </c>
    </row>
    <row r="44" spans="1:9" x14ac:dyDescent="0.25">
      <c r="A44" s="42" t="str">
        <f t="shared" si="3"/>
        <v>BALEARES</v>
      </c>
      <c r="B44" s="41">
        <f t="shared" si="4"/>
        <v>1621551</v>
      </c>
      <c r="C44" s="41">
        <f t="shared" si="5"/>
        <v>1659282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6474815</v>
      </c>
      <c r="G44" s="42">
        <f t="shared" si="8"/>
        <v>6997195</v>
      </c>
    </row>
    <row r="45" spans="1:9" x14ac:dyDescent="0.25">
      <c r="A45" s="42" t="str">
        <f t="shared" si="3"/>
        <v>BARCELONA</v>
      </c>
      <c r="B45" s="41">
        <f t="shared" si="4"/>
        <v>8760570</v>
      </c>
      <c r="C45" s="41">
        <f t="shared" si="5"/>
        <v>9159978</v>
      </c>
      <c r="D45" s="41">
        <f t="shared" si="6"/>
        <v>6</v>
      </c>
      <c r="E45" s="42" t="str">
        <f t="shared" si="2"/>
        <v>CASTELLON</v>
      </c>
      <c r="F45" s="42">
        <f t="shared" si="7"/>
        <v>5846523</v>
      </c>
      <c r="G45" s="42">
        <f t="shared" si="8"/>
        <v>5866709</v>
      </c>
    </row>
    <row r="46" spans="1:9" x14ac:dyDescent="0.25">
      <c r="A46" s="42" t="str">
        <f t="shared" si="3"/>
        <v>BILBAO</v>
      </c>
      <c r="B46" s="41">
        <f t="shared" si="4"/>
        <v>15894007</v>
      </c>
      <c r="C46" s="41">
        <f t="shared" si="5"/>
        <v>17552487</v>
      </c>
      <c r="D46" s="41">
        <f t="shared" si="6"/>
        <v>1</v>
      </c>
      <c r="E46" s="42" t="str">
        <f t="shared" si="2"/>
        <v>A CORUÑA</v>
      </c>
      <c r="F46" s="42">
        <f t="shared" si="7"/>
        <v>4993943</v>
      </c>
      <c r="G46" s="42">
        <f t="shared" si="8"/>
        <v>5808952</v>
      </c>
    </row>
    <row r="47" spans="1:9" x14ac:dyDescent="0.25">
      <c r="A47" s="42" t="str">
        <f t="shared" si="3"/>
        <v>CARTAGENA</v>
      </c>
      <c r="B47" s="41">
        <f t="shared" si="4"/>
        <v>12884758</v>
      </c>
      <c r="C47" s="41">
        <f t="shared" si="5"/>
        <v>15605508</v>
      </c>
      <c r="D47" s="41">
        <f t="shared" si="6"/>
        <v>4</v>
      </c>
      <c r="E47" s="42" t="str">
        <f t="shared" si="2"/>
        <v>VALENCIA</v>
      </c>
      <c r="F47" s="42">
        <f t="shared" si="7"/>
        <v>4510975</v>
      </c>
      <c r="G47" s="42">
        <f t="shared" si="8"/>
        <v>4542542</v>
      </c>
    </row>
    <row r="48" spans="1:9" x14ac:dyDescent="0.25">
      <c r="A48" s="42" t="str">
        <f t="shared" si="3"/>
        <v>CASTELLON</v>
      </c>
      <c r="B48" s="41">
        <f t="shared" si="4"/>
        <v>5846523</v>
      </c>
      <c r="C48" s="41">
        <f t="shared" si="5"/>
        <v>5866709</v>
      </c>
      <c r="D48" s="41">
        <f t="shared" si="6"/>
        <v>8</v>
      </c>
      <c r="E48" s="42" t="str">
        <f t="shared" si="2"/>
        <v>LAS PALMAS</v>
      </c>
      <c r="F48" s="42">
        <f t="shared" si="7"/>
        <v>3411489</v>
      </c>
      <c r="G48" s="42">
        <f t="shared" si="8"/>
        <v>3587074</v>
      </c>
    </row>
    <row r="49" spans="1:7" x14ac:dyDescent="0.25">
      <c r="A49" s="42" t="str">
        <f t="shared" si="3"/>
        <v>CEUTA</v>
      </c>
      <c r="B49" s="41">
        <f t="shared" si="4"/>
        <v>609047</v>
      </c>
      <c r="C49" s="41">
        <f t="shared" si="5"/>
        <v>784149</v>
      </c>
      <c r="D49" s="41">
        <f t="shared" si="6"/>
        <v>16</v>
      </c>
      <c r="E49" s="42" t="str">
        <f t="shared" si="2"/>
        <v>FERROL-SAN CIBRAO</v>
      </c>
      <c r="F49" s="42">
        <f t="shared" si="7"/>
        <v>1738615</v>
      </c>
      <c r="G49" s="42">
        <f t="shared" si="8"/>
        <v>1698706</v>
      </c>
    </row>
    <row r="50" spans="1:7" x14ac:dyDescent="0.25">
      <c r="A50" s="42" t="str">
        <f t="shared" si="3"/>
        <v>FERROL-SAN CIBRAO</v>
      </c>
      <c r="B50" s="41">
        <f t="shared" si="4"/>
        <v>1738615</v>
      </c>
      <c r="C50" s="41">
        <f t="shared" si="5"/>
        <v>1698706</v>
      </c>
      <c r="D50" s="41">
        <f t="shared" si="6"/>
        <v>12</v>
      </c>
      <c r="E50" s="42" t="str">
        <f t="shared" si="2"/>
        <v>BALEARES</v>
      </c>
      <c r="F50" s="42">
        <f t="shared" si="7"/>
        <v>1621551</v>
      </c>
      <c r="G50" s="42">
        <f t="shared" si="8"/>
        <v>1659282</v>
      </c>
    </row>
    <row r="51" spans="1:7" x14ac:dyDescent="0.25">
      <c r="A51" s="42" t="str">
        <f t="shared" si="3"/>
        <v>GIJON</v>
      </c>
      <c r="B51" s="41">
        <f t="shared" si="4"/>
        <v>997811</v>
      </c>
      <c r="C51" s="41">
        <f t="shared" si="5"/>
        <v>1100275</v>
      </c>
      <c r="D51" s="41">
        <f t="shared" si="6"/>
        <v>14</v>
      </c>
      <c r="E51" s="42" t="str">
        <f t="shared" si="2"/>
        <v>GIJON</v>
      </c>
      <c r="F51" s="42">
        <f t="shared" si="7"/>
        <v>997811</v>
      </c>
      <c r="G51" s="42">
        <f t="shared" si="8"/>
        <v>1100275</v>
      </c>
    </row>
    <row r="52" spans="1:7" x14ac:dyDescent="0.25">
      <c r="A52" s="42" t="str">
        <f t="shared" si="3"/>
        <v>HUELVA</v>
      </c>
      <c r="B52" s="41">
        <f t="shared" si="4"/>
        <v>9629354</v>
      </c>
      <c r="C52" s="41">
        <f t="shared" si="5"/>
        <v>9928874</v>
      </c>
      <c r="D52" s="41">
        <f t="shared" si="6"/>
        <v>5</v>
      </c>
      <c r="E52" s="42" t="str">
        <f t="shared" si="2"/>
        <v>MOTRIL</v>
      </c>
      <c r="F52" s="42">
        <f t="shared" si="7"/>
        <v>997621</v>
      </c>
      <c r="G52" s="42">
        <f t="shared" si="8"/>
        <v>1072470</v>
      </c>
    </row>
    <row r="53" spans="1:7" x14ac:dyDescent="0.25">
      <c r="A53" s="42" t="str">
        <f t="shared" si="3"/>
        <v>LAS PALMAS</v>
      </c>
      <c r="B53" s="41">
        <f t="shared" si="4"/>
        <v>3411489</v>
      </c>
      <c r="C53" s="41">
        <f t="shared" si="5"/>
        <v>3587074</v>
      </c>
      <c r="D53" s="41">
        <f t="shared" si="6"/>
        <v>11</v>
      </c>
      <c r="E53" s="42" t="str">
        <f t="shared" si="2"/>
        <v>CEUTA</v>
      </c>
      <c r="F53" s="42">
        <f t="shared" si="7"/>
        <v>609047</v>
      </c>
      <c r="G53" s="42">
        <f t="shared" si="8"/>
        <v>784149</v>
      </c>
    </row>
    <row r="54" spans="1:7" x14ac:dyDescent="0.25">
      <c r="A54" s="42" t="str">
        <f t="shared" si="3"/>
        <v>MALAGA</v>
      </c>
      <c r="B54" s="41">
        <f t="shared" si="4"/>
        <v>27063</v>
      </c>
      <c r="C54" s="41">
        <f t="shared" si="5"/>
        <v>107097</v>
      </c>
      <c r="D54" s="41">
        <f t="shared" si="6"/>
        <v>25</v>
      </c>
      <c r="E54" s="42" t="str">
        <f t="shared" si="2"/>
        <v>AVILES</v>
      </c>
      <c r="F54" s="42">
        <f t="shared" si="7"/>
        <v>508179</v>
      </c>
      <c r="G54" s="42">
        <f t="shared" si="8"/>
        <v>425096</v>
      </c>
    </row>
    <row r="55" spans="1:7" x14ac:dyDescent="0.25">
      <c r="A55" s="42" t="str">
        <f t="shared" si="3"/>
        <v>MARIN Y RIA DE PONTEVEDRA</v>
      </c>
      <c r="B55" s="41">
        <f t="shared" si="4"/>
        <v>35</v>
      </c>
      <c r="C55" s="41">
        <f t="shared" si="5"/>
        <v>0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275371</v>
      </c>
      <c r="G55" s="42">
        <f t="shared" si="8"/>
        <v>249198</v>
      </c>
    </row>
    <row r="56" spans="1:7" x14ac:dyDescent="0.25">
      <c r="A56" s="42" t="str">
        <f t="shared" si="3"/>
        <v>MELILLA</v>
      </c>
      <c r="B56" s="41">
        <f t="shared" si="4"/>
        <v>60634</v>
      </c>
      <c r="C56" s="41">
        <f t="shared" si="5"/>
        <v>54289</v>
      </c>
      <c r="D56" s="41">
        <f t="shared" si="6"/>
        <v>23</v>
      </c>
      <c r="E56" s="42" t="str">
        <f t="shared" si="2"/>
        <v>VILAGARCIA</v>
      </c>
      <c r="F56" s="42">
        <f t="shared" si="9"/>
        <v>174199</v>
      </c>
      <c r="G56" s="42">
        <f t="shared" si="8"/>
        <v>238534</v>
      </c>
    </row>
    <row r="57" spans="1:7" x14ac:dyDescent="0.25">
      <c r="A57" s="42" t="str">
        <f t="shared" si="3"/>
        <v>MOTRIL</v>
      </c>
      <c r="B57" s="41">
        <f t="shared" si="4"/>
        <v>997621</v>
      </c>
      <c r="C57" s="41">
        <f t="shared" si="5"/>
        <v>1072470</v>
      </c>
      <c r="D57" s="41">
        <f t="shared" si="6"/>
        <v>15</v>
      </c>
      <c r="E57" s="42" t="str">
        <f t="shared" si="2"/>
        <v>SEVILLA</v>
      </c>
      <c r="F57" s="42">
        <f t="shared" si="9"/>
        <v>153495</v>
      </c>
      <c r="G57" s="42">
        <f t="shared" si="8"/>
        <v>189988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102304</v>
      </c>
      <c r="G58" s="42">
        <f t="shared" si="8"/>
        <v>147028</v>
      </c>
    </row>
    <row r="59" spans="1:7" x14ac:dyDescent="0.25">
      <c r="A59" s="42" t="str">
        <f t="shared" si="3"/>
        <v>SANTA CRUZ DE TENERIFE</v>
      </c>
      <c r="B59" s="41">
        <f t="shared" si="4"/>
        <v>6474815</v>
      </c>
      <c r="C59" s="41">
        <f t="shared" si="5"/>
        <v>6997195</v>
      </c>
      <c r="D59" s="41">
        <f t="shared" si="6"/>
        <v>7</v>
      </c>
      <c r="E59" s="42" t="str">
        <f t="shared" si="2"/>
        <v>ALICANTE</v>
      </c>
      <c r="F59" s="42">
        <f t="shared" si="9"/>
        <v>88288</v>
      </c>
      <c r="G59" s="42">
        <f t="shared" si="8"/>
        <v>81566</v>
      </c>
    </row>
    <row r="60" spans="1:7" x14ac:dyDescent="0.25">
      <c r="A60" s="42" t="str">
        <f t="shared" si="3"/>
        <v>SANTANDER</v>
      </c>
      <c r="B60" s="41">
        <f t="shared" si="4"/>
        <v>275371</v>
      </c>
      <c r="C60" s="41">
        <f t="shared" si="5"/>
        <v>249198</v>
      </c>
      <c r="D60" s="41">
        <f t="shared" si="6"/>
        <v>18</v>
      </c>
      <c r="E60" s="42" t="str">
        <f t="shared" si="2"/>
        <v>MELILLA</v>
      </c>
      <c r="F60" s="42">
        <f t="shared" si="9"/>
        <v>60634</v>
      </c>
      <c r="G60" s="42">
        <f t="shared" si="8"/>
        <v>54289</v>
      </c>
    </row>
    <row r="61" spans="1:7" x14ac:dyDescent="0.25">
      <c r="A61" s="42" t="str">
        <f t="shared" si="3"/>
        <v>SEVILLA</v>
      </c>
      <c r="B61" s="41">
        <f t="shared" si="4"/>
        <v>153495</v>
      </c>
      <c r="C61" s="41">
        <f t="shared" si="5"/>
        <v>189988</v>
      </c>
      <c r="D61" s="41">
        <f t="shared" si="6"/>
        <v>20</v>
      </c>
      <c r="E61" s="42" t="str">
        <f t="shared" si="2"/>
        <v>VIGO</v>
      </c>
      <c r="F61" s="42">
        <f t="shared" si="9"/>
        <v>56731</v>
      </c>
      <c r="G61" s="42">
        <f t="shared" si="8"/>
        <v>41073</v>
      </c>
    </row>
    <row r="62" spans="1:7" x14ac:dyDescent="0.25">
      <c r="A62" s="42" t="str">
        <f t="shared" si="3"/>
        <v>TARRAGONA</v>
      </c>
      <c r="B62" s="41">
        <f t="shared" si="4"/>
        <v>13731946</v>
      </c>
      <c r="C62" s="41">
        <f t="shared" si="5"/>
        <v>14707517</v>
      </c>
      <c r="D62" s="41">
        <f t="shared" si="6"/>
        <v>3</v>
      </c>
      <c r="E62" s="42" t="str">
        <f t="shared" si="2"/>
        <v>MALAGA</v>
      </c>
      <c r="F62" s="42">
        <f t="shared" si="9"/>
        <v>27063</v>
      </c>
      <c r="G62" s="42">
        <f t="shared" si="8"/>
        <v>107097</v>
      </c>
    </row>
    <row r="63" spans="1:7" x14ac:dyDescent="0.25">
      <c r="A63" s="42" t="str">
        <f t="shared" si="3"/>
        <v>VALENCIA</v>
      </c>
      <c r="B63" s="41">
        <f t="shared" si="4"/>
        <v>4510975</v>
      </c>
      <c r="C63" s="41">
        <f t="shared" si="5"/>
        <v>4542542</v>
      </c>
      <c r="D63" s="41">
        <f t="shared" si="6"/>
        <v>10</v>
      </c>
      <c r="E63" s="42" t="str">
        <f t="shared" si="2"/>
        <v>MARIN Y RIA DE PONTEVEDRA</v>
      </c>
      <c r="F63" s="42">
        <f t="shared" si="9"/>
        <v>35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56731</v>
      </c>
      <c r="C64" s="41">
        <f t="shared" si="5"/>
        <v>41073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174199</v>
      </c>
      <c r="C65" s="41">
        <f t="shared" si="5"/>
        <v>238534</v>
      </c>
      <c r="D65" s="41">
        <f t="shared" si="6"/>
        <v>19</v>
      </c>
      <c r="E65" s="42" t="str">
        <f t="shared" si="2"/>
        <v>ALMERIA</v>
      </c>
      <c r="F65" s="42">
        <f t="shared" si="9"/>
        <v>0</v>
      </c>
      <c r="G65" s="42">
        <f t="shared" si="8"/>
        <v>1700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311544</v>
      </c>
      <c r="C7" s="19">
        <v>375167</v>
      </c>
      <c r="D7" s="19">
        <v>2597543</v>
      </c>
      <c r="E7" s="19">
        <v>2334517</v>
      </c>
      <c r="F7" s="10">
        <f>((E7*100)/D7)-100</f>
        <v>-10.125953641575904</v>
      </c>
      <c r="G7" s="1"/>
      <c r="H7" s="1"/>
      <c r="I7" s="1"/>
    </row>
    <row r="8" spans="1:12" x14ac:dyDescent="0.25">
      <c r="A8" s="11" t="s">
        <v>44</v>
      </c>
      <c r="B8" s="20">
        <v>73422</v>
      </c>
      <c r="C8" s="20">
        <v>163084</v>
      </c>
      <c r="D8" s="20">
        <v>912118</v>
      </c>
      <c r="E8" s="20">
        <v>762833</v>
      </c>
      <c r="F8" s="13">
        <f t="shared" ref="F8:F35" si="0">((E8*100)/D8)-100</f>
        <v>-16.366851657351347</v>
      </c>
      <c r="G8" s="1"/>
      <c r="H8" s="1"/>
      <c r="I8" s="1"/>
    </row>
    <row r="9" spans="1:12" x14ac:dyDescent="0.25">
      <c r="A9" s="8" t="s">
        <v>45</v>
      </c>
      <c r="B9" s="19">
        <v>206165</v>
      </c>
      <c r="C9" s="19">
        <v>76212</v>
      </c>
      <c r="D9" s="19">
        <v>3465797</v>
      </c>
      <c r="E9" s="19">
        <v>2591614</v>
      </c>
      <c r="F9" s="10">
        <f t="shared" si="0"/>
        <v>-25.223144921644291</v>
      </c>
      <c r="G9" s="1"/>
      <c r="H9" s="1"/>
      <c r="I9" s="1"/>
    </row>
    <row r="10" spans="1:12" x14ac:dyDescent="0.25">
      <c r="A10" s="11" t="s">
        <v>46</v>
      </c>
      <c r="B10" s="20">
        <v>275140</v>
      </c>
      <c r="C10" s="20">
        <v>253724</v>
      </c>
      <c r="D10" s="20">
        <v>2419980</v>
      </c>
      <c r="E10" s="20">
        <v>1746444</v>
      </c>
      <c r="F10" s="13">
        <f t="shared" si="0"/>
        <v>-27.832296134678799</v>
      </c>
      <c r="G10" s="1"/>
      <c r="H10" s="1"/>
      <c r="I10" s="1"/>
    </row>
    <row r="11" spans="1:12" x14ac:dyDescent="0.25">
      <c r="A11" s="8" t="s">
        <v>47</v>
      </c>
      <c r="B11" s="19">
        <v>51489</v>
      </c>
      <c r="C11" s="19">
        <v>259425</v>
      </c>
      <c r="D11" s="19">
        <v>1223227</v>
      </c>
      <c r="E11" s="19">
        <v>1364322</v>
      </c>
      <c r="F11" s="10">
        <f t="shared" si="0"/>
        <v>11.534653829583547</v>
      </c>
      <c r="G11" s="1"/>
      <c r="H11" s="1"/>
      <c r="I11" s="1"/>
    </row>
    <row r="12" spans="1:12" x14ac:dyDescent="0.25">
      <c r="A12" s="11" t="s">
        <v>48</v>
      </c>
      <c r="B12" s="20">
        <v>249811</v>
      </c>
      <c r="C12" s="20">
        <v>201664</v>
      </c>
      <c r="D12" s="20">
        <v>1642795</v>
      </c>
      <c r="E12" s="20">
        <v>1168666</v>
      </c>
      <c r="F12" s="13">
        <f t="shared" si="0"/>
        <v>-28.861117790107713</v>
      </c>
      <c r="G12" s="1"/>
      <c r="H12" s="1"/>
      <c r="I12" s="1"/>
    </row>
    <row r="13" spans="1:12" x14ac:dyDescent="0.25">
      <c r="A13" s="8" t="s">
        <v>49</v>
      </c>
      <c r="B13" s="19">
        <v>161163</v>
      </c>
      <c r="C13" s="19">
        <v>146720</v>
      </c>
      <c r="D13" s="19">
        <v>1651659</v>
      </c>
      <c r="E13" s="19">
        <v>1309374</v>
      </c>
      <c r="F13" s="10">
        <f t="shared" si="0"/>
        <v>-20.723708707426894</v>
      </c>
      <c r="G13" s="1"/>
      <c r="H13" s="1"/>
      <c r="I13" s="1"/>
    </row>
    <row r="14" spans="1:12" x14ac:dyDescent="0.25">
      <c r="A14" s="11" t="s">
        <v>50</v>
      </c>
      <c r="B14" s="20">
        <v>361836</v>
      </c>
      <c r="C14" s="20">
        <v>311477</v>
      </c>
      <c r="D14" s="20">
        <v>2742324</v>
      </c>
      <c r="E14" s="20">
        <v>2936376</v>
      </c>
      <c r="F14" s="13">
        <f t="shared" si="0"/>
        <v>7.0761879340296758</v>
      </c>
      <c r="G14" s="1"/>
      <c r="H14" s="1"/>
      <c r="I14" s="1"/>
    </row>
    <row r="15" spans="1:12" x14ac:dyDescent="0.25">
      <c r="A15" s="8" t="s">
        <v>51</v>
      </c>
      <c r="B15" s="19">
        <v>504759</v>
      </c>
      <c r="C15" s="19">
        <v>472818</v>
      </c>
      <c r="D15" s="19">
        <v>4245366</v>
      </c>
      <c r="E15" s="19">
        <v>2661141</v>
      </c>
      <c r="F15" s="10">
        <f t="shared" si="0"/>
        <v>-37.316570585433624</v>
      </c>
      <c r="G15" s="1"/>
      <c r="H15" s="1"/>
      <c r="I15" s="1"/>
    </row>
    <row r="16" spans="1:12" x14ac:dyDescent="0.25">
      <c r="A16" s="11" t="s">
        <v>52</v>
      </c>
      <c r="B16" s="20">
        <v>208610</v>
      </c>
      <c r="C16" s="20">
        <v>333790</v>
      </c>
      <c r="D16" s="20">
        <v>3747955</v>
      </c>
      <c r="E16" s="20">
        <v>2691899</v>
      </c>
      <c r="F16" s="13">
        <f t="shared" si="0"/>
        <v>-28.176859113836741</v>
      </c>
      <c r="G16" s="1"/>
      <c r="H16" s="1"/>
      <c r="I16" s="1"/>
    </row>
    <row r="17" spans="1:9" x14ac:dyDescent="0.25">
      <c r="A17" s="8" t="s">
        <v>53</v>
      </c>
      <c r="B17" s="19">
        <v>325044</v>
      </c>
      <c r="C17" s="19">
        <v>139339</v>
      </c>
      <c r="D17" s="19">
        <v>3271616</v>
      </c>
      <c r="E17" s="19">
        <v>1316687</v>
      </c>
      <c r="F17" s="10">
        <f t="shared" si="0"/>
        <v>-59.754231547956728</v>
      </c>
      <c r="G17" s="1"/>
      <c r="H17" s="1"/>
      <c r="I17" s="1"/>
    </row>
    <row r="18" spans="1:9" x14ac:dyDescent="0.25">
      <c r="A18" s="11" t="s">
        <v>54</v>
      </c>
      <c r="B18" s="20">
        <v>5771</v>
      </c>
      <c r="C18" s="20">
        <v>6211</v>
      </c>
      <c r="D18" s="20">
        <v>51715</v>
      </c>
      <c r="E18" s="20">
        <v>52871</v>
      </c>
      <c r="F18" s="13">
        <f t="shared" si="0"/>
        <v>2.2353282413226339</v>
      </c>
      <c r="G18" s="1"/>
      <c r="H18" s="1"/>
      <c r="I18" s="1"/>
    </row>
    <row r="19" spans="1:9" x14ac:dyDescent="0.25">
      <c r="A19" s="8" t="s">
        <v>55</v>
      </c>
      <c r="B19" s="19">
        <v>760800</v>
      </c>
      <c r="C19" s="19">
        <v>811361</v>
      </c>
      <c r="D19" s="19">
        <v>7593925</v>
      </c>
      <c r="E19" s="19">
        <v>6633037</v>
      </c>
      <c r="F19" s="10">
        <f t="shared" si="0"/>
        <v>-12.653377535332524</v>
      </c>
      <c r="G19" s="1"/>
      <c r="H19" s="1"/>
      <c r="I19" s="1"/>
    </row>
    <row r="20" spans="1:9" x14ac:dyDescent="0.25">
      <c r="A20" s="11" t="s">
        <v>56</v>
      </c>
      <c r="B20" s="20">
        <v>1113117</v>
      </c>
      <c r="C20" s="20">
        <v>1006099</v>
      </c>
      <c r="D20" s="20">
        <v>13153984</v>
      </c>
      <c r="E20" s="20">
        <v>8741394</v>
      </c>
      <c r="F20" s="13">
        <f t="shared" si="0"/>
        <v>-33.54565430518997</v>
      </c>
      <c r="G20" s="1"/>
      <c r="H20" s="1"/>
      <c r="I20" s="1"/>
    </row>
    <row r="21" spans="1:9" x14ac:dyDescent="0.25">
      <c r="A21" s="8" t="s">
        <v>57</v>
      </c>
      <c r="B21" s="19">
        <v>498291</v>
      </c>
      <c r="C21" s="19">
        <v>365226</v>
      </c>
      <c r="D21" s="19">
        <v>4721286</v>
      </c>
      <c r="E21" s="19">
        <v>3006218</v>
      </c>
      <c r="F21" s="10">
        <f t="shared" si="0"/>
        <v>-36.326289066156974</v>
      </c>
      <c r="G21" s="1"/>
      <c r="H21" s="1"/>
      <c r="I21" s="1"/>
    </row>
    <row r="22" spans="1:9" x14ac:dyDescent="0.25">
      <c r="A22" s="11" t="s">
        <v>58</v>
      </c>
      <c r="B22" s="20">
        <v>92624</v>
      </c>
      <c r="C22" s="20">
        <v>62827</v>
      </c>
      <c r="D22" s="20">
        <v>941644</v>
      </c>
      <c r="E22" s="20">
        <v>545659</v>
      </c>
      <c r="F22" s="13">
        <f t="shared" si="0"/>
        <v>-42.052516662347976</v>
      </c>
      <c r="G22" s="1"/>
      <c r="H22" s="1"/>
      <c r="I22" s="1"/>
    </row>
    <row r="23" spans="1:9" x14ac:dyDescent="0.25">
      <c r="A23" s="8" t="s">
        <v>59</v>
      </c>
      <c r="B23" s="19">
        <v>100134</v>
      </c>
      <c r="C23" s="19">
        <v>54545</v>
      </c>
      <c r="D23" s="19">
        <v>1120984</v>
      </c>
      <c r="E23" s="19">
        <v>576629</v>
      </c>
      <c r="F23" s="10">
        <f t="shared" si="0"/>
        <v>-48.560461166261071</v>
      </c>
      <c r="G23" s="1"/>
      <c r="H23" s="1"/>
      <c r="I23" s="1"/>
    </row>
    <row r="24" spans="1:9" x14ac:dyDescent="0.25">
      <c r="A24" s="11" t="s">
        <v>60</v>
      </c>
      <c r="B24" s="20">
        <v>77259</v>
      </c>
      <c r="C24" s="20">
        <v>73929</v>
      </c>
      <c r="D24" s="20">
        <v>667236</v>
      </c>
      <c r="E24" s="20">
        <v>629690</v>
      </c>
      <c r="F24" s="13">
        <f t="shared" si="0"/>
        <v>-5.6270944613300173</v>
      </c>
      <c r="G24" s="1"/>
      <c r="H24" s="1"/>
      <c r="I24" s="1"/>
    </row>
    <row r="25" spans="1:9" x14ac:dyDescent="0.25">
      <c r="A25" s="8" t="s">
        <v>61</v>
      </c>
      <c r="B25" s="19">
        <v>3158</v>
      </c>
      <c r="C25" s="19">
        <v>2100</v>
      </c>
      <c r="D25" s="19">
        <v>28208</v>
      </c>
      <c r="E25" s="19">
        <v>22862</v>
      </c>
      <c r="F25" s="10">
        <f t="shared" si="0"/>
        <v>-18.952070334656838</v>
      </c>
      <c r="G25" s="1"/>
      <c r="H25" s="1"/>
      <c r="I25" s="1"/>
    </row>
    <row r="26" spans="1:9" x14ac:dyDescent="0.25">
      <c r="A26" s="11" t="s">
        <v>62</v>
      </c>
      <c r="B26" s="20">
        <v>82359</v>
      </c>
      <c r="C26" s="20">
        <v>40977</v>
      </c>
      <c r="D26" s="20">
        <v>616496</v>
      </c>
      <c r="E26" s="20">
        <v>340060</v>
      </c>
      <c r="F26" s="13">
        <f t="shared" si="0"/>
        <v>-44.839869196231604</v>
      </c>
      <c r="G26" s="1"/>
      <c r="H26" s="1"/>
      <c r="I26" s="1"/>
    </row>
    <row r="27" spans="1:9" x14ac:dyDescent="0.25">
      <c r="A27" s="8" t="s">
        <v>63</v>
      </c>
      <c r="B27" s="19">
        <v>251271</v>
      </c>
      <c r="C27" s="19">
        <v>193094</v>
      </c>
      <c r="D27" s="19">
        <v>2000428</v>
      </c>
      <c r="E27" s="19">
        <v>1186873</v>
      </c>
      <c r="F27" s="10">
        <f t="shared" si="0"/>
        <v>-40.66904682397967</v>
      </c>
      <c r="G27" s="1"/>
      <c r="H27" s="1"/>
      <c r="I27" s="1"/>
    </row>
    <row r="28" spans="1:9" x14ac:dyDescent="0.25">
      <c r="A28" s="11" t="s">
        <v>64</v>
      </c>
      <c r="B28" s="20">
        <v>75521</v>
      </c>
      <c r="C28" s="20">
        <v>81390</v>
      </c>
      <c r="D28" s="20">
        <v>1121600</v>
      </c>
      <c r="E28" s="20">
        <v>636024</v>
      </c>
      <c r="F28" s="13">
        <f t="shared" si="0"/>
        <v>-43.293152639087019</v>
      </c>
      <c r="G28" s="1"/>
      <c r="H28" s="1"/>
      <c r="I28" s="1"/>
    </row>
    <row r="29" spans="1:9" x14ac:dyDescent="0.25">
      <c r="A29" s="8" t="s">
        <v>65</v>
      </c>
      <c r="B29" s="19">
        <v>326274</v>
      </c>
      <c r="C29" s="19">
        <v>269436</v>
      </c>
      <c r="D29" s="19">
        <v>2951811</v>
      </c>
      <c r="E29" s="19">
        <v>2125948</v>
      </c>
      <c r="F29" s="10">
        <f t="shared" si="0"/>
        <v>-27.97818017481471</v>
      </c>
      <c r="G29" s="1"/>
      <c r="H29" s="1"/>
      <c r="I29" s="1"/>
    </row>
    <row r="30" spans="1:9" x14ac:dyDescent="0.25">
      <c r="A30" s="11" t="s">
        <v>66</v>
      </c>
      <c r="B30" s="20">
        <v>156895</v>
      </c>
      <c r="C30" s="20">
        <v>164336</v>
      </c>
      <c r="D30" s="20">
        <v>1734347</v>
      </c>
      <c r="E30" s="20">
        <v>1696659</v>
      </c>
      <c r="F30" s="13">
        <f t="shared" si="0"/>
        <v>-2.1730368836224869</v>
      </c>
      <c r="G30" s="1"/>
      <c r="H30" s="1"/>
      <c r="I30" s="1"/>
    </row>
    <row r="31" spans="1:9" x14ac:dyDescent="0.25">
      <c r="A31" s="8" t="s">
        <v>67</v>
      </c>
      <c r="B31" s="19">
        <v>799429</v>
      </c>
      <c r="C31" s="19">
        <v>873775</v>
      </c>
      <c r="D31" s="19">
        <v>9713105</v>
      </c>
      <c r="E31" s="19">
        <v>7194059</v>
      </c>
      <c r="F31" s="10">
        <f t="shared" si="0"/>
        <v>-25.934508069252828</v>
      </c>
      <c r="G31" s="1"/>
      <c r="H31" s="1"/>
      <c r="I31" s="1"/>
    </row>
    <row r="32" spans="1:9" x14ac:dyDescent="0.25">
      <c r="A32" s="11" t="s">
        <v>68</v>
      </c>
      <c r="B32" s="20">
        <v>374219</v>
      </c>
      <c r="C32" s="20">
        <v>283037</v>
      </c>
      <c r="D32" s="20">
        <v>4264525</v>
      </c>
      <c r="E32" s="20">
        <v>2541372</v>
      </c>
      <c r="F32" s="13">
        <f t="shared" si="0"/>
        <v>-40.406680697146811</v>
      </c>
      <c r="G32" s="1"/>
      <c r="H32" s="1"/>
      <c r="I32" s="1"/>
    </row>
    <row r="33" spans="1:9" x14ac:dyDescent="0.25">
      <c r="A33" s="8" t="s">
        <v>69</v>
      </c>
      <c r="B33" s="19">
        <v>45622</v>
      </c>
      <c r="C33" s="19">
        <v>16255</v>
      </c>
      <c r="D33" s="19">
        <v>361864</v>
      </c>
      <c r="E33" s="19">
        <v>252378</v>
      </c>
      <c r="F33" s="10">
        <f t="shared" si="0"/>
        <v>-30.256118320695066</v>
      </c>
      <c r="G33" s="1"/>
      <c r="H33" s="1"/>
      <c r="I33" s="1"/>
    </row>
    <row r="34" spans="1:9" x14ac:dyDescent="0.25">
      <c r="A34" s="11" t="s">
        <v>70</v>
      </c>
      <c r="B34" s="20">
        <v>34614</v>
      </c>
      <c r="C34" s="20">
        <v>49222</v>
      </c>
      <c r="D34" s="20">
        <v>382826</v>
      </c>
      <c r="E34" s="20">
        <v>339715</v>
      </c>
      <c r="F34" s="13">
        <f t="shared" si="0"/>
        <v>-11.261251848098098</v>
      </c>
      <c r="G34" s="1"/>
      <c r="H34" s="1"/>
      <c r="I34" s="1"/>
    </row>
    <row r="35" spans="1:9" x14ac:dyDescent="0.25">
      <c r="A35" s="14" t="s">
        <v>71</v>
      </c>
      <c r="B35" s="15">
        <f>SUM(B7:B34)</f>
        <v>7526341</v>
      </c>
      <c r="C35" s="15">
        <f t="shared" ref="C35:E35" si="1">SUM(C7:C34)</f>
        <v>7087240</v>
      </c>
      <c r="D35" s="15">
        <f t="shared" si="1"/>
        <v>79346364</v>
      </c>
      <c r="E35" s="15">
        <f t="shared" si="1"/>
        <v>57405321</v>
      </c>
      <c r="F35" s="16">
        <f t="shared" si="0"/>
        <v>-27.652234953072323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2334517</v>
      </c>
      <c r="C38" s="41">
        <f>D7</f>
        <v>2597543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8741394</v>
      </c>
      <c r="G38" s="42">
        <f>LOOKUP(E38,$A$38:$A$65,$C$38:$C$65)</f>
        <v>13153984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762833</v>
      </c>
      <c r="C39" s="41">
        <f t="shared" ref="C39:C65" si="5">D8</f>
        <v>912118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7194059</v>
      </c>
      <c r="G39" s="42">
        <f t="shared" ref="G39:G65" si="8">LOOKUP(E39,$A$38:$A$65,$C$38:$C$65)</f>
        <v>9713105</v>
      </c>
    </row>
    <row r="40" spans="1:9" x14ac:dyDescent="0.25">
      <c r="A40" s="42" t="str">
        <f t="shared" si="3"/>
        <v>ALMERIA</v>
      </c>
      <c r="B40" s="41">
        <f t="shared" si="4"/>
        <v>2591614</v>
      </c>
      <c r="C40" s="41">
        <f t="shared" si="5"/>
        <v>3465797</v>
      </c>
      <c r="D40" s="41">
        <f t="shared" si="6"/>
        <v>8</v>
      </c>
      <c r="E40" s="42" t="str">
        <f t="shared" si="2"/>
        <v>FERROL-SAN CIBRAO</v>
      </c>
      <c r="F40" s="42">
        <f t="shared" si="7"/>
        <v>6633037</v>
      </c>
      <c r="G40" s="42">
        <f t="shared" si="8"/>
        <v>7593925</v>
      </c>
    </row>
    <row r="41" spans="1:9" x14ac:dyDescent="0.25">
      <c r="A41" s="42" t="str">
        <f t="shared" si="3"/>
        <v>AVILES</v>
      </c>
      <c r="B41" s="41">
        <f t="shared" si="4"/>
        <v>1746444</v>
      </c>
      <c r="C41" s="41">
        <f t="shared" si="5"/>
        <v>2419980</v>
      </c>
      <c r="D41" s="41">
        <f t="shared" si="6"/>
        <v>12</v>
      </c>
      <c r="E41" s="42" t="str">
        <f t="shared" si="2"/>
        <v>HUELVA</v>
      </c>
      <c r="F41" s="42">
        <f t="shared" si="7"/>
        <v>3006218</v>
      </c>
      <c r="G41" s="42">
        <f t="shared" si="8"/>
        <v>4721286</v>
      </c>
    </row>
    <row r="42" spans="1:9" x14ac:dyDescent="0.25">
      <c r="A42" s="42" t="str">
        <f t="shared" si="3"/>
        <v>BAHIA DE ALGECIRAS</v>
      </c>
      <c r="B42" s="41">
        <f t="shared" si="4"/>
        <v>1364322</v>
      </c>
      <c r="C42" s="41">
        <f t="shared" si="5"/>
        <v>1223227</v>
      </c>
      <c r="D42" s="41">
        <f t="shared" si="6"/>
        <v>14</v>
      </c>
      <c r="E42" s="42" t="str">
        <f t="shared" si="2"/>
        <v>BARCELONA</v>
      </c>
      <c r="F42" s="42">
        <f t="shared" si="7"/>
        <v>2936376</v>
      </c>
      <c r="G42" s="42">
        <f t="shared" si="8"/>
        <v>2742324</v>
      </c>
    </row>
    <row r="43" spans="1:9" x14ac:dyDescent="0.25">
      <c r="A43" s="42" t="str">
        <f t="shared" si="3"/>
        <v>BAHIA DE CADIZ</v>
      </c>
      <c r="B43" s="41">
        <f t="shared" si="4"/>
        <v>1168666</v>
      </c>
      <c r="C43" s="41">
        <f t="shared" si="5"/>
        <v>1642795</v>
      </c>
      <c r="D43" s="41">
        <f t="shared" si="6"/>
        <v>18</v>
      </c>
      <c r="E43" s="42" t="str">
        <f t="shared" si="2"/>
        <v>CARTAGENA</v>
      </c>
      <c r="F43" s="42">
        <f t="shared" si="7"/>
        <v>2691899</v>
      </c>
      <c r="G43" s="42">
        <f t="shared" si="8"/>
        <v>3747955</v>
      </c>
    </row>
    <row r="44" spans="1:9" x14ac:dyDescent="0.25">
      <c r="A44" s="42" t="str">
        <f t="shared" si="3"/>
        <v>BALEARES</v>
      </c>
      <c r="B44" s="41">
        <f t="shared" si="4"/>
        <v>1309374</v>
      </c>
      <c r="C44" s="41">
        <f t="shared" si="5"/>
        <v>1651659</v>
      </c>
      <c r="D44" s="41">
        <f t="shared" si="6"/>
        <v>16</v>
      </c>
      <c r="E44" s="42" t="str">
        <f t="shared" si="2"/>
        <v>BILBAO</v>
      </c>
      <c r="F44" s="42">
        <f t="shared" si="7"/>
        <v>2661141</v>
      </c>
      <c r="G44" s="42">
        <f t="shared" si="8"/>
        <v>4245366</v>
      </c>
    </row>
    <row r="45" spans="1:9" x14ac:dyDescent="0.25">
      <c r="A45" s="42" t="str">
        <f t="shared" si="3"/>
        <v>BARCELONA</v>
      </c>
      <c r="B45" s="41">
        <f t="shared" si="4"/>
        <v>2936376</v>
      </c>
      <c r="C45" s="41">
        <f t="shared" si="5"/>
        <v>2742324</v>
      </c>
      <c r="D45" s="41">
        <f t="shared" si="6"/>
        <v>5</v>
      </c>
      <c r="E45" s="42" t="str">
        <f t="shared" si="2"/>
        <v>ALMERIA</v>
      </c>
      <c r="F45" s="42">
        <f t="shared" si="7"/>
        <v>2591614</v>
      </c>
      <c r="G45" s="42">
        <f t="shared" si="8"/>
        <v>3465797</v>
      </c>
    </row>
    <row r="46" spans="1:9" x14ac:dyDescent="0.25">
      <c r="A46" s="42" t="str">
        <f t="shared" si="3"/>
        <v>BILBAO</v>
      </c>
      <c r="B46" s="41">
        <f t="shared" si="4"/>
        <v>2661141</v>
      </c>
      <c r="C46" s="41">
        <f t="shared" si="5"/>
        <v>4245366</v>
      </c>
      <c r="D46" s="41">
        <f t="shared" si="6"/>
        <v>7</v>
      </c>
      <c r="E46" s="42" t="str">
        <f t="shared" si="2"/>
        <v>VALENCIA</v>
      </c>
      <c r="F46" s="42">
        <f t="shared" si="7"/>
        <v>2541372</v>
      </c>
      <c r="G46" s="42">
        <f t="shared" si="8"/>
        <v>4264525</v>
      </c>
    </row>
    <row r="47" spans="1:9" x14ac:dyDescent="0.25">
      <c r="A47" s="42" t="str">
        <f t="shared" si="3"/>
        <v>CARTAGENA</v>
      </c>
      <c r="B47" s="41">
        <f t="shared" si="4"/>
        <v>2691899</v>
      </c>
      <c r="C47" s="41">
        <f t="shared" si="5"/>
        <v>3747955</v>
      </c>
      <c r="D47" s="41">
        <f t="shared" si="6"/>
        <v>6</v>
      </c>
      <c r="E47" s="42" t="str">
        <f t="shared" si="2"/>
        <v>A CORUÑA</v>
      </c>
      <c r="F47" s="42">
        <f t="shared" si="7"/>
        <v>2334517</v>
      </c>
      <c r="G47" s="42">
        <f t="shared" si="8"/>
        <v>2597543</v>
      </c>
    </row>
    <row r="48" spans="1:9" x14ac:dyDescent="0.25">
      <c r="A48" s="42" t="str">
        <f t="shared" si="3"/>
        <v>CASTELLON</v>
      </c>
      <c r="B48" s="41">
        <f t="shared" si="4"/>
        <v>1316687</v>
      </c>
      <c r="C48" s="41">
        <f t="shared" si="5"/>
        <v>3271616</v>
      </c>
      <c r="D48" s="41">
        <f t="shared" si="6"/>
        <v>15</v>
      </c>
      <c r="E48" s="42" t="str">
        <f t="shared" si="2"/>
        <v>SANTANDER</v>
      </c>
      <c r="F48" s="42">
        <f t="shared" si="7"/>
        <v>2125948</v>
      </c>
      <c r="G48" s="42">
        <f t="shared" si="8"/>
        <v>2951811</v>
      </c>
    </row>
    <row r="49" spans="1:7" x14ac:dyDescent="0.25">
      <c r="A49" s="42" t="str">
        <f t="shared" si="3"/>
        <v>CEUTA</v>
      </c>
      <c r="B49" s="41">
        <f t="shared" si="4"/>
        <v>52871</v>
      </c>
      <c r="C49" s="41">
        <f t="shared" si="5"/>
        <v>51715</v>
      </c>
      <c r="D49" s="41">
        <f t="shared" si="6"/>
        <v>27</v>
      </c>
      <c r="E49" s="42" t="str">
        <f t="shared" si="2"/>
        <v>AVILES</v>
      </c>
      <c r="F49" s="42">
        <f t="shared" si="7"/>
        <v>1746444</v>
      </c>
      <c r="G49" s="42">
        <f t="shared" si="8"/>
        <v>2419980</v>
      </c>
    </row>
    <row r="50" spans="1:7" x14ac:dyDescent="0.25">
      <c r="A50" s="42" t="str">
        <f t="shared" si="3"/>
        <v>FERROL-SAN CIBRAO</v>
      </c>
      <c r="B50" s="41">
        <f t="shared" si="4"/>
        <v>6633037</v>
      </c>
      <c r="C50" s="41">
        <f t="shared" si="5"/>
        <v>7593925</v>
      </c>
      <c r="D50" s="41">
        <f t="shared" si="6"/>
        <v>3</v>
      </c>
      <c r="E50" s="42" t="str">
        <f t="shared" si="2"/>
        <v>SEVILLA</v>
      </c>
      <c r="F50" s="42">
        <f t="shared" si="7"/>
        <v>1696659</v>
      </c>
      <c r="G50" s="42">
        <f t="shared" si="8"/>
        <v>1734347</v>
      </c>
    </row>
    <row r="51" spans="1:7" x14ac:dyDescent="0.25">
      <c r="A51" s="42" t="str">
        <f t="shared" si="3"/>
        <v>GIJON</v>
      </c>
      <c r="B51" s="41">
        <f t="shared" si="4"/>
        <v>8741394</v>
      </c>
      <c r="C51" s="41">
        <f t="shared" si="5"/>
        <v>13153984</v>
      </c>
      <c r="D51" s="41">
        <f t="shared" si="6"/>
        <v>1</v>
      </c>
      <c r="E51" s="42" t="str">
        <f t="shared" si="2"/>
        <v>BAHIA DE ALGECIRAS</v>
      </c>
      <c r="F51" s="42">
        <f t="shared" si="7"/>
        <v>1364322</v>
      </c>
      <c r="G51" s="42">
        <f t="shared" si="8"/>
        <v>1223227</v>
      </c>
    </row>
    <row r="52" spans="1:7" x14ac:dyDescent="0.25">
      <c r="A52" s="42" t="str">
        <f t="shared" si="3"/>
        <v>HUELVA</v>
      </c>
      <c r="B52" s="41">
        <f t="shared" si="4"/>
        <v>3006218</v>
      </c>
      <c r="C52" s="41">
        <f t="shared" si="5"/>
        <v>4721286</v>
      </c>
      <c r="D52" s="41">
        <f t="shared" si="6"/>
        <v>4</v>
      </c>
      <c r="E52" s="42" t="str">
        <f t="shared" si="2"/>
        <v>CASTELLON</v>
      </c>
      <c r="F52" s="42">
        <f t="shared" si="7"/>
        <v>1316687</v>
      </c>
      <c r="G52" s="42">
        <f t="shared" si="8"/>
        <v>3271616</v>
      </c>
    </row>
    <row r="53" spans="1:7" x14ac:dyDescent="0.25">
      <c r="A53" s="42" t="str">
        <f t="shared" si="3"/>
        <v>LAS PALMAS</v>
      </c>
      <c r="B53" s="41">
        <f t="shared" si="4"/>
        <v>545659</v>
      </c>
      <c r="C53" s="41">
        <f t="shared" si="5"/>
        <v>941644</v>
      </c>
      <c r="D53" s="41">
        <f t="shared" si="6"/>
        <v>23</v>
      </c>
      <c r="E53" s="42" t="str">
        <f t="shared" si="2"/>
        <v>BALEARES</v>
      </c>
      <c r="F53" s="42">
        <f t="shared" si="7"/>
        <v>1309374</v>
      </c>
      <c r="G53" s="42">
        <f t="shared" si="8"/>
        <v>1651659</v>
      </c>
    </row>
    <row r="54" spans="1:7" x14ac:dyDescent="0.25">
      <c r="A54" s="42" t="str">
        <f t="shared" si="3"/>
        <v>MALAGA</v>
      </c>
      <c r="B54" s="41">
        <f t="shared" si="4"/>
        <v>576629</v>
      </c>
      <c r="C54" s="41">
        <f t="shared" si="5"/>
        <v>1120984</v>
      </c>
      <c r="D54" s="41">
        <f t="shared" si="6"/>
        <v>22</v>
      </c>
      <c r="E54" s="42" t="str">
        <f t="shared" si="2"/>
        <v>PASAIA</v>
      </c>
      <c r="F54" s="42">
        <f t="shared" si="7"/>
        <v>1186873</v>
      </c>
      <c r="G54" s="42">
        <f t="shared" si="8"/>
        <v>2000428</v>
      </c>
    </row>
    <row r="55" spans="1:7" x14ac:dyDescent="0.25">
      <c r="A55" s="42" t="str">
        <f t="shared" si="3"/>
        <v>MARIN Y RIA DE PONTEVEDRA</v>
      </c>
      <c r="B55" s="41">
        <f t="shared" si="4"/>
        <v>629690</v>
      </c>
      <c r="C55" s="41">
        <f t="shared" si="5"/>
        <v>667236</v>
      </c>
      <c r="D55" s="41">
        <f t="shared" si="6"/>
        <v>21</v>
      </c>
      <c r="E55" s="42" t="str">
        <f t="shared" si="2"/>
        <v>BAHIA DE CADIZ</v>
      </c>
      <c r="F55" s="42">
        <f t="shared" ref="F55:F65" si="9">LOOKUP(E55,$A$38:$A$65,$B$38:$B$65)</f>
        <v>1168666</v>
      </c>
      <c r="G55" s="42">
        <f t="shared" si="8"/>
        <v>1642795</v>
      </c>
    </row>
    <row r="56" spans="1:7" x14ac:dyDescent="0.25">
      <c r="A56" s="42" t="str">
        <f t="shared" si="3"/>
        <v>MELILLA</v>
      </c>
      <c r="B56" s="41">
        <f t="shared" si="4"/>
        <v>22862</v>
      </c>
      <c r="C56" s="41">
        <f t="shared" si="5"/>
        <v>28208</v>
      </c>
      <c r="D56" s="41">
        <f t="shared" si="6"/>
        <v>28</v>
      </c>
      <c r="E56" s="42" t="str">
        <f t="shared" si="2"/>
        <v>ALICANTE</v>
      </c>
      <c r="F56" s="42">
        <f t="shared" si="9"/>
        <v>762833</v>
      </c>
      <c r="G56" s="42">
        <f t="shared" si="8"/>
        <v>912118</v>
      </c>
    </row>
    <row r="57" spans="1:7" x14ac:dyDescent="0.25">
      <c r="A57" s="42" t="str">
        <f t="shared" si="3"/>
        <v>MOTRIL</v>
      </c>
      <c r="B57" s="41">
        <f t="shared" si="4"/>
        <v>340060</v>
      </c>
      <c r="C57" s="41">
        <f t="shared" si="5"/>
        <v>616496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636024</v>
      </c>
      <c r="G57" s="42">
        <f t="shared" si="8"/>
        <v>1121600</v>
      </c>
    </row>
    <row r="58" spans="1:7" x14ac:dyDescent="0.25">
      <c r="A58" s="42" t="str">
        <f t="shared" si="3"/>
        <v>PASAIA</v>
      </c>
      <c r="B58" s="41">
        <f t="shared" si="4"/>
        <v>1186873</v>
      </c>
      <c r="C58" s="41">
        <f t="shared" si="5"/>
        <v>2000428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629690</v>
      </c>
      <c r="G58" s="42">
        <f t="shared" si="8"/>
        <v>667236</v>
      </c>
    </row>
    <row r="59" spans="1:7" x14ac:dyDescent="0.25">
      <c r="A59" s="42" t="str">
        <f t="shared" si="3"/>
        <v>SANTA CRUZ DE TENERIFE</v>
      </c>
      <c r="B59" s="41">
        <f t="shared" si="4"/>
        <v>636024</v>
      </c>
      <c r="C59" s="41">
        <f t="shared" si="5"/>
        <v>1121600</v>
      </c>
      <c r="D59" s="41">
        <f t="shared" si="6"/>
        <v>20</v>
      </c>
      <c r="E59" s="42" t="str">
        <f t="shared" si="2"/>
        <v>MALAGA</v>
      </c>
      <c r="F59" s="42">
        <f t="shared" si="9"/>
        <v>576629</v>
      </c>
      <c r="G59" s="42">
        <f t="shared" si="8"/>
        <v>1120984</v>
      </c>
    </row>
    <row r="60" spans="1:7" x14ac:dyDescent="0.25">
      <c r="A60" s="42" t="str">
        <f t="shared" si="3"/>
        <v>SANTANDER</v>
      </c>
      <c r="B60" s="41">
        <f t="shared" si="4"/>
        <v>2125948</v>
      </c>
      <c r="C60" s="41">
        <f t="shared" si="5"/>
        <v>2951811</v>
      </c>
      <c r="D60" s="41">
        <f t="shared" si="6"/>
        <v>11</v>
      </c>
      <c r="E60" s="42" t="str">
        <f t="shared" si="2"/>
        <v>LAS PALMAS</v>
      </c>
      <c r="F60" s="42">
        <f t="shared" si="9"/>
        <v>545659</v>
      </c>
      <c r="G60" s="42">
        <f t="shared" si="8"/>
        <v>941644</v>
      </c>
    </row>
    <row r="61" spans="1:7" x14ac:dyDescent="0.25">
      <c r="A61" s="42" t="str">
        <f t="shared" si="3"/>
        <v>SEVILLA</v>
      </c>
      <c r="B61" s="41">
        <f t="shared" si="4"/>
        <v>1696659</v>
      </c>
      <c r="C61" s="41">
        <f t="shared" si="5"/>
        <v>1734347</v>
      </c>
      <c r="D61" s="41">
        <f t="shared" si="6"/>
        <v>13</v>
      </c>
      <c r="E61" s="42" t="str">
        <f t="shared" si="2"/>
        <v>MOTRIL</v>
      </c>
      <c r="F61" s="42">
        <f t="shared" si="9"/>
        <v>340060</v>
      </c>
      <c r="G61" s="42">
        <f t="shared" si="8"/>
        <v>616496</v>
      </c>
    </row>
    <row r="62" spans="1:7" x14ac:dyDescent="0.25">
      <c r="A62" s="42" t="str">
        <f t="shared" si="3"/>
        <v>TARRAGONA</v>
      </c>
      <c r="B62" s="41">
        <f t="shared" si="4"/>
        <v>7194059</v>
      </c>
      <c r="C62" s="41">
        <f t="shared" si="5"/>
        <v>9713105</v>
      </c>
      <c r="D62" s="41">
        <f t="shared" si="6"/>
        <v>2</v>
      </c>
      <c r="E62" s="42" t="str">
        <f t="shared" si="2"/>
        <v>VILAGARCIA</v>
      </c>
      <c r="F62" s="42">
        <f t="shared" si="9"/>
        <v>339715</v>
      </c>
      <c r="G62" s="42">
        <f t="shared" si="8"/>
        <v>382826</v>
      </c>
    </row>
    <row r="63" spans="1:7" x14ac:dyDescent="0.25">
      <c r="A63" s="42" t="str">
        <f t="shared" si="3"/>
        <v>VALENCIA</v>
      </c>
      <c r="B63" s="41">
        <f t="shared" si="4"/>
        <v>2541372</v>
      </c>
      <c r="C63" s="41">
        <f t="shared" si="5"/>
        <v>4264525</v>
      </c>
      <c r="D63" s="41">
        <f t="shared" si="6"/>
        <v>9</v>
      </c>
      <c r="E63" s="42" t="str">
        <f t="shared" si="2"/>
        <v>VIGO</v>
      </c>
      <c r="F63" s="42">
        <f t="shared" si="9"/>
        <v>252378</v>
      </c>
      <c r="G63" s="42">
        <f t="shared" si="8"/>
        <v>361864</v>
      </c>
    </row>
    <row r="64" spans="1:7" x14ac:dyDescent="0.25">
      <c r="A64" s="42" t="str">
        <f t="shared" si="3"/>
        <v>VIGO</v>
      </c>
      <c r="B64" s="41">
        <f t="shared" si="4"/>
        <v>252378</v>
      </c>
      <c r="C64" s="41">
        <f t="shared" si="5"/>
        <v>361864</v>
      </c>
      <c r="D64" s="41">
        <f t="shared" si="6"/>
        <v>26</v>
      </c>
      <c r="E64" s="42" t="str">
        <f t="shared" si="2"/>
        <v>CEUTA</v>
      </c>
      <c r="F64" s="42">
        <f t="shared" si="9"/>
        <v>52871</v>
      </c>
      <c r="G64" s="42">
        <f t="shared" si="8"/>
        <v>51715</v>
      </c>
    </row>
    <row r="65" spans="1:7" x14ac:dyDescent="0.25">
      <c r="A65" s="42" t="str">
        <f t="shared" si="3"/>
        <v>VILAGARCIA</v>
      </c>
      <c r="B65" s="41">
        <f t="shared" si="4"/>
        <v>339715</v>
      </c>
      <c r="C65" s="41">
        <f t="shared" si="5"/>
        <v>382826</v>
      </c>
      <c r="D65" s="41">
        <f t="shared" si="6"/>
        <v>25</v>
      </c>
      <c r="E65" s="42" t="str">
        <f t="shared" si="2"/>
        <v>MELILLA</v>
      </c>
      <c r="F65" s="42">
        <f t="shared" si="9"/>
        <v>22862</v>
      </c>
      <c r="G65" s="42">
        <f t="shared" si="8"/>
        <v>28208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150182</v>
      </c>
      <c r="C7" s="21">
        <v>81620</v>
      </c>
      <c r="D7" s="21">
        <v>1241109</v>
      </c>
      <c r="E7" s="21">
        <v>1184822</v>
      </c>
      <c r="F7" s="10">
        <f>((E7*100)/D7)-100</f>
        <v>-4.5352180992966709</v>
      </c>
      <c r="G7" s="1"/>
      <c r="H7" s="1"/>
      <c r="I7" s="1"/>
    </row>
    <row r="8" spans="1:12" x14ac:dyDescent="0.25">
      <c r="A8" s="11" t="s">
        <v>44</v>
      </c>
      <c r="B8" s="22">
        <v>120362</v>
      </c>
      <c r="C8" s="22">
        <v>111118</v>
      </c>
      <c r="D8" s="22">
        <v>1218347</v>
      </c>
      <c r="E8" s="22">
        <v>949386</v>
      </c>
      <c r="F8" s="13">
        <f t="shared" ref="F8:F35" si="0">((E8*100)/D8)-100</f>
        <v>-22.07589463428728</v>
      </c>
      <c r="G8" s="1"/>
      <c r="H8" s="1"/>
      <c r="I8" s="1"/>
    </row>
    <row r="9" spans="1:12" x14ac:dyDescent="0.25">
      <c r="A9" s="8" t="s">
        <v>45</v>
      </c>
      <c r="B9" s="21">
        <v>68467</v>
      </c>
      <c r="C9" s="21">
        <v>44792</v>
      </c>
      <c r="D9" s="21">
        <v>509584</v>
      </c>
      <c r="E9" s="21">
        <v>398109</v>
      </c>
      <c r="F9" s="10">
        <f t="shared" si="0"/>
        <v>-21.875686834751477</v>
      </c>
      <c r="G9" s="1"/>
      <c r="H9" s="1"/>
      <c r="I9" s="1"/>
    </row>
    <row r="10" spans="1:12" x14ac:dyDescent="0.25">
      <c r="A10" s="11" t="s">
        <v>46</v>
      </c>
      <c r="B10" s="22">
        <v>90525</v>
      </c>
      <c r="C10" s="22">
        <v>58925</v>
      </c>
      <c r="D10" s="22">
        <v>961528</v>
      </c>
      <c r="E10" s="22">
        <v>695696</v>
      </c>
      <c r="F10" s="13">
        <f t="shared" si="0"/>
        <v>-27.646828797497321</v>
      </c>
      <c r="G10" s="1"/>
      <c r="H10" s="1"/>
      <c r="I10" s="1"/>
    </row>
    <row r="11" spans="1:12" x14ac:dyDescent="0.25">
      <c r="A11" s="8" t="s">
        <v>47</v>
      </c>
      <c r="B11" s="21">
        <v>3653038</v>
      </c>
      <c r="C11" s="21">
        <v>3428590</v>
      </c>
      <c r="D11" s="21">
        <v>35799022</v>
      </c>
      <c r="E11" s="21">
        <v>31372876</v>
      </c>
      <c r="F11" s="10">
        <f t="shared" si="0"/>
        <v>-12.363874074548747</v>
      </c>
      <c r="G11" s="1"/>
      <c r="H11" s="1"/>
      <c r="I11" s="1"/>
    </row>
    <row r="12" spans="1:12" x14ac:dyDescent="0.25">
      <c r="A12" s="11" t="s">
        <v>48</v>
      </c>
      <c r="B12" s="22">
        <v>202920</v>
      </c>
      <c r="C12" s="22">
        <v>156881</v>
      </c>
      <c r="D12" s="22">
        <v>1999586</v>
      </c>
      <c r="E12" s="22">
        <v>1546229</v>
      </c>
      <c r="F12" s="13">
        <f t="shared" si="0"/>
        <v>-22.672543216445803</v>
      </c>
      <c r="G12" s="1"/>
      <c r="H12" s="1"/>
      <c r="I12" s="1"/>
    </row>
    <row r="13" spans="1:12" x14ac:dyDescent="0.25">
      <c r="A13" s="8" t="s">
        <v>49</v>
      </c>
      <c r="B13" s="21">
        <v>693778</v>
      </c>
      <c r="C13" s="21">
        <v>660197</v>
      </c>
      <c r="D13" s="21">
        <v>7221466</v>
      </c>
      <c r="E13" s="21">
        <v>6216273</v>
      </c>
      <c r="F13" s="10">
        <f t="shared" si="0"/>
        <v>-13.919514403308142</v>
      </c>
      <c r="G13" s="1"/>
      <c r="H13" s="1"/>
      <c r="I13" s="1"/>
    </row>
    <row r="14" spans="1:12" x14ac:dyDescent="0.25">
      <c r="A14" s="11" t="s">
        <v>50</v>
      </c>
      <c r="B14" s="22">
        <v>2758253</v>
      </c>
      <c r="C14" s="22">
        <v>2136716</v>
      </c>
      <c r="D14" s="22">
        <v>27507229</v>
      </c>
      <c r="E14" s="22">
        <v>19402774</v>
      </c>
      <c r="F14" s="13">
        <f t="shared" si="0"/>
        <v>-29.463000435267404</v>
      </c>
      <c r="G14" s="1"/>
      <c r="H14" s="1"/>
      <c r="I14" s="1"/>
    </row>
    <row r="15" spans="1:12" x14ac:dyDescent="0.25">
      <c r="A15" s="8" t="s">
        <v>51</v>
      </c>
      <c r="B15" s="21">
        <v>852335</v>
      </c>
      <c r="C15" s="21">
        <v>599395</v>
      </c>
      <c r="D15" s="21">
        <v>7360327</v>
      </c>
      <c r="E15" s="21">
        <v>5156594</v>
      </c>
      <c r="F15" s="10">
        <f t="shared" si="0"/>
        <v>-29.940694211004484</v>
      </c>
      <c r="G15" s="1"/>
      <c r="H15" s="1"/>
      <c r="I15" s="1"/>
    </row>
    <row r="16" spans="1:12" x14ac:dyDescent="0.25">
      <c r="A16" s="11" t="s">
        <v>52</v>
      </c>
      <c r="B16" s="22">
        <v>64312</v>
      </c>
      <c r="C16" s="22">
        <v>67841</v>
      </c>
      <c r="D16" s="22">
        <v>724386</v>
      </c>
      <c r="E16" s="22">
        <v>534565</v>
      </c>
      <c r="F16" s="13">
        <f t="shared" si="0"/>
        <v>-26.204399311969027</v>
      </c>
      <c r="G16" s="1"/>
      <c r="H16" s="1"/>
      <c r="I16" s="1"/>
    </row>
    <row r="17" spans="1:9" x14ac:dyDescent="0.25">
      <c r="A17" s="8" t="s">
        <v>53</v>
      </c>
      <c r="B17" s="21">
        <v>131719</v>
      </c>
      <c r="C17" s="21">
        <v>96051</v>
      </c>
      <c r="D17" s="21">
        <v>1331609</v>
      </c>
      <c r="E17" s="21">
        <v>965626</v>
      </c>
      <c r="F17" s="10">
        <f t="shared" si="0"/>
        <v>-27.484269030924239</v>
      </c>
      <c r="G17" s="1"/>
      <c r="H17" s="1"/>
      <c r="I17" s="1"/>
    </row>
    <row r="18" spans="1:9" x14ac:dyDescent="0.25">
      <c r="A18" s="11" t="s">
        <v>54</v>
      </c>
      <c r="B18" s="22">
        <v>89538</v>
      </c>
      <c r="C18" s="22">
        <v>73145</v>
      </c>
      <c r="D18" s="22">
        <v>734695</v>
      </c>
      <c r="E18" s="22">
        <v>699652</v>
      </c>
      <c r="F18" s="13">
        <f t="shared" si="0"/>
        <v>-4.7697343795724692</v>
      </c>
      <c r="G18" s="1"/>
      <c r="H18" s="1"/>
      <c r="I18" s="1"/>
    </row>
    <row r="19" spans="1:9" x14ac:dyDescent="0.25">
      <c r="A19" s="8" t="s">
        <v>55</v>
      </c>
      <c r="B19" s="21">
        <v>55257</v>
      </c>
      <c r="C19" s="21">
        <v>44419</v>
      </c>
      <c r="D19" s="21">
        <v>625851</v>
      </c>
      <c r="E19" s="21">
        <v>411559</v>
      </c>
      <c r="F19" s="10">
        <f t="shared" si="0"/>
        <v>-34.240098681635089</v>
      </c>
      <c r="G19" s="1"/>
      <c r="H19" s="1"/>
      <c r="I19" s="1"/>
    </row>
    <row r="20" spans="1:9" x14ac:dyDescent="0.25">
      <c r="A20" s="11" t="s">
        <v>56</v>
      </c>
      <c r="B20" s="22">
        <v>73326</v>
      </c>
      <c r="C20" s="22">
        <v>54331</v>
      </c>
      <c r="D20" s="22">
        <v>662708</v>
      </c>
      <c r="E20" s="22">
        <v>458950</v>
      </c>
      <c r="F20" s="13">
        <f t="shared" si="0"/>
        <v>-30.746271359331715</v>
      </c>
      <c r="G20" s="1"/>
      <c r="H20" s="1"/>
      <c r="I20" s="1"/>
    </row>
    <row r="21" spans="1:9" x14ac:dyDescent="0.25">
      <c r="A21" s="8" t="s">
        <v>57</v>
      </c>
      <c r="B21" s="21">
        <v>32017</v>
      </c>
      <c r="C21" s="21">
        <v>27077</v>
      </c>
      <c r="D21" s="21">
        <v>303438</v>
      </c>
      <c r="E21" s="21">
        <v>212226</v>
      </c>
      <c r="F21" s="10">
        <f t="shared" si="0"/>
        <v>-30.05951792458427</v>
      </c>
      <c r="G21" s="1"/>
      <c r="H21" s="1"/>
      <c r="I21" s="1"/>
    </row>
    <row r="22" spans="1:9" x14ac:dyDescent="0.25">
      <c r="A22" s="11" t="s">
        <v>58</v>
      </c>
      <c r="B22" s="22">
        <v>1469829</v>
      </c>
      <c r="C22" s="22">
        <v>1145566</v>
      </c>
      <c r="D22" s="22">
        <v>13493478</v>
      </c>
      <c r="E22" s="22">
        <v>10161354</v>
      </c>
      <c r="F22" s="13">
        <f t="shared" si="0"/>
        <v>-24.69433010525529</v>
      </c>
      <c r="G22" s="1"/>
      <c r="H22" s="1"/>
      <c r="I22" s="1"/>
    </row>
    <row r="23" spans="1:9" x14ac:dyDescent="0.25">
      <c r="A23" s="8" t="s">
        <v>59</v>
      </c>
      <c r="B23" s="21">
        <v>377313</v>
      </c>
      <c r="C23" s="21">
        <v>120036</v>
      </c>
      <c r="D23" s="21">
        <v>2521720</v>
      </c>
      <c r="E23" s="21">
        <v>930917</v>
      </c>
      <c r="F23" s="10">
        <f t="shared" si="0"/>
        <v>-63.084045810002699</v>
      </c>
      <c r="G23" s="1"/>
      <c r="H23" s="1"/>
      <c r="I23" s="1"/>
    </row>
    <row r="24" spans="1:9" x14ac:dyDescent="0.25">
      <c r="A24" s="11" t="s">
        <v>60</v>
      </c>
      <c r="B24" s="22">
        <v>61134</v>
      </c>
      <c r="C24" s="22">
        <v>75500</v>
      </c>
      <c r="D24" s="22">
        <v>588584</v>
      </c>
      <c r="E24" s="22">
        <v>541418</v>
      </c>
      <c r="F24" s="13">
        <f t="shared" si="0"/>
        <v>-8.0134696152121023</v>
      </c>
      <c r="G24" s="1"/>
      <c r="H24" s="1"/>
      <c r="I24" s="1"/>
    </row>
    <row r="25" spans="1:9" x14ac:dyDescent="0.25">
      <c r="A25" s="8" t="s">
        <v>61</v>
      </c>
      <c r="B25" s="21">
        <v>58555</v>
      </c>
      <c r="C25" s="21">
        <v>56068</v>
      </c>
      <c r="D25" s="21">
        <v>485494</v>
      </c>
      <c r="E25" s="21">
        <v>529036</v>
      </c>
      <c r="F25" s="10">
        <f t="shared" si="0"/>
        <v>8.9685969342566523</v>
      </c>
      <c r="G25" s="1"/>
      <c r="H25" s="1"/>
      <c r="I25" s="1"/>
    </row>
    <row r="26" spans="1:9" x14ac:dyDescent="0.25">
      <c r="A26" s="11" t="s">
        <v>62</v>
      </c>
      <c r="B26" s="22">
        <v>17473</v>
      </c>
      <c r="C26" s="22">
        <v>7487</v>
      </c>
      <c r="D26" s="22">
        <v>154975</v>
      </c>
      <c r="E26" s="22">
        <v>115968</v>
      </c>
      <c r="F26" s="13">
        <f t="shared" si="0"/>
        <v>-25.16986610743669</v>
      </c>
      <c r="G26" s="1"/>
      <c r="H26" s="1"/>
      <c r="I26" s="1"/>
    </row>
    <row r="27" spans="1:9" x14ac:dyDescent="0.25">
      <c r="A27" s="8" t="s">
        <v>63</v>
      </c>
      <c r="B27" s="21">
        <v>191147</v>
      </c>
      <c r="C27" s="21">
        <v>144330</v>
      </c>
      <c r="D27" s="21">
        <v>1766344</v>
      </c>
      <c r="E27" s="21">
        <v>1255307</v>
      </c>
      <c r="F27" s="10">
        <f t="shared" si="0"/>
        <v>-28.931906808639766</v>
      </c>
      <c r="G27" s="1"/>
      <c r="H27" s="1"/>
      <c r="I27" s="1"/>
    </row>
    <row r="28" spans="1:9" x14ac:dyDescent="0.25">
      <c r="A28" s="11" t="s">
        <v>64</v>
      </c>
      <c r="B28" s="22">
        <v>506930</v>
      </c>
      <c r="C28" s="22">
        <v>463165</v>
      </c>
      <c r="D28" s="22">
        <v>4894063</v>
      </c>
      <c r="E28" s="22">
        <v>4272092</v>
      </c>
      <c r="F28" s="13">
        <f t="shared" si="0"/>
        <v>-12.708683970762124</v>
      </c>
      <c r="G28" s="1"/>
      <c r="H28" s="1"/>
      <c r="I28" s="1"/>
    </row>
    <row r="29" spans="1:9" x14ac:dyDescent="0.25">
      <c r="A29" s="8" t="s">
        <v>65</v>
      </c>
      <c r="B29" s="21">
        <v>93689</v>
      </c>
      <c r="C29" s="21">
        <v>105961</v>
      </c>
      <c r="D29" s="21">
        <v>1022852</v>
      </c>
      <c r="E29" s="21">
        <v>804730</v>
      </c>
      <c r="F29" s="10">
        <f t="shared" si="0"/>
        <v>-21.324883756398776</v>
      </c>
      <c r="G29" s="1"/>
      <c r="H29" s="1"/>
      <c r="I29" s="1"/>
    </row>
    <row r="30" spans="1:9" x14ac:dyDescent="0.25">
      <c r="A30" s="11" t="s">
        <v>66</v>
      </c>
      <c r="B30" s="22">
        <v>167669</v>
      </c>
      <c r="C30" s="22">
        <v>160889</v>
      </c>
      <c r="D30" s="22">
        <v>1521228</v>
      </c>
      <c r="E30" s="22">
        <v>1399830</v>
      </c>
      <c r="F30" s="13">
        <f t="shared" si="0"/>
        <v>-7.9802633135861356</v>
      </c>
      <c r="G30" s="1"/>
      <c r="H30" s="1"/>
      <c r="I30" s="1"/>
    </row>
    <row r="31" spans="1:9" x14ac:dyDescent="0.25">
      <c r="A31" s="8" t="s">
        <v>67</v>
      </c>
      <c r="B31" s="21">
        <v>121597</v>
      </c>
      <c r="C31" s="21">
        <v>257429</v>
      </c>
      <c r="D31" s="21">
        <v>1209256</v>
      </c>
      <c r="E31" s="21">
        <v>2023558</v>
      </c>
      <c r="F31" s="10">
        <f t="shared" si="0"/>
        <v>67.339091143645362</v>
      </c>
      <c r="G31" s="1"/>
      <c r="H31" s="1"/>
      <c r="I31" s="1"/>
    </row>
    <row r="32" spans="1:9" x14ac:dyDescent="0.25">
      <c r="A32" s="11" t="s">
        <v>68</v>
      </c>
      <c r="B32" s="22">
        <v>4331865</v>
      </c>
      <c r="C32" s="22">
        <v>4125105</v>
      </c>
      <c r="D32" s="22">
        <v>36598715</v>
      </c>
      <c r="E32" s="22">
        <v>35807376</v>
      </c>
      <c r="F32" s="13">
        <f t="shared" si="0"/>
        <v>-2.1622043287585342</v>
      </c>
      <c r="G32" s="1"/>
      <c r="H32" s="1"/>
      <c r="I32" s="1"/>
    </row>
    <row r="33" spans="1:9" x14ac:dyDescent="0.25">
      <c r="A33" s="8" t="s">
        <v>69</v>
      </c>
      <c r="B33" s="21">
        <v>358681</v>
      </c>
      <c r="C33" s="21">
        <v>286457</v>
      </c>
      <c r="D33" s="21">
        <v>3209577</v>
      </c>
      <c r="E33" s="21">
        <v>2277758</v>
      </c>
      <c r="F33" s="10">
        <f t="shared" si="0"/>
        <v>-29.032455055603904</v>
      </c>
      <c r="G33" s="1"/>
      <c r="H33" s="1"/>
      <c r="I33" s="1"/>
    </row>
    <row r="34" spans="1:9" x14ac:dyDescent="0.25">
      <c r="A34" s="11" t="s">
        <v>70</v>
      </c>
      <c r="B34" s="22">
        <v>40187</v>
      </c>
      <c r="C34" s="22">
        <v>18370</v>
      </c>
      <c r="D34" s="22">
        <v>222615</v>
      </c>
      <c r="E34" s="22">
        <v>202237</v>
      </c>
      <c r="F34" s="13">
        <f t="shared" si="0"/>
        <v>-9.1539204456123855</v>
      </c>
      <c r="G34" s="1"/>
      <c r="H34" s="1"/>
      <c r="I34" s="1"/>
    </row>
    <row r="35" spans="1:9" x14ac:dyDescent="0.25">
      <c r="A35" s="14" t="s">
        <v>71</v>
      </c>
      <c r="B35" s="15">
        <f>SUM(B7:B34)</f>
        <v>16832098</v>
      </c>
      <c r="C35" s="15">
        <f t="shared" ref="C35:E35" si="1">SUM(C7:C34)</f>
        <v>14607461</v>
      </c>
      <c r="D35" s="15">
        <f t="shared" si="1"/>
        <v>155889786</v>
      </c>
      <c r="E35" s="15">
        <f t="shared" si="1"/>
        <v>130526918</v>
      </c>
      <c r="F35" s="16">
        <f t="shared" si="0"/>
        <v>-16.26974329158422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1184822</v>
      </c>
      <c r="C38" s="41">
        <f>D7</f>
        <v>1241109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VALENCIA</v>
      </c>
      <c r="F38" s="42">
        <f>LOOKUP(E38,$A$38:$A$65,$B$38:$B$65)</f>
        <v>35807376</v>
      </c>
      <c r="G38" s="42">
        <f>LOOKUP(E38,$A$38:$A$65,$C$38:$C$65)</f>
        <v>36598715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949386</v>
      </c>
      <c r="C39" s="41">
        <f t="shared" ref="C39:C65" si="5">D8</f>
        <v>1218347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31372876</v>
      </c>
      <c r="G39" s="42">
        <f t="shared" ref="G39:G65" si="8">LOOKUP(E39,$A$38:$A$65,$C$38:$C$65)</f>
        <v>35799022</v>
      </c>
    </row>
    <row r="40" spans="1:9" x14ac:dyDescent="0.25">
      <c r="A40" s="42" t="str">
        <f t="shared" si="3"/>
        <v>ALMERIA</v>
      </c>
      <c r="B40" s="41">
        <f t="shared" si="4"/>
        <v>398109</v>
      </c>
      <c r="C40" s="41">
        <f t="shared" si="5"/>
        <v>509584</v>
      </c>
      <c r="D40" s="41">
        <f t="shared" si="6"/>
        <v>25</v>
      </c>
      <c r="E40" s="42" t="str">
        <f t="shared" si="2"/>
        <v>BARCELONA</v>
      </c>
      <c r="F40" s="42">
        <f t="shared" si="7"/>
        <v>19402774</v>
      </c>
      <c r="G40" s="42">
        <f t="shared" si="8"/>
        <v>27507229</v>
      </c>
    </row>
    <row r="41" spans="1:9" x14ac:dyDescent="0.25">
      <c r="A41" s="42" t="str">
        <f t="shared" si="3"/>
        <v>AVILES</v>
      </c>
      <c r="B41" s="41">
        <f t="shared" si="4"/>
        <v>695696</v>
      </c>
      <c r="C41" s="41">
        <f t="shared" si="5"/>
        <v>961528</v>
      </c>
      <c r="D41" s="41">
        <f t="shared" si="6"/>
        <v>19</v>
      </c>
      <c r="E41" s="42" t="str">
        <f t="shared" si="2"/>
        <v>LAS PALMAS</v>
      </c>
      <c r="F41" s="42">
        <f t="shared" si="7"/>
        <v>10161354</v>
      </c>
      <c r="G41" s="42">
        <f t="shared" si="8"/>
        <v>13493478</v>
      </c>
    </row>
    <row r="42" spans="1:9" x14ac:dyDescent="0.25">
      <c r="A42" s="42" t="str">
        <f t="shared" si="3"/>
        <v>BAHIA DE ALGECIRAS</v>
      </c>
      <c r="B42" s="41">
        <f t="shared" si="4"/>
        <v>31372876</v>
      </c>
      <c r="C42" s="41">
        <f t="shared" si="5"/>
        <v>35799022</v>
      </c>
      <c r="D42" s="41">
        <f t="shared" si="6"/>
        <v>2</v>
      </c>
      <c r="E42" s="42" t="str">
        <f t="shared" si="2"/>
        <v>BALEARES</v>
      </c>
      <c r="F42" s="42">
        <f t="shared" si="7"/>
        <v>6216273</v>
      </c>
      <c r="G42" s="42">
        <f t="shared" si="8"/>
        <v>7221466</v>
      </c>
    </row>
    <row r="43" spans="1:9" x14ac:dyDescent="0.25">
      <c r="A43" s="42" t="str">
        <f t="shared" si="3"/>
        <v>BAHIA DE CADIZ</v>
      </c>
      <c r="B43" s="41">
        <f t="shared" si="4"/>
        <v>1546229</v>
      </c>
      <c r="C43" s="41">
        <f t="shared" si="5"/>
        <v>1999586</v>
      </c>
      <c r="D43" s="41">
        <f t="shared" si="6"/>
        <v>10</v>
      </c>
      <c r="E43" s="42" t="str">
        <f t="shared" si="2"/>
        <v>BILBAO</v>
      </c>
      <c r="F43" s="42">
        <f t="shared" si="7"/>
        <v>5156594</v>
      </c>
      <c r="G43" s="42">
        <f t="shared" si="8"/>
        <v>7360327</v>
      </c>
    </row>
    <row r="44" spans="1:9" x14ac:dyDescent="0.25">
      <c r="A44" s="42" t="str">
        <f t="shared" si="3"/>
        <v>BALEARES</v>
      </c>
      <c r="B44" s="41">
        <f t="shared" si="4"/>
        <v>6216273</v>
      </c>
      <c r="C44" s="41">
        <f t="shared" si="5"/>
        <v>7221466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4272092</v>
      </c>
      <c r="G44" s="42">
        <f t="shared" si="8"/>
        <v>4894063</v>
      </c>
    </row>
    <row r="45" spans="1:9" x14ac:dyDescent="0.25">
      <c r="A45" s="42" t="str">
        <f t="shared" si="3"/>
        <v>BARCELONA</v>
      </c>
      <c r="B45" s="41">
        <f t="shared" si="4"/>
        <v>19402774</v>
      </c>
      <c r="C45" s="41">
        <f t="shared" si="5"/>
        <v>27507229</v>
      </c>
      <c r="D45" s="41">
        <f t="shared" si="6"/>
        <v>3</v>
      </c>
      <c r="E45" s="42" t="str">
        <f t="shared" si="2"/>
        <v>VIGO</v>
      </c>
      <c r="F45" s="42">
        <f t="shared" si="7"/>
        <v>2277758</v>
      </c>
      <c r="G45" s="42">
        <f t="shared" si="8"/>
        <v>3209577</v>
      </c>
    </row>
    <row r="46" spans="1:9" x14ac:dyDescent="0.25">
      <c r="A46" s="42" t="str">
        <f t="shared" si="3"/>
        <v>BILBAO</v>
      </c>
      <c r="B46" s="41">
        <f t="shared" si="4"/>
        <v>5156594</v>
      </c>
      <c r="C46" s="41">
        <f t="shared" si="5"/>
        <v>7360327</v>
      </c>
      <c r="D46" s="41">
        <f t="shared" si="6"/>
        <v>6</v>
      </c>
      <c r="E46" s="42" t="str">
        <f t="shared" si="2"/>
        <v>TARRAGONA</v>
      </c>
      <c r="F46" s="42">
        <f t="shared" si="7"/>
        <v>2023558</v>
      </c>
      <c r="G46" s="42">
        <f t="shared" si="8"/>
        <v>1209256</v>
      </c>
    </row>
    <row r="47" spans="1:9" x14ac:dyDescent="0.25">
      <c r="A47" s="42" t="str">
        <f t="shared" si="3"/>
        <v>CARTAGENA</v>
      </c>
      <c r="B47" s="41">
        <f t="shared" si="4"/>
        <v>534565</v>
      </c>
      <c r="C47" s="41">
        <f t="shared" si="5"/>
        <v>724386</v>
      </c>
      <c r="D47" s="41">
        <f t="shared" si="6"/>
        <v>21</v>
      </c>
      <c r="E47" s="42" t="str">
        <f t="shared" si="2"/>
        <v>BAHIA DE CADIZ</v>
      </c>
      <c r="F47" s="42">
        <f t="shared" si="7"/>
        <v>1546229</v>
      </c>
      <c r="G47" s="42">
        <f t="shared" si="8"/>
        <v>1999586</v>
      </c>
    </row>
    <row r="48" spans="1:9" x14ac:dyDescent="0.25">
      <c r="A48" s="42" t="str">
        <f t="shared" si="3"/>
        <v>CASTELLON</v>
      </c>
      <c r="B48" s="41">
        <f t="shared" si="4"/>
        <v>965626</v>
      </c>
      <c r="C48" s="41">
        <f t="shared" si="5"/>
        <v>1331609</v>
      </c>
      <c r="D48" s="41">
        <f t="shared" si="6"/>
        <v>14</v>
      </c>
      <c r="E48" s="42" t="str">
        <f t="shared" si="2"/>
        <v>SEVILLA</v>
      </c>
      <c r="F48" s="42">
        <f t="shared" si="7"/>
        <v>1399830</v>
      </c>
      <c r="G48" s="42">
        <f t="shared" si="8"/>
        <v>1521228</v>
      </c>
    </row>
    <row r="49" spans="1:7" x14ac:dyDescent="0.25">
      <c r="A49" s="42" t="str">
        <f t="shared" si="3"/>
        <v>CEUTA</v>
      </c>
      <c r="B49" s="41">
        <f t="shared" si="4"/>
        <v>699652</v>
      </c>
      <c r="C49" s="41">
        <f t="shared" si="5"/>
        <v>734695</v>
      </c>
      <c r="D49" s="41">
        <f t="shared" si="6"/>
        <v>18</v>
      </c>
      <c r="E49" s="42" t="str">
        <f t="shared" si="2"/>
        <v>PASAIA</v>
      </c>
      <c r="F49" s="42">
        <f t="shared" si="7"/>
        <v>1255307</v>
      </c>
      <c r="G49" s="42">
        <f t="shared" si="8"/>
        <v>1766344</v>
      </c>
    </row>
    <row r="50" spans="1:7" x14ac:dyDescent="0.25">
      <c r="A50" s="42" t="str">
        <f t="shared" si="3"/>
        <v>FERROL-SAN CIBRAO</v>
      </c>
      <c r="B50" s="41">
        <f t="shared" si="4"/>
        <v>411559</v>
      </c>
      <c r="C50" s="41">
        <f t="shared" si="5"/>
        <v>625851</v>
      </c>
      <c r="D50" s="41">
        <f t="shared" si="6"/>
        <v>24</v>
      </c>
      <c r="E50" s="42" t="str">
        <f t="shared" si="2"/>
        <v>A CORUÑA</v>
      </c>
      <c r="F50" s="42">
        <f t="shared" si="7"/>
        <v>1184822</v>
      </c>
      <c r="G50" s="42">
        <f t="shared" si="8"/>
        <v>1241109</v>
      </c>
    </row>
    <row r="51" spans="1:7" x14ac:dyDescent="0.25">
      <c r="A51" s="42" t="str">
        <f t="shared" si="3"/>
        <v>GIJON</v>
      </c>
      <c r="B51" s="41">
        <f t="shared" si="4"/>
        <v>458950</v>
      </c>
      <c r="C51" s="41">
        <f t="shared" si="5"/>
        <v>662708</v>
      </c>
      <c r="D51" s="41">
        <f t="shared" si="6"/>
        <v>23</v>
      </c>
      <c r="E51" s="42" t="str">
        <f t="shared" si="2"/>
        <v>CASTELLON</v>
      </c>
      <c r="F51" s="42">
        <f t="shared" si="7"/>
        <v>965626</v>
      </c>
      <c r="G51" s="42">
        <f t="shared" si="8"/>
        <v>1331609</v>
      </c>
    </row>
    <row r="52" spans="1:7" x14ac:dyDescent="0.25">
      <c r="A52" s="42" t="str">
        <f t="shared" si="3"/>
        <v>HUELVA</v>
      </c>
      <c r="B52" s="41">
        <f t="shared" si="4"/>
        <v>212226</v>
      </c>
      <c r="C52" s="41">
        <f t="shared" si="5"/>
        <v>303438</v>
      </c>
      <c r="D52" s="41">
        <f t="shared" si="6"/>
        <v>26</v>
      </c>
      <c r="E52" s="42" t="str">
        <f t="shared" si="2"/>
        <v>ALICANTE</v>
      </c>
      <c r="F52" s="42">
        <f t="shared" si="7"/>
        <v>949386</v>
      </c>
      <c r="G52" s="42">
        <f t="shared" si="8"/>
        <v>1218347</v>
      </c>
    </row>
    <row r="53" spans="1:7" x14ac:dyDescent="0.25">
      <c r="A53" s="42" t="str">
        <f t="shared" si="3"/>
        <v>LAS PALMAS</v>
      </c>
      <c r="B53" s="41">
        <f t="shared" si="4"/>
        <v>10161354</v>
      </c>
      <c r="C53" s="41">
        <f t="shared" si="5"/>
        <v>13493478</v>
      </c>
      <c r="D53" s="41">
        <f t="shared" si="6"/>
        <v>4</v>
      </c>
      <c r="E53" s="42" t="str">
        <f t="shared" si="2"/>
        <v>MALAGA</v>
      </c>
      <c r="F53" s="42">
        <f t="shared" si="7"/>
        <v>930917</v>
      </c>
      <c r="G53" s="42">
        <f t="shared" si="8"/>
        <v>2521720</v>
      </c>
    </row>
    <row r="54" spans="1:7" x14ac:dyDescent="0.25">
      <c r="A54" s="42" t="str">
        <f t="shared" si="3"/>
        <v>MALAGA</v>
      </c>
      <c r="B54" s="41">
        <f t="shared" si="4"/>
        <v>930917</v>
      </c>
      <c r="C54" s="41">
        <f t="shared" si="5"/>
        <v>2521720</v>
      </c>
      <c r="D54" s="41">
        <f t="shared" si="6"/>
        <v>16</v>
      </c>
      <c r="E54" s="42" t="str">
        <f t="shared" si="2"/>
        <v>SANTANDER</v>
      </c>
      <c r="F54" s="42">
        <f t="shared" si="7"/>
        <v>804730</v>
      </c>
      <c r="G54" s="42">
        <f t="shared" si="8"/>
        <v>1022852</v>
      </c>
    </row>
    <row r="55" spans="1:7" x14ac:dyDescent="0.25">
      <c r="A55" s="42" t="str">
        <f t="shared" si="3"/>
        <v>MARIN Y RIA DE PONTEVEDRA</v>
      </c>
      <c r="B55" s="41">
        <f t="shared" si="4"/>
        <v>541418</v>
      </c>
      <c r="C55" s="41">
        <f t="shared" si="5"/>
        <v>588584</v>
      </c>
      <c r="D55" s="41">
        <f t="shared" si="6"/>
        <v>20</v>
      </c>
      <c r="E55" s="42" t="str">
        <f t="shared" si="2"/>
        <v>CEUTA</v>
      </c>
      <c r="F55" s="42">
        <f t="shared" ref="F55:F65" si="9">LOOKUP(E55,$A$38:$A$65,$B$38:$B$65)</f>
        <v>699652</v>
      </c>
      <c r="G55" s="42">
        <f t="shared" si="8"/>
        <v>734695</v>
      </c>
    </row>
    <row r="56" spans="1:7" x14ac:dyDescent="0.25">
      <c r="A56" s="42" t="str">
        <f t="shared" si="3"/>
        <v>MELILLA</v>
      </c>
      <c r="B56" s="41">
        <f t="shared" si="4"/>
        <v>529036</v>
      </c>
      <c r="C56" s="41">
        <f t="shared" si="5"/>
        <v>485494</v>
      </c>
      <c r="D56" s="41">
        <f t="shared" si="6"/>
        <v>22</v>
      </c>
      <c r="E56" s="42" t="str">
        <f t="shared" si="2"/>
        <v>AVILES</v>
      </c>
      <c r="F56" s="42">
        <f t="shared" si="9"/>
        <v>695696</v>
      </c>
      <c r="G56" s="42">
        <f t="shared" si="8"/>
        <v>961528</v>
      </c>
    </row>
    <row r="57" spans="1:7" x14ac:dyDescent="0.25">
      <c r="A57" s="42" t="str">
        <f t="shared" si="3"/>
        <v>MOTRIL</v>
      </c>
      <c r="B57" s="41">
        <f t="shared" si="4"/>
        <v>115968</v>
      </c>
      <c r="C57" s="41">
        <f t="shared" si="5"/>
        <v>154975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541418</v>
      </c>
      <c r="G57" s="42">
        <f t="shared" si="8"/>
        <v>588584</v>
      </c>
    </row>
    <row r="58" spans="1:7" x14ac:dyDescent="0.25">
      <c r="A58" s="42" t="str">
        <f t="shared" si="3"/>
        <v>PASAIA</v>
      </c>
      <c r="B58" s="41">
        <f t="shared" si="4"/>
        <v>1255307</v>
      </c>
      <c r="C58" s="41">
        <f t="shared" si="5"/>
        <v>1766344</v>
      </c>
      <c r="D58" s="41">
        <f t="shared" si="6"/>
        <v>12</v>
      </c>
      <c r="E58" s="42" t="str">
        <f t="shared" si="2"/>
        <v>CARTAGENA</v>
      </c>
      <c r="F58" s="42">
        <f t="shared" si="9"/>
        <v>534565</v>
      </c>
      <c r="G58" s="42">
        <f t="shared" si="8"/>
        <v>724386</v>
      </c>
    </row>
    <row r="59" spans="1:7" x14ac:dyDescent="0.25">
      <c r="A59" s="42" t="str">
        <f t="shared" si="3"/>
        <v>SANTA CRUZ DE TENERIFE</v>
      </c>
      <c r="B59" s="41">
        <f t="shared" si="4"/>
        <v>4272092</v>
      </c>
      <c r="C59" s="41">
        <f t="shared" si="5"/>
        <v>4894063</v>
      </c>
      <c r="D59" s="41">
        <f t="shared" si="6"/>
        <v>7</v>
      </c>
      <c r="E59" s="42" t="str">
        <f t="shared" si="2"/>
        <v>MELILLA</v>
      </c>
      <c r="F59" s="42">
        <f t="shared" si="9"/>
        <v>529036</v>
      </c>
      <c r="G59" s="42">
        <f t="shared" si="8"/>
        <v>485494</v>
      </c>
    </row>
    <row r="60" spans="1:7" x14ac:dyDescent="0.25">
      <c r="A60" s="42" t="str">
        <f t="shared" si="3"/>
        <v>SANTANDER</v>
      </c>
      <c r="B60" s="41">
        <f t="shared" si="4"/>
        <v>804730</v>
      </c>
      <c r="C60" s="41">
        <f t="shared" si="5"/>
        <v>1022852</v>
      </c>
      <c r="D60" s="41">
        <f t="shared" si="6"/>
        <v>17</v>
      </c>
      <c r="E60" s="42" t="str">
        <f t="shared" si="2"/>
        <v>GIJON</v>
      </c>
      <c r="F60" s="42">
        <f t="shared" si="9"/>
        <v>458950</v>
      </c>
      <c r="G60" s="42">
        <f t="shared" si="8"/>
        <v>662708</v>
      </c>
    </row>
    <row r="61" spans="1:7" x14ac:dyDescent="0.25">
      <c r="A61" s="42" t="str">
        <f t="shared" si="3"/>
        <v>SEVILLA</v>
      </c>
      <c r="B61" s="41">
        <f t="shared" si="4"/>
        <v>1399830</v>
      </c>
      <c r="C61" s="41">
        <f t="shared" si="5"/>
        <v>1521228</v>
      </c>
      <c r="D61" s="41">
        <f t="shared" si="6"/>
        <v>11</v>
      </c>
      <c r="E61" s="42" t="str">
        <f t="shared" si="2"/>
        <v>FERROL-SAN CIBRAO</v>
      </c>
      <c r="F61" s="42">
        <f t="shared" si="9"/>
        <v>411559</v>
      </c>
      <c r="G61" s="42">
        <f t="shared" si="8"/>
        <v>625851</v>
      </c>
    </row>
    <row r="62" spans="1:7" x14ac:dyDescent="0.25">
      <c r="A62" s="42" t="str">
        <f t="shared" si="3"/>
        <v>TARRAGONA</v>
      </c>
      <c r="B62" s="41">
        <f t="shared" si="4"/>
        <v>2023558</v>
      </c>
      <c r="C62" s="41">
        <f t="shared" si="5"/>
        <v>1209256</v>
      </c>
      <c r="D62" s="41">
        <f t="shared" si="6"/>
        <v>9</v>
      </c>
      <c r="E62" s="42" t="str">
        <f t="shared" si="2"/>
        <v>ALMERIA</v>
      </c>
      <c r="F62" s="42">
        <f t="shared" si="9"/>
        <v>398109</v>
      </c>
      <c r="G62" s="42">
        <f t="shared" si="8"/>
        <v>509584</v>
      </c>
    </row>
    <row r="63" spans="1:7" x14ac:dyDescent="0.25">
      <c r="A63" s="42" t="str">
        <f t="shared" si="3"/>
        <v>VALENCIA</v>
      </c>
      <c r="B63" s="41">
        <f t="shared" si="4"/>
        <v>35807376</v>
      </c>
      <c r="C63" s="41">
        <f t="shared" si="5"/>
        <v>36598715</v>
      </c>
      <c r="D63" s="41">
        <f t="shared" si="6"/>
        <v>1</v>
      </c>
      <c r="E63" s="42" t="str">
        <f t="shared" si="2"/>
        <v>HUELVA</v>
      </c>
      <c r="F63" s="42">
        <f t="shared" si="9"/>
        <v>212226</v>
      </c>
      <c r="G63" s="42">
        <f t="shared" si="8"/>
        <v>303438</v>
      </c>
    </row>
    <row r="64" spans="1:7" x14ac:dyDescent="0.25">
      <c r="A64" s="42" t="str">
        <f t="shared" si="3"/>
        <v>VIGO</v>
      </c>
      <c r="B64" s="41">
        <f t="shared" si="4"/>
        <v>2277758</v>
      </c>
      <c r="C64" s="41">
        <f t="shared" si="5"/>
        <v>3209577</v>
      </c>
      <c r="D64" s="41">
        <f t="shared" si="6"/>
        <v>8</v>
      </c>
      <c r="E64" s="42" t="str">
        <f t="shared" si="2"/>
        <v>VILAGARCIA</v>
      </c>
      <c r="F64" s="42">
        <f t="shared" si="9"/>
        <v>202237</v>
      </c>
      <c r="G64" s="42">
        <f t="shared" si="8"/>
        <v>222615</v>
      </c>
    </row>
    <row r="65" spans="1:7" x14ac:dyDescent="0.25">
      <c r="A65" s="42" t="str">
        <f t="shared" si="3"/>
        <v>VILAGARCIA</v>
      </c>
      <c r="B65" s="41">
        <f t="shared" si="4"/>
        <v>202237</v>
      </c>
      <c r="C65" s="41">
        <f t="shared" si="5"/>
        <v>222615</v>
      </c>
      <c r="D65" s="41">
        <f t="shared" si="6"/>
        <v>27</v>
      </c>
      <c r="E65" s="42" t="str">
        <f t="shared" si="2"/>
        <v>MOTRIL</v>
      </c>
      <c r="F65" s="42">
        <f t="shared" si="9"/>
        <v>115968</v>
      </c>
      <c r="G65" s="42">
        <f t="shared" si="8"/>
        <v>154975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3432</v>
      </c>
      <c r="C7" s="23">
        <v>4429</v>
      </c>
      <c r="D7" s="23">
        <v>24828</v>
      </c>
      <c r="E7" s="23">
        <v>34606</v>
      </c>
      <c r="F7" s="10">
        <f>((E7*100)/D7)-100</f>
        <v>39.382954728532297</v>
      </c>
      <c r="G7" s="1"/>
      <c r="H7" s="1"/>
      <c r="I7" s="1"/>
    </row>
    <row r="8" spans="1:12" x14ac:dyDescent="0.25">
      <c r="A8" s="11" t="s">
        <v>44</v>
      </c>
      <c r="B8" s="24">
        <v>65</v>
      </c>
      <c r="C8" s="24">
        <v>38</v>
      </c>
      <c r="D8" s="24">
        <v>555</v>
      </c>
      <c r="E8" s="24">
        <v>403</v>
      </c>
      <c r="F8" s="13">
        <f t="shared" ref="F8:F35" si="0">((E8*100)/D8)-100</f>
        <v>-27.387387387387392</v>
      </c>
      <c r="G8" s="1"/>
      <c r="H8" s="1"/>
      <c r="I8" s="1"/>
    </row>
    <row r="9" spans="1:12" x14ac:dyDescent="0.25">
      <c r="A9" s="8" t="s">
        <v>45</v>
      </c>
      <c r="B9" s="23">
        <v>582</v>
      </c>
      <c r="C9" s="23">
        <v>286</v>
      </c>
      <c r="D9" s="23">
        <v>3374</v>
      </c>
      <c r="E9" s="23">
        <v>2228</v>
      </c>
      <c r="F9" s="10">
        <f t="shared" si="0"/>
        <v>-33.965619442797859</v>
      </c>
      <c r="G9" s="1"/>
      <c r="H9" s="1"/>
      <c r="I9" s="1"/>
    </row>
    <row r="10" spans="1:12" x14ac:dyDescent="0.25">
      <c r="A10" s="11" t="s">
        <v>46</v>
      </c>
      <c r="B10" s="24">
        <v>965</v>
      </c>
      <c r="C10" s="24">
        <v>836</v>
      </c>
      <c r="D10" s="24">
        <v>10270</v>
      </c>
      <c r="E10" s="24">
        <v>11704</v>
      </c>
      <c r="F10" s="13">
        <f t="shared" si="0"/>
        <v>13.962999026290163</v>
      </c>
      <c r="G10" s="1"/>
      <c r="H10" s="1"/>
      <c r="I10" s="1"/>
    </row>
    <row r="11" spans="1:12" x14ac:dyDescent="0.25">
      <c r="A11" s="8" t="s">
        <v>47</v>
      </c>
      <c r="B11" s="23">
        <v>266</v>
      </c>
      <c r="C11" s="23">
        <v>168</v>
      </c>
      <c r="D11" s="23">
        <v>1763</v>
      </c>
      <c r="E11" s="23">
        <v>1667</v>
      </c>
      <c r="F11" s="10">
        <f t="shared" si="0"/>
        <v>-5.4452637549631362</v>
      </c>
      <c r="G11" s="1"/>
      <c r="H11" s="1"/>
      <c r="I11" s="1"/>
    </row>
    <row r="12" spans="1:12" x14ac:dyDescent="0.25">
      <c r="A12" s="11" t="s">
        <v>48</v>
      </c>
      <c r="B12" s="24">
        <v>1767</v>
      </c>
      <c r="C12" s="24">
        <v>1636</v>
      </c>
      <c r="D12" s="24">
        <v>13495</v>
      </c>
      <c r="E12" s="24">
        <v>15543</v>
      </c>
      <c r="F12" s="13">
        <f t="shared" si="0"/>
        <v>15.175991107817708</v>
      </c>
      <c r="G12" s="1"/>
      <c r="H12" s="1"/>
      <c r="I12" s="1"/>
    </row>
    <row r="13" spans="1:12" x14ac:dyDescent="0.25">
      <c r="A13" s="8" t="s">
        <v>49</v>
      </c>
      <c r="B13" s="23">
        <v>254</v>
      </c>
      <c r="C13" s="23">
        <v>34</v>
      </c>
      <c r="D13" s="23">
        <v>2323</v>
      </c>
      <c r="E13" s="23">
        <v>846</v>
      </c>
      <c r="F13" s="10">
        <f t="shared" si="0"/>
        <v>-63.581575548859234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0</v>
      </c>
      <c r="D14" s="24">
        <v>509</v>
      </c>
      <c r="E14" s="24">
        <v>439</v>
      </c>
      <c r="F14" s="13">
        <f t="shared" si="0"/>
        <v>-13.752455795677804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91</v>
      </c>
      <c r="C16" s="24">
        <v>97</v>
      </c>
      <c r="D16" s="24">
        <v>940</v>
      </c>
      <c r="E16" s="24">
        <v>747</v>
      </c>
      <c r="F16" s="13">
        <f t="shared" si="0"/>
        <v>-20.531914893617028</v>
      </c>
      <c r="G16" s="1"/>
      <c r="H16" s="1"/>
      <c r="I16" s="1"/>
    </row>
    <row r="17" spans="1:9" x14ac:dyDescent="0.25">
      <c r="A17" s="8" t="s">
        <v>53</v>
      </c>
      <c r="B17" s="23">
        <v>640</v>
      </c>
      <c r="C17" s="23">
        <v>577</v>
      </c>
      <c r="D17" s="23">
        <v>3412</v>
      </c>
      <c r="E17" s="23">
        <v>3981</v>
      </c>
      <c r="F17" s="10">
        <f t="shared" si="0"/>
        <v>16.676436107854627</v>
      </c>
      <c r="G17" s="1"/>
      <c r="H17" s="1"/>
      <c r="I17" s="1"/>
    </row>
    <row r="18" spans="1:9" x14ac:dyDescent="0.25">
      <c r="A18" s="11" t="s">
        <v>54</v>
      </c>
      <c r="B18" s="24">
        <v>11</v>
      </c>
      <c r="C18" s="24">
        <v>28</v>
      </c>
      <c r="D18" s="24">
        <v>68</v>
      </c>
      <c r="E18" s="24">
        <v>56</v>
      </c>
      <c r="F18" s="13">
        <f t="shared" si="0"/>
        <v>-17.647058823529406</v>
      </c>
      <c r="G18" s="1"/>
      <c r="H18" s="1"/>
      <c r="I18" s="1"/>
    </row>
    <row r="19" spans="1:9" x14ac:dyDescent="0.25">
      <c r="A19" s="8" t="s">
        <v>55</v>
      </c>
      <c r="B19" s="23">
        <v>0</v>
      </c>
      <c r="C19" s="23">
        <v>23</v>
      </c>
      <c r="D19" s="23">
        <v>109</v>
      </c>
      <c r="E19" s="23">
        <v>152</v>
      </c>
      <c r="F19" s="10">
        <f t="shared" si="0"/>
        <v>39.449541284403665</v>
      </c>
      <c r="G19" s="1"/>
      <c r="H19" s="1"/>
      <c r="I19" s="1"/>
    </row>
    <row r="20" spans="1:9" x14ac:dyDescent="0.25">
      <c r="A20" s="11" t="s">
        <v>56</v>
      </c>
      <c r="B20" s="24">
        <v>306</v>
      </c>
      <c r="C20" s="24">
        <v>224</v>
      </c>
      <c r="D20" s="24">
        <v>5416</v>
      </c>
      <c r="E20" s="24">
        <v>9538</v>
      </c>
      <c r="F20" s="13">
        <f t="shared" si="0"/>
        <v>76.107828655834567</v>
      </c>
      <c r="G20" s="1"/>
      <c r="H20" s="1"/>
      <c r="I20" s="1"/>
    </row>
    <row r="21" spans="1:9" x14ac:dyDescent="0.25">
      <c r="A21" s="8" t="s">
        <v>57</v>
      </c>
      <c r="B21" s="23">
        <v>204</v>
      </c>
      <c r="C21" s="23">
        <v>218</v>
      </c>
      <c r="D21" s="23">
        <v>1994</v>
      </c>
      <c r="E21" s="23">
        <v>2035</v>
      </c>
      <c r="F21" s="10">
        <f t="shared" si="0"/>
        <v>2.0561685055165526</v>
      </c>
      <c r="G21" s="1"/>
      <c r="H21" s="1"/>
      <c r="I21" s="1"/>
    </row>
    <row r="22" spans="1:9" x14ac:dyDescent="0.25">
      <c r="A22" s="11" t="s">
        <v>58</v>
      </c>
      <c r="B22" s="24">
        <v>214</v>
      </c>
      <c r="C22" s="24">
        <v>178</v>
      </c>
      <c r="D22" s="24">
        <v>2095</v>
      </c>
      <c r="E22" s="24">
        <v>1830</v>
      </c>
      <c r="F22" s="13">
        <f t="shared" si="0"/>
        <v>-12.649164677804293</v>
      </c>
      <c r="G22" s="1"/>
      <c r="H22" s="1"/>
      <c r="I22" s="1"/>
    </row>
    <row r="23" spans="1:9" x14ac:dyDescent="0.25">
      <c r="A23" s="8" t="s">
        <v>59</v>
      </c>
      <c r="B23" s="23">
        <v>143</v>
      </c>
      <c r="C23" s="23">
        <v>134</v>
      </c>
      <c r="D23" s="23">
        <v>786</v>
      </c>
      <c r="E23" s="23">
        <v>826</v>
      </c>
      <c r="F23" s="10">
        <f t="shared" si="0"/>
        <v>5.0890585241730264</v>
      </c>
      <c r="G23" s="1"/>
      <c r="H23" s="1"/>
      <c r="I23" s="1"/>
    </row>
    <row r="24" spans="1:9" x14ac:dyDescent="0.25">
      <c r="A24" s="11" t="s">
        <v>60</v>
      </c>
      <c r="B24" s="24">
        <v>280</v>
      </c>
      <c r="C24" s="24">
        <v>237</v>
      </c>
      <c r="D24" s="24">
        <v>2516</v>
      </c>
      <c r="E24" s="24">
        <v>2091</v>
      </c>
      <c r="F24" s="13">
        <f t="shared" si="0"/>
        <v>-16.891891891891888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650</v>
      </c>
      <c r="C26" s="24">
        <v>259</v>
      </c>
      <c r="D26" s="24">
        <v>2336</v>
      </c>
      <c r="E26" s="24">
        <v>1996</v>
      </c>
      <c r="F26" s="13">
        <f t="shared" si="0"/>
        <v>-14.554794520547944</v>
      </c>
      <c r="G26" s="1"/>
      <c r="H26" s="1"/>
      <c r="I26" s="1"/>
    </row>
    <row r="27" spans="1:9" x14ac:dyDescent="0.25">
      <c r="A27" s="8" t="s">
        <v>63</v>
      </c>
      <c r="B27" s="23">
        <v>891</v>
      </c>
      <c r="C27" s="23">
        <v>1336</v>
      </c>
      <c r="D27" s="23">
        <v>8610</v>
      </c>
      <c r="E27" s="23">
        <v>11661</v>
      </c>
      <c r="F27" s="10">
        <f t="shared" si="0"/>
        <v>35.435540069686425</v>
      </c>
      <c r="G27" s="1"/>
      <c r="H27" s="1"/>
      <c r="I27" s="1"/>
    </row>
    <row r="28" spans="1:9" x14ac:dyDescent="0.25">
      <c r="A28" s="11" t="s">
        <v>64</v>
      </c>
      <c r="B28" s="24">
        <v>427</v>
      </c>
      <c r="C28" s="24">
        <v>431</v>
      </c>
      <c r="D28" s="24">
        <v>4480</v>
      </c>
      <c r="E28" s="24">
        <v>3483</v>
      </c>
      <c r="F28" s="13">
        <f t="shared" si="0"/>
        <v>-22.254464285714292</v>
      </c>
      <c r="G28" s="1"/>
      <c r="H28" s="1"/>
      <c r="I28" s="1"/>
    </row>
    <row r="29" spans="1:9" x14ac:dyDescent="0.25">
      <c r="A29" s="8" t="s">
        <v>65</v>
      </c>
      <c r="B29" s="23">
        <v>651</v>
      </c>
      <c r="C29" s="23">
        <v>331</v>
      </c>
      <c r="D29" s="23">
        <v>6490</v>
      </c>
      <c r="E29" s="23">
        <v>10698</v>
      </c>
      <c r="F29" s="10">
        <f t="shared" si="0"/>
        <v>64.83821263482281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461</v>
      </c>
      <c r="C31" s="23">
        <v>576</v>
      </c>
      <c r="D31" s="23">
        <v>2640</v>
      </c>
      <c r="E31" s="23">
        <v>3091</v>
      </c>
      <c r="F31" s="10">
        <f t="shared" si="0"/>
        <v>17.083333333333329</v>
      </c>
      <c r="G31" s="1"/>
      <c r="H31" s="1"/>
      <c r="I31" s="1"/>
    </row>
    <row r="32" spans="1:9" x14ac:dyDescent="0.25">
      <c r="A32" s="11" t="s">
        <v>68</v>
      </c>
      <c r="B32" s="24">
        <v>266</v>
      </c>
      <c r="C32" s="24">
        <v>203</v>
      </c>
      <c r="D32" s="24">
        <v>1055</v>
      </c>
      <c r="E32" s="24">
        <v>1179</v>
      </c>
      <c r="F32" s="13">
        <f t="shared" si="0"/>
        <v>11.753554502369667</v>
      </c>
      <c r="G32" s="1"/>
      <c r="H32" s="1"/>
      <c r="I32" s="1"/>
    </row>
    <row r="33" spans="1:9" x14ac:dyDescent="0.25">
      <c r="A33" s="8" t="s">
        <v>69</v>
      </c>
      <c r="B33" s="23">
        <v>8130</v>
      </c>
      <c r="C33" s="23">
        <v>7943</v>
      </c>
      <c r="D33" s="23">
        <v>63677</v>
      </c>
      <c r="E33" s="23">
        <v>62902</v>
      </c>
      <c r="F33" s="10">
        <f t="shared" si="0"/>
        <v>-1.21707995037454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20696</v>
      </c>
      <c r="C35" s="15">
        <f t="shared" ref="C35:E35" si="1">SUM(C7:C34)</f>
        <v>20222</v>
      </c>
      <c r="D35" s="15">
        <f t="shared" si="1"/>
        <v>163741</v>
      </c>
      <c r="E35" s="15">
        <f t="shared" si="1"/>
        <v>183702</v>
      </c>
      <c r="F35" s="16">
        <f t="shared" si="0"/>
        <v>12.190593681484785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34606</v>
      </c>
      <c r="C38" s="41">
        <f>D7</f>
        <v>24828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62902</v>
      </c>
      <c r="G38" s="42">
        <f>LOOKUP(E38,$A$38:$A$65,$C$38:$C$65)</f>
        <v>63677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403</v>
      </c>
      <c r="C39" s="41">
        <f t="shared" ref="C39:C65" si="5">D8</f>
        <v>555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34606</v>
      </c>
      <c r="G39" s="42">
        <f t="shared" ref="G39:G65" si="8">LOOKUP(E39,$A$38:$A$65,$C$38:$C$65)</f>
        <v>24828</v>
      </c>
    </row>
    <row r="40" spans="1:9" x14ac:dyDescent="0.25">
      <c r="A40" s="42" t="str">
        <f t="shared" si="3"/>
        <v>ALMERIA</v>
      </c>
      <c r="B40" s="41">
        <f t="shared" si="4"/>
        <v>2228</v>
      </c>
      <c r="C40" s="41">
        <f t="shared" si="5"/>
        <v>3374</v>
      </c>
      <c r="D40" s="41">
        <f t="shared" si="6"/>
        <v>11</v>
      </c>
      <c r="E40" s="42" t="str">
        <f t="shared" si="2"/>
        <v>BAHIA DE CADIZ</v>
      </c>
      <c r="F40" s="42">
        <f t="shared" si="7"/>
        <v>15543</v>
      </c>
      <c r="G40" s="42">
        <f t="shared" si="8"/>
        <v>13495</v>
      </c>
    </row>
    <row r="41" spans="1:9" x14ac:dyDescent="0.25">
      <c r="A41" s="42" t="str">
        <f t="shared" si="3"/>
        <v>AVILES</v>
      </c>
      <c r="B41" s="41">
        <f t="shared" si="4"/>
        <v>11704</v>
      </c>
      <c r="C41" s="41">
        <f t="shared" si="5"/>
        <v>10270</v>
      </c>
      <c r="D41" s="41">
        <f t="shared" si="6"/>
        <v>4</v>
      </c>
      <c r="E41" s="42" t="str">
        <f t="shared" si="2"/>
        <v>AVILES</v>
      </c>
      <c r="F41" s="42">
        <f t="shared" si="7"/>
        <v>11704</v>
      </c>
      <c r="G41" s="42">
        <f t="shared" si="8"/>
        <v>10270</v>
      </c>
    </row>
    <row r="42" spans="1:9" x14ac:dyDescent="0.25">
      <c r="A42" s="42" t="str">
        <f t="shared" si="3"/>
        <v>BAHIA DE ALGECIRAS</v>
      </c>
      <c r="B42" s="41">
        <f t="shared" si="4"/>
        <v>1667</v>
      </c>
      <c r="C42" s="41">
        <f t="shared" si="5"/>
        <v>1763</v>
      </c>
      <c r="D42" s="41">
        <f t="shared" si="6"/>
        <v>16</v>
      </c>
      <c r="E42" s="42" t="str">
        <f t="shared" si="2"/>
        <v>PASAIA</v>
      </c>
      <c r="F42" s="42">
        <f t="shared" si="7"/>
        <v>11661</v>
      </c>
      <c r="G42" s="42">
        <f t="shared" si="8"/>
        <v>8610</v>
      </c>
    </row>
    <row r="43" spans="1:9" x14ac:dyDescent="0.25">
      <c r="A43" s="42" t="str">
        <f t="shared" si="3"/>
        <v>BAHIA DE CADIZ</v>
      </c>
      <c r="B43" s="41">
        <f t="shared" si="4"/>
        <v>15543</v>
      </c>
      <c r="C43" s="41">
        <f t="shared" si="5"/>
        <v>13495</v>
      </c>
      <c r="D43" s="41">
        <f t="shared" si="6"/>
        <v>3</v>
      </c>
      <c r="E43" s="42" t="str">
        <f t="shared" si="2"/>
        <v>SANTANDER</v>
      </c>
      <c r="F43" s="42">
        <f t="shared" si="7"/>
        <v>10698</v>
      </c>
      <c r="G43" s="42">
        <f t="shared" si="8"/>
        <v>6490</v>
      </c>
    </row>
    <row r="44" spans="1:9" x14ac:dyDescent="0.25">
      <c r="A44" s="42" t="str">
        <f t="shared" si="3"/>
        <v>BALEARES</v>
      </c>
      <c r="B44" s="41">
        <f t="shared" si="4"/>
        <v>846</v>
      </c>
      <c r="C44" s="41">
        <f t="shared" si="5"/>
        <v>2323</v>
      </c>
      <c r="D44" s="41">
        <f t="shared" si="6"/>
        <v>18</v>
      </c>
      <c r="E44" s="42" t="str">
        <f t="shared" si="2"/>
        <v>GIJON</v>
      </c>
      <c r="F44" s="42">
        <f t="shared" si="7"/>
        <v>9538</v>
      </c>
      <c r="G44" s="42">
        <f t="shared" si="8"/>
        <v>5416</v>
      </c>
    </row>
    <row r="45" spans="1:9" x14ac:dyDescent="0.25">
      <c r="A45" s="42" t="str">
        <f t="shared" si="3"/>
        <v>BARCELONA</v>
      </c>
      <c r="B45" s="41">
        <f t="shared" si="4"/>
        <v>439</v>
      </c>
      <c r="C45" s="41">
        <f t="shared" si="5"/>
        <v>509</v>
      </c>
      <c r="D45" s="41">
        <f t="shared" si="6"/>
        <v>21</v>
      </c>
      <c r="E45" s="42" t="str">
        <f t="shared" si="2"/>
        <v>CASTELLON</v>
      </c>
      <c r="F45" s="42">
        <f t="shared" si="7"/>
        <v>3981</v>
      </c>
      <c r="G45" s="42">
        <f t="shared" si="8"/>
        <v>3412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3483</v>
      </c>
      <c r="G46" s="42">
        <f t="shared" si="8"/>
        <v>4480</v>
      </c>
    </row>
    <row r="47" spans="1:9" x14ac:dyDescent="0.25">
      <c r="A47" s="42" t="str">
        <f t="shared" si="3"/>
        <v>CARTAGENA</v>
      </c>
      <c r="B47" s="41">
        <f t="shared" si="4"/>
        <v>747</v>
      </c>
      <c r="C47" s="41">
        <f t="shared" si="5"/>
        <v>940</v>
      </c>
      <c r="D47" s="41">
        <f t="shared" si="6"/>
        <v>20</v>
      </c>
      <c r="E47" s="42" t="str">
        <f t="shared" si="2"/>
        <v>TARRAGONA</v>
      </c>
      <c r="F47" s="42">
        <f t="shared" si="7"/>
        <v>3091</v>
      </c>
      <c r="G47" s="42">
        <f t="shared" si="8"/>
        <v>2640</v>
      </c>
    </row>
    <row r="48" spans="1:9" x14ac:dyDescent="0.25">
      <c r="A48" s="42" t="str">
        <f t="shared" si="3"/>
        <v>CASTELLON</v>
      </c>
      <c r="B48" s="41">
        <f t="shared" si="4"/>
        <v>3981</v>
      </c>
      <c r="C48" s="41">
        <f t="shared" si="5"/>
        <v>3412</v>
      </c>
      <c r="D48" s="41">
        <f t="shared" si="6"/>
        <v>8</v>
      </c>
      <c r="E48" s="42" t="str">
        <f t="shared" si="2"/>
        <v>ALMERIA</v>
      </c>
      <c r="F48" s="42">
        <f t="shared" si="7"/>
        <v>2228</v>
      </c>
      <c r="G48" s="42">
        <f t="shared" si="8"/>
        <v>3374</v>
      </c>
    </row>
    <row r="49" spans="1:7" x14ac:dyDescent="0.25">
      <c r="A49" s="42" t="str">
        <f t="shared" si="3"/>
        <v>CEUTA</v>
      </c>
      <c r="B49" s="41">
        <f t="shared" si="4"/>
        <v>56</v>
      </c>
      <c r="C49" s="41">
        <f t="shared" si="5"/>
        <v>68</v>
      </c>
      <c r="D49" s="41">
        <f t="shared" si="6"/>
        <v>24</v>
      </c>
      <c r="E49" s="42" t="str">
        <f t="shared" si="2"/>
        <v>MARIN Y RIA DE PONTEVEDRA</v>
      </c>
      <c r="F49" s="42">
        <f t="shared" si="7"/>
        <v>2091</v>
      </c>
      <c r="G49" s="42">
        <f t="shared" si="8"/>
        <v>2516</v>
      </c>
    </row>
    <row r="50" spans="1:7" x14ac:dyDescent="0.25">
      <c r="A50" s="42" t="str">
        <f t="shared" si="3"/>
        <v>FERROL-SAN CIBRAO</v>
      </c>
      <c r="B50" s="41">
        <f t="shared" si="4"/>
        <v>152</v>
      </c>
      <c r="C50" s="41">
        <f t="shared" si="5"/>
        <v>109</v>
      </c>
      <c r="D50" s="41">
        <f t="shared" si="6"/>
        <v>23</v>
      </c>
      <c r="E50" s="42" t="str">
        <f t="shared" si="2"/>
        <v>HUELVA</v>
      </c>
      <c r="F50" s="42">
        <f t="shared" si="7"/>
        <v>2035</v>
      </c>
      <c r="G50" s="42">
        <f t="shared" si="8"/>
        <v>1994</v>
      </c>
    </row>
    <row r="51" spans="1:7" x14ac:dyDescent="0.25">
      <c r="A51" s="42" t="str">
        <f t="shared" si="3"/>
        <v>GIJON</v>
      </c>
      <c r="B51" s="41">
        <f t="shared" si="4"/>
        <v>9538</v>
      </c>
      <c r="C51" s="41">
        <f t="shared" si="5"/>
        <v>5416</v>
      </c>
      <c r="D51" s="41">
        <f t="shared" si="6"/>
        <v>7</v>
      </c>
      <c r="E51" s="42" t="str">
        <f t="shared" si="2"/>
        <v>MOTRIL</v>
      </c>
      <c r="F51" s="42">
        <f t="shared" si="7"/>
        <v>1996</v>
      </c>
      <c r="G51" s="42">
        <f t="shared" si="8"/>
        <v>2336</v>
      </c>
    </row>
    <row r="52" spans="1:7" x14ac:dyDescent="0.25">
      <c r="A52" s="42" t="str">
        <f t="shared" si="3"/>
        <v>HUELVA</v>
      </c>
      <c r="B52" s="41">
        <f t="shared" si="4"/>
        <v>2035</v>
      </c>
      <c r="C52" s="41">
        <f t="shared" si="5"/>
        <v>1994</v>
      </c>
      <c r="D52" s="41">
        <f t="shared" si="6"/>
        <v>13</v>
      </c>
      <c r="E52" s="42" t="str">
        <f t="shared" si="2"/>
        <v>LAS PALMAS</v>
      </c>
      <c r="F52" s="42">
        <f t="shared" si="7"/>
        <v>1830</v>
      </c>
      <c r="G52" s="42">
        <f t="shared" si="8"/>
        <v>2095</v>
      </c>
    </row>
    <row r="53" spans="1:7" x14ac:dyDescent="0.25">
      <c r="A53" s="42" t="str">
        <f t="shared" si="3"/>
        <v>LAS PALMAS</v>
      </c>
      <c r="B53" s="41">
        <f t="shared" si="4"/>
        <v>1830</v>
      </c>
      <c r="C53" s="41">
        <f t="shared" si="5"/>
        <v>2095</v>
      </c>
      <c r="D53" s="41">
        <f t="shared" si="6"/>
        <v>15</v>
      </c>
      <c r="E53" s="42" t="str">
        <f t="shared" si="2"/>
        <v>BAHIA DE ALGECIRAS</v>
      </c>
      <c r="F53" s="42">
        <f t="shared" si="7"/>
        <v>1667</v>
      </c>
      <c r="G53" s="42">
        <f t="shared" si="8"/>
        <v>1763</v>
      </c>
    </row>
    <row r="54" spans="1:7" x14ac:dyDescent="0.25">
      <c r="A54" s="42" t="str">
        <f t="shared" si="3"/>
        <v>MALAGA</v>
      </c>
      <c r="B54" s="41">
        <f t="shared" si="4"/>
        <v>826</v>
      </c>
      <c r="C54" s="41">
        <f t="shared" si="5"/>
        <v>786</v>
      </c>
      <c r="D54" s="41">
        <f t="shared" si="6"/>
        <v>19</v>
      </c>
      <c r="E54" s="42" t="str">
        <f t="shared" si="2"/>
        <v>VALENCIA</v>
      </c>
      <c r="F54" s="42">
        <f t="shared" si="7"/>
        <v>1179</v>
      </c>
      <c r="G54" s="42">
        <f t="shared" si="8"/>
        <v>1055</v>
      </c>
    </row>
    <row r="55" spans="1:7" x14ac:dyDescent="0.25">
      <c r="A55" s="42" t="str">
        <f t="shared" si="3"/>
        <v>MARIN Y RIA DE PONTEVEDRA</v>
      </c>
      <c r="B55" s="41">
        <f t="shared" si="4"/>
        <v>2091</v>
      </c>
      <c r="C55" s="41">
        <f t="shared" si="5"/>
        <v>2516</v>
      </c>
      <c r="D55" s="41">
        <f t="shared" si="6"/>
        <v>12</v>
      </c>
      <c r="E55" s="42" t="str">
        <f t="shared" si="2"/>
        <v>BALEARES</v>
      </c>
      <c r="F55" s="42">
        <f t="shared" ref="F55:F65" si="9">LOOKUP(E55,$A$38:$A$65,$B$38:$B$65)</f>
        <v>846</v>
      </c>
      <c r="G55" s="42">
        <f t="shared" si="8"/>
        <v>2323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826</v>
      </c>
      <c r="G56" s="42">
        <f t="shared" si="8"/>
        <v>786</v>
      </c>
    </row>
    <row r="57" spans="1:7" x14ac:dyDescent="0.25">
      <c r="A57" s="42" t="str">
        <f t="shared" si="3"/>
        <v>MOTRIL</v>
      </c>
      <c r="B57" s="41">
        <f t="shared" si="4"/>
        <v>1996</v>
      </c>
      <c r="C57" s="41">
        <f t="shared" si="5"/>
        <v>2336</v>
      </c>
      <c r="D57" s="41">
        <f t="shared" si="6"/>
        <v>14</v>
      </c>
      <c r="E57" s="42" t="str">
        <f t="shared" si="2"/>
        <v>CARTAGENA</v>
      </c>
      <c r="F57" s="42">
        <f t="shared" si="9"/>
        <v>747</v>
      </c>
      <c r="G57" s="42">
        <f t="shared" si="8"/>
        <v>940</v>
      </c>
    </row>
    <row r="58" spans="1:7" x14ac:dyDescent="0.25">
      <c r="A58" s="42" t="str">
        <f t="shared" si="3"/>
        <v>PASAIA</v>
      </c>
      <c r="B58" s="41">
        <f t="shared" si="4"/>
        <v>11661</v>
      </c>
      <c r="C58" s="41">
        <f t="shared" si="5"/>
        <v>8610</v>
      </c>
      <c r="D58" s="41">
        <f t="shared" si="6"/>
        <v>5</v>
      </c>
      <c r="E58" s="42" t="str">
        <f t="shared" si="2"/>
        <v>BARCELONA</v>
      </c>
      <c r="F58" s="42">
        <f t="shared" si="9"/>
        <v>439</v>
      </c>
      <c r="G58" s="42">
        <f t="shared" si="8"/>
        <v>509</v>
      </c>
    </row>
    <row r="59" spans="1:7" x14ac:dyDescent="0.25">
      <c r="A59" s="42" t="str">
        <f t="shared" si="3"/>
        <v>SANTA CRUZ DE TENERIFE</v>
      </c>
      <c r="B59" s="41">
        <f t="shared" si="4"/>
        <v>3483</v>
      </c>
      <c r="C59" s="41">
        <f t="shared" si="5"/>
        <v>4480</v>
      </c>
      <c r="D59" s="41">
        <f t="shared" si="6"/>
        <v>9</v>
      </c>
      <c r="E59" s="42" t="str">
        <f t="shared" si="2"/>
        <v>ALICANTE</v>
      </c>
      <c r="F59" s="42">
        <f t="shared" si="9"/>
        <v>403</v>
      </c>
      <c r="G59" s="42">
        <f t="shared" si="8"/>
        <v>555</v>
      </c>
    </row>
    <row r="60" spans="1:7" x14ac:dyDescent="0.25">
      <c r="A60" s="42" t="str">
        <f t="shared" si="3"/>
        <v>SANTANDER</v>
      </c>
      <c r="B60" s="41">
        <f t="shared" si="4"/>
        <v>10698</v>
      </c>
      <c r="C60" s="41">
        <f t="shared" si="5"/>
        <v>6490</v>
      </c>
      <c r="D60" s="41">
        <f t="shared" si="6"/>
        <v>6</v>
      </c>
      <c r="E60" s="42" t="str">
        <f t="shared" si="2"/>
        <v>FERROL-SAN CIBRAO</v>
      </c>
      <c r="F60" s="42">
        <f t="shared" si="9"/>
        <v>152</v>
      </c>
      <c r="G60" s="42">
        <f t="shared" si="8"/>
        <v>109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56</v>
      </c>
      <c r="G61" s="42">
        <f t="shared" si="8"/>
        <v>68</v>
      </c>
    </row>
    <row r="62" spans="1:7" x14ac:dyDescent="0.25">
      <c r="A62" s="42" t="str">
        <f t="shared" si="3"/>
        <v>TARRAGONA</v>
      </c>
      <c r="B62" s="41">
        <f t="shared" si="4"/>
        <v>3091</v>
      </c>
      <c r="C62" s="41">
        <f t="shared" si="5"/>
        <v>2640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1179</v>
      </c>
      <c r="C63" s="41">
        <f t="shared" si="5"/>
        <v>1055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62902</v>
      </c>
      <c r="C64" s="41">
        <f t="shared" si="5"/>
        <v>63677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4086</v>
      </c>
      <c r="C7" s="25">
        <v>3964</v>
      </c>
      <c r="D7" s="25">
        <v>54313</v>
      </c>
      <c r="E7" s="25">
        <v>40906</v>
      </c>
      <c r="F7" s="10">
        <f>((E7*100)/D7)-100</f>
        <v>-24.684697954449206</v>
      </c>
      <c r="G7" s="1"/>
      <c r="H7" s="1"/>
      <c r="I7" s="1"/>
    </row>
    <row r="8" spans="1:12" x14ac:dyDescent="0.25">
      <c r="A8" s="11" t="s">
        <v>44</v>
      </c>
      <c r="B8" s="26">
        <v>1586</v>
      </c>
      <c r="C8" s="26">
        <v>1408</v>
      </c>
      <c r="D8" s="26">
        <v>28690</v>
      </c>
      <c r="E8" s="26">
        <v>19246</v>
      </c>
      <c r="F8" s="13">
        <f t="shared" ref="F8:F35" si="0">((E8*100)/D8)-100</f>
        <v>-32.91739281979784</v>
      </c>
      <c r="G8" s="1"/>
      <c r="H8" s="1"/>
      <c r="I8" s="1"/>
    </row>
    <row r="9" spans="1:12" x14ac:dyDescent="0.25">
      <c r="A9" s="8" t="s">
        <v>45</v>
      </c>
      <c r="B9" s="25">
        <v>14314</v>
      </c>
      <c r="C9" s="25">
        <v>8630</v>
      </c>
      <c r="D9" s="25">
        <v>127139</v>
      </c>
      <c r="E9" s="25">
        <v>100421</v>
      </c>
      <c r="F9" s="10">
        <f t="shared" si="0"/>
        <v>-21.014794830854413</v>
      </c>
      <c r="G9" s="1"/>
      <c r="H9" s="1"/>
      <c r="I9" s="1"/>
    </row>
    <row r="10" spans="1:12" x14ac:dyDescent="0.25">
      <c r="A10" s="11" t="s">
        <v>46</v>
      </c>
      <c r="B10" s="26">
        <v>6039</v>
      </c>
      <c r="C10" s="26">
        <v>2258</v>
      </c>
      <c r="D10" s="26">
        <v>39574</v>
      </c>
      <c r="E10" s="26">
        <v>26790</v>
      </c>
      <c r="F10" s="13">
        <f t="shared" si="0"/>
        <v>-32.304038004750595</v>
      </c>
      <c r="G10" s="1"/>
      <c r="H10" s="1"/>
      <c r="I10" s="1"/>
    </row>
    <row r="11" spans="1:12" x14ac:dyDescent="0.25">
      <c r="A11" s="8" t="s">
        <v>47</v>
      </c>
      <c r="B11" s="25">
        <v>291710</v>
      </c>
      <c r="C11" s="25">
        <v>264367</v>
      </c>
      <c r="D11" s="25">
        <v>2327153</v>
      </c>
      <c r="E11" s="25">
        <v>2552057</v>
      </c>
      <c r="F11" s="10">
        <f t="shared" si="0"/>
        <v>9.6643409350395046</v>
      </c>
      <c r="G11" s="1"/>
      <c r="H11" s="1"/>
      <c r="I11" s="1"/>
    </row>
    <row r="12" spans="1:12" x14ac:dyDescent="0.25">
      <c r="A12" s="11" t="s">
        <v>48</v>
      </c>
      <c r="B12" s="26">
        <v>13584</v>
      </c>
      <c r="C12" s="26">
        <v>13568</v>
      </c>
      <c r="D12" s="26">
        <v>79612</v>
      </c>
      <c r="E12" s="26">
        <v>83892</v>
      </c>
      <c r="F12" s="13">
        <f t="shared" si="0"/>
        <v>5.376073958699692</v>
      </c>
      <c r="G12" s="1"/>
      <c r="H12" s="1"/>
      <c r="I12" s="1"/>
    </row>
    <row r="13" spans="1:12" x14ac:dyDescent="0.25">
      <c r="A13" s="8" t="s">
        <v>49</v>
      </c>
      <c r="B13" s="25">
        <v>33072</v>
      </c>
      <c r="C13" s="25">
        <v>23482</v>
      </c>
      <c r="D13" s="25">
        <v>190359</v>
      </c>
      <c r="E13" s="25">
        <v>125990</v>
      </c>
      <c r="F13" s="10">
        <f t="shared" si="0"/>
        <v>-33.814529389206712</v>
      </c>
      <c r="G13" s="1"/>
      <c r="H13" s="1"/>
      <c r="I13" s="1"/>
    </row>
    <row r="14" spans="1:12" x14ac:dyDescent="0.25">
      <c r="A14" s="11" t="s">
        <v>50</v>
      </c>
      <c r="B14" s="26">
        <v>91106</v>
      </c>
      <c r="C14" s="26">
        <v>111221</v>
      </c>
      <c r="D14" s="26">
        <v>952881</v>
      </c>
      <c r="E14" s="26">
        <v>927197</v>
      </c>
      <c r="F14" s="13">
        <f t="shared" si="0"/>
        <v>-2.695404777721464</v>
      </c>
      <c r="G14" s="1"/>
      <c r="H14" s="1"/>
      <c r="I14" s="1"/>
    </row>
    <row r="15" spans="1:12" x14ac:dyDescent="0.25">
      <c r="A15" s="8" t="s">
        <v>51</v>
      </c>
      <c r="B15" s="25">
        <v>12565</v>
      </c>
      <c r="C15" s="25">
        <v>10930</v>
      </c>
      <c r="D15" s="25">
        <v>118126</v>
      </c>
      <c r="E15" s="25">
        <v>94895</v>
      </c>
      <c r="F15" s="10">
        <f t="shared" si="0"/>
        <v>-19.666288539356287</v>
      </c>
      <c r="G15" s="1"/>
      <c r="H15" s="1"/>
      <c r="I15" s="1"/>
    </row>
    <row r="16" spans="1:12" x14ac:dyDescent="0.25">
      <c r="A16" s="11" t="s">
        <v>52</v>
      </c>
      <c r="B16" s="26">
        <v>10176</v>
      </c>
      <c r="C16" s="26">
        <v>4468</v>
      </c>
      <c r="D16" s="26">
        <v>76294</v>
      </c>
      <c r="E16" s="26">
        <v>38465</v>
      </c>
      <c r="F16" s="13">
        <f t="shared" si="0"/>
        <v>-49.583191338768451</v>
      </c>
      <c r="G16" s="1"/>
      <c r="H16" s="1"/>
      <c r="I16" s="1"/>
    </row>
    <row r="17" spans="1:9" x14ac:dyDescent="0.25">
      <c r="A17" s="8" t="s">
        <v>53</v>
      </c>
      <c r="B17" s="25">
        <v>3914</v>
      </c>
      <c r="C17" s="25">
        <v>2810</v>
      </c>
      <c r="D17" s="25">
        <v>43294</v>
      </c>
      <c r="E17" s="25">
        <v>26754</v>
      </c>
      <c r="F17" s="10">
        <f t="shared" si="0"/>
        <v>-38.203908162793923</v>
      </c>
      <c r="G17" s="1"/>
      <c r="H17" s="1"/>
      <c r="I17" s="1"/>
    </row>
    <row r="18" spans="1:9" x14ac:dyDescent="0.25">
      <c r="A18" s="11" t="s">
        <v>54</v>
      </c>
      <c r="B18" s="26">
        <v>52811</v>
      </c>
      <c r="C18" s="26">
        <v>1910</v>
      </c>
      <c r="D18" s="26">
        <v>468228</v>
      </c>
      <c r="E18" s="26">
        <v>332424</v>
      </c>
      <c r="F18" s="13">
        <f t="shared" si="0"/>
        <v>-29.003818652451372</v>
      </c>
      <c r="G18" s="1"/>
      <c r="H18" s="1"/>
      <c r="I18" s="1"/>
    </row>
    <row r="19" spans="1:9" x14ac:dyDescent="0.25">
      <c r="A19" s="8" t="s">
        <v>55</v>
      </c>
      <c r="B19" s="25">
        <v>1563</v>
      </c>
      <c r="C19" s="25">
        <v>793</v>
      </c>
      <c r="D19" s="25">
        <v>21105</v>
      </c>
      <c r="E19" s="25">
        <v>12298</v>
      </c>
      <c r="F19" s="10">
        <f t="shared" si="0"/>
        <v>-41.729447998104717</v>
      </c>
      <c r="G19" s="1"/>
      <c r="H19" s="1"/>
      <c r="I19" s="1"/>
    </row>
    <row r="20" spans="1:9" x14ac:dyDescent="0.25">
      <c r="A20" s="11" t="s">
        <v>56</v>
      </c>
      <c r="B20" s="26">
        <v>10588</v>
      </c>
      <c r="C20" s="26">
        <v>14344</v>
      </c>
      <c r="D20" s="26">
        <v>97074</v>
      </c>
      <c r="E20" s="26">
        <v>84850</v>
      </c>
      <c r="F20" s="13">
        <f t="shared" si="0"/>
        <v>-12.592455240332114</v>
      </c>
      <c r="G20" s="1"/>
      <c r="H20" s="1"/>
      <c r="I20" s="1"/>
    </row>
    <row r="21" spans="1:9" x14ac:dyDescent="0.25">
      <c r="A21" s="8" t="s">
        <v>57</v>
      </c>
      <c r="B21" s="25">
        <v>3051</v>
      </c>
      <c r="C21" s="25">
        <v>5123</v>
      </c>
      <c r="D21" s="25">
        <v>30562</v>
      </c>
      <c r="E21" s="25">
        <v>28112</v>
      </c>
      <c r="F21" s="10">
        <f t="shared" si="0"/>
        <v>-8.0164910673385208</v>
      </c>
      <c r="G21" s="1"/>
      <c r="H21" s="1"/>
      <c r="I21" s="1"/>
    </row>
    <row r="22" spans="1:9" x14ac:dyDescent="0.25">
      <c r="A22" s="11" t="s">
        <v>58</v>
      </c>
      <c r="B22" s="26">
        <v>165298</v>
      </c>
      <c r="C22" s="26">
        <v>166240</v>
      </c>
      <c r="D22" s="26">
        <v>1615932</v>
      </c>
      <c r="E22" s="26">
        <v>1604332</v>
      </c>
      <c r="F22" s="13">
        <f t="shared" si="0"/>
        <v>-0.71785198882130885</v>
      </c>
      <c r="G22" s="1"/>
      <c r="H22" s="1"/>
      <c r="I22" s="1"/>
    </row>
    <row r="23" spans="1:9" x14ac:dyDescent="0.25">
      <c r="A23" s="8" t="s">
        <v>59</v>
      </c>
      <c r="B23" s="25">
        <v>10789</v>
      </c>
      <c r="C23" s="25">
        <v>8714</v>
      </c>
      <c r="D23" s="25">
        <v>63536</v>
      </c>
      <c r="E23" s="25">
        <v>49835</v>
      </c>
      <c r="F23" s="10">
        <f t="shared" si="0"/>
        <v>-21.564152606396377</v>
      </c>
      <c r="G23" s="1"/>
      <c r="H23" s="1"/>
      <c r="I23" s="1"/>
    </row>
    <row r="24" spans="1:9" x14ac:dyDescent="0.25">
      <c r="A24" s="11" t="s">
        <v>60</v>
      </c>
      <c r="B24" s="26">
        <v>2811</v>
      </c>
      <c r="C24" s="26">
        <v>1316</v>
      </c>
      <c r="D24" s="26">
        <v>30741</v>
      </c>
      <c r="E24" s="26">
        <v>28444</v>
      </c>
      <c r="F24" s="13">
        <f t="shared" si="0"/>
        <v>-7.4721056569402435</v>
      </c>
      <c r="G24" s="1"/>
      <c r="H24" s="1"/>
      <c r="I24" s="1"/>
    </row>
    <row r="25" spans="1:9" x14ac:dyDescent="0.25">
      <c r="A25" s="8" t="s">
        <v>61</v>
      </c>
      <c r="B25" s="25">
        <v>4813</v>
      </c>
      <c r="C25" s="25">
        <v>1</v>
      </c>
      <c r="D25" s="25">
        <v>19623</v>
      </c>
      <c r="E25" s="25">
        <v>1781</v>
      </c>
      <c r="F25" s="10">
        <f t="shared" si="0"/>
        <v>-90.923915813076491</v>
      </c>
      <c r="G25" s="1"/>
      <c r="H25" s="1"/>
      <c r="I25" s="1"/>
    </row>
    <row r="26" spans="1:9" x14ac:dyDescent="0.25">
      <c r="A26" s="11" t="s">
        <v>62</v>
      </c>
      <c r="B26" s="26">
        <v>2593</v>
      </c>
      <c r="C26" s="26">
        <v>995</v>
      </c>
      <c r="D26" s="26">
        <v>13258</v>
      </c>
      <c r="E26" s="26">
        <v>13767</v>
      </c>
      <c r="F26" s="13">
        <f t="shared" si="0"/>
        <v>3.8391914315884748</v>
      </c>
      <c r="G26" s="1"/>
      <c r="H26" s="1"/>
      <c r="I26" s="1"/>
    </row>
    <row r="27" spans="1:9" x14ac:dyDescent="0.25">
      <c r="A27" s="8" t="s">
        <v>63</v>
      </c>
      <c r="B27" s="25">
        <v>1760</v>
      </c>
      <c r="C27" s="25">
        <v>2759</v>
      </c>
      <c r="D27" s="25">
        <v>29839</v>
      </c>
      <c r="E27" s="25">
        <v>24874</v>
      </c>
      <c r="F27" s="10">
        <f t="shared" si="0"/>
        <v>-16.639297563591271</v>
      </c>
      <c r="G27" s="1"/>
      <c r="H27" s="1"/>
      <c r="I27" s="1"/>
    </row>
    <row r="28" spans="1:9" x14ac:dyDescent="0.25">
      <c r="A28" s="11" t="s">
        <v>64</v>
      </c>
      <c r="B28" s="26">
        <v>88396</v>
      </c>
      <c r="C28" s="26">
        <v>76007</v>
      </c>
      <c r="D28" s="26">
        <v>770724</v>
      </c>
      <c r="E28" s="26">
        <v>733451</v>
      </c>
      <c r="F28" s="13">
        <f t="shared" si="0"/>
        <v>-4.8361021584899362</v>
      </c>
      <c r="G28" s="1"/>
      <c r="H28" s="1"/>
      <c r="I28" s="1"/>
    </row>
    <row r="29" spans="1:9" x14ac:dyDescent="0.25">
      <c r="A29" s="8" t="s">
        <v>65</v>
      </c>
      <c r="B29" s="25">
        <v>5045</v>
      </c>
      <c r="C29" s="25">
        <v>3349</v>
      </c>
      <c r="D29" s="25">
        <v>45655</v>
      </c>
      <c r="E29" s="25">
        <v>35033</v>
      </c>
      <c r="F29" s="10">
        <f t="shared" si="0"/>
        <v>-23.265797831562807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8549</v>
      </c>
      <c r="C31" s="25">
        <v>14887</v>
      </c>
      <c r="D31" s="25">
        <v>148865</v>
      </c>
      <c r="E31" s="25">
        <v>113474</v>
      </c>
      <c r="F31" s="10">
        <f t="shared" si="0"/>
        <v>-23.773889094145702</v>
      </c>
      <c r="G31" s="1"/>
      <c r="H31" s="1"/>
      <c r="I31" s="1"/>
    </row>
    <row r="32" spans="1:9" x14ac:dyDescent="0.25">
      <c r="A32" s="11" t="s">
        <v>68</v>
      </c>
      <c r="B32" s="26">
        <v>29106</v>
      </c>
      <c r="C32" s="26">
        <v>20677</v>
      </c>
      <c r="D32" s="26">
        <v>238556</v>
      </c>
      <c r="E32" s="26">
        <v>215214</v>
      </c>
      <c r="F32" s="13">
        <f t="shared" si="0"/>
        <v>-9.7847046395814772</v>
      </c>
      <c r="G32" s="1"/>
      <c r="H32" s="1"/>
      <c r="I32" s="1"/>
    </row>
    <row r="33" spans="1:9" x14ac:dyDescent="0.25">
      <c r="A33" s="8" t="s">
        <v>69</v>
      </c>
      <c r="B33" s="25">
        <v>33109</v>
      </c>
      <c r="C33" s="25">
        <v>25743</v>
      </c>
      <c r="D33" s="25">
        <v>274110</v>
      </c>
      <c r="E33" s="25">
        <v>250462</v>
      </c>
      <c r="F33" s="10">
        <f t="shared" si="0"/>
        <v>-8.6271934624785729</v>
      </c>
      <c r="G33" s="1"/>
      <c r="H33" s="1"/>
      <c r="I33" s="1"/>
    </row>
    <row r="34" spans="1:9" x14ac:dyDescent="0.25">
      <c r="A34" s="11" t="s">
        <v>70</v>
      </c>
      <c r="B34" s="26">
        <v>1071</v>
      </c>
      <c r="C34" s="26">
        <v>1588</v>
      </c>
      <c r="D34" s="26">
        <v>3700</v>
      </c>
      <c r="E34" s="26">
        <v>5940</v>
      </c>
      <c r="F34" s="13">
        <f t="shared" si="0"/>
        <v>60.540540540540547</v>
      </c>
      <c r="G34" s="1"/>
      <c r="H34" s="1"/>
      <c r="I34" s="1"/>
    </row>
    <row r="35" spans="1:9" x14ac:dyDescent="0.25">
      <c r="A35" s="14" t="s">
        <v>71</v>
      </c>
      <c r="B35" s="15">
        <f>SUM(B7:B34)</f>
        <v>903505</v>
      </c>
      <c r="C35" s="15">
        <f t="shared" ref="C35:E35" si="1">SUM(C7:C34)</f>
        <v>791552</v>
      </c>
      <c r="D35" s="15">
        <f t="shared" si="1"/>
        <v>7908943</v>
      </c>
      <c r="E35" s="15">
        <f t="shared" si="1"/>
        <v>7570904</v>
      </c>
      <c r="F35" s="16">
        <f t="shared" si="0"/>
        <v>-4.2741362530998117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40906</v>
      </c>
      <c r="C38" s="41">
        <f>D7</f>
        <v>54313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2552057</v>
      </c>
      <c r="G38" s="42">
        <f>LOOKUP(E38,$A$38:$A$65,$C$38:$C$65)</f>
        <v>2327153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19246</v>
      </c>
      <c r="C39" s="41">
        <f t="shared" ref="C39:C65" si="5">D8</f>
        <v>28690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1604332</v>
      </c>
      <c r="G39" s="42">
        <f t="shared" ref="G39:G65" si="8">LOOKUP(E39,$A$38:$A$65,$C$38:$C$65)</f>
        <v>1615932</v>
      </c>
    </row>
    <row r="40" spans="1:9" x14ac:dyDescent="0.25">
      <c r="A40" s="42" t="str">
        <f t="shared" si="3"/>
        <v>ALMERIA</v>
      </c>
      <c r="B40" s="41">
        <f t="shared" si="4"/>
        <v>100421</v>
      </c>
      <c r="C40" s="41">
        <f t="shared" si="5"/>
        <v>127139</v>
      </c>
      <c r="D40" s="41">
        <f t="shared" si="6"/>
        <v>10</v>
      </c>
      <c r="E40" s="42" t="str">
        <f t="shared" si="2"/>
        <v>BARCELONA</v>
      </c>
      <c r="F40" s="42">
        <f t="shared" si="7"/>
        <v>927197</v>
      </c>
      <c r="G40" s="42">
        <f t="shared" si="8"/>
        <v>952881</v>
      </c>
    </row>
    <row r="41" spans="1:9" x14ac:dyDescent="0.25">
      <c r="A41" s="42" t="str">
        <f t="shared" si="3"/>
        <v>AVILES</v>
      </c>
      <c r="B41" s="41">
        <f t="shared" si="4"/>
        <v>26790</v>
      </c>
      <c r="C41" s="41">
        <f t="shared" si="5"/>
        <v>39574</v>
      </c>
      <c r="D41" s="41">
        <f t="shared" si="6"/>
        <v>20</v>
      </c>
      <c r="E41" s="42" t="str">
        <f t="shared" si="2"/>
        <v>SANTA CRUZ DE TENERIFE</v>
      </c>
      <c r="F41" s="42">
        <f t="shared" si="7"/>
        <v>733451</v>
      </c>
      <c r="G41" s="42">
        <f t="shared" si="8"/>
        <v>770724</v>
      </c>
    </row>
    <row r="42" spans="1:9" x14ac:dyDescent="0.25">
      <c r="A42" s="42" t="str">
        <f t="shared" si="3"/>
        <v>BAHIA DE ALGECIRAS</v>
      </c>
      <c r="B42" s="41">
        <f t="shared" si="4"/>
        <v>2552057</v>
      </c>
      <c r="C42" s="41">
        <f t="shared" si="5"/>
        <v>2327153</v>
      </c>
      <c r="D42" s="41">
        <f t="shared" si="6"/>
        <v>1</v>
      </c>
      <c r="E42" s="42" t="str">
        <f t="shared" si="2"/>
        <v>CEUTA</v>
      </c>
      <c r="F42" s="42">
        <f t="shared" si="7"/>
        <v>332424</v>
      </c>
      <c r="G42" s="42">
        <f t="shared" si="8"/>
        <v>468228</v>
      </c>
    </row>
    <row r="43" spans="1:9" x14ac:dyDescent="0.25">
      <c r="A43" s="42" t="str">
        <f t="shared" si="3"/>
        <v>BAHIA DE CADIZ</v>
      </c>
      <c r="B43" s="41">
        <f t="shared" si="4"/>
        <v>83892</v>
      </c>
      <c r="C43" s="41">
        <f t="shared" si="5"/>
        <v>79612</v>
      </c>
      <c r="D43" s="41">
        <f t="shared" si="6"/>
        <v>13</v>
      </c>
      <c r="E43" s="42" t="str">
        <f t="shared" si="2"/>
        <v>VIGO</v>
      </c>
      <c r="F43" s="42">
        <f t="shared" si="7"/>
        <v>250462</v>
      </c>
      <c r="G43" s="42">
        <f t="shared" si="8"/>
        <v>274110</v>
      </c>
    </row>
    <row r="44" spans="1:9" x14ac:dyDescent="0.25">
      <c r="A44" s="42" t="str">
        <f t="shared" si="3"/>
        <v>BALEARES</v>
      </c>
      <c r="B44" s="41">
        <f t="shared" si="4"/>
        <v>125990</v>
      </c>
      <c r="C44" s="41">
        <f t="shared" si="5"/>
        <v>190359</v>
      </c>
      <c r="D44" s="41">
        <f t="shared" si="6"/>
        <v>8</v>
      </c>
      <c r="E44" s="42" t="str">
        <f t="shared" si="2"/>
        <v>VALENCIA</v>
      </c>
      <c r="F44" s="42">
        <f t="shared" si="7"/>
        <v>215214</v>
      </c>
      <c r="G44" s="42">
        <f t="shared" si="8"/>
        <v>238556</v>
      </c>
    </row>
    <row r="45" spans="1:9" x14ac:dyDescent="0.25">
      <c r="A45" s="42" t="str">
        <f t="shared" si="3"/>
        <v>BARCELONA</v>
      </c>
      <c r="B45" s="41">
        <f t="shared" si="4"/>
        <v>927197</v>
      </c>
      <c r="C45" s="41">
        <f t="shared" si="5"/>
        <v>952881</v>
      </c>
      <c r="D45" s="41">
        <f t="shared" si="6"/>
        <v>3</v>
      </c>
      <c r="E45" s="42" t="str">
        <f t="shared" si="2"/>
        <v>BALEARES</v>
      </c>
      <c r="F45" s="42">
        <f t="shared" si="7"/>
        <v>125990</v>
      </c>
      <c r="G45" s="42">
        <f t="shared" si="8"/>
        <v>190359</v>
      </c>
    </row>
    <row r="46" spans="1:9" x14ac:dyDescent="0.25">
      <c r="A46" s="42" t="str">
        <f t="shared" si="3"/>
        <v>BILBAO</v>
      </c>
      <c r="B46" s="41">
        <f t="shared" si="4"/>
        <v>94895</v>
      </c>
      <c r="C46" s="41">
        <f t="shared" si="5"/>
        <v>118126</v>
      </c>
      <c r="D46" s="41">
        <f t="shared" si="6"/>
        <v>11</v>
      </c>
      <c r="E46" s="42" t="str">
        <f t="shared" si="2"/>
        <v>TARRAGONA</v>
      </c>
      <c r="F46" s="42">
        <f t="shared" si="7"/>
        <v>113474</v>
      </c>
      <c r="G46" s="42">
        <f t="shared" si="8"/>
        <v>148865</v>
      </c>
    </row>
    <row r="47" spans="1:9" x14ac:dyDescent="0.25">
      <c r="A47" s="42" t="str">
        <f t="shared" si="3"/>
        <v>CARTAGENA</v>
      </c>
      <c r="B47" s="41">
        <f t="shared" si="4"/>
        <v>38465</v>
      </c>
      <c r="C47" s="41">
        <f t="shared" si="5"/>
        <v>76294</v>
      </c>
      <c r="D47" s="41">
        <f t="shared" si="6"/>
        <v>16</v>
      </c>
      <c r="E47" s="42" t="str">
        <f t="shared" si="2"/>
        <v>ALMERIA</v>
      </c>
      <c r="F47" s="42">
        <f t="shared" si="7"/>
        <v>100421</v>
      </c>
      <c r="G47" s="42">
        <f t="shared" si="8"/>
        <v>127139</v>
      </c>
    </row>
    <row r="48" spans="1:9" x14ac:dyDescent="0.25">
      <c r="A48" s="42" t="str">
        <f t="shared" si="3"/>
        <v>CASTELLON</v>
      </c>
      <c r="B48" s="41">
        <f t="shared" si="4"/>
        <v>26754</v>
      </c>
      <c r="C48" s="41">
        <f t="shared" si="5"/>
        <v>43294</v>
      </c>
      <c r="D48" s="41">
        <f t="shared" si="6"/>
        <v>21</v>
      </c>
      <c r="E48" s="42" t="str">
        <f t="shared" si="2"/>
        <v>BILBAO</v>
      </c>
      <c r="F48" s="42">
        <f t="shared" si="7"/>
        <v>94895</v>
      </c>
      <c r="G48" s="42">
        <f t="shared" si="8"/>
        <v>118126</v>
      </c>
    </row>
    <row r="49" spans="1:7" x14ac:dyDescent="0.25">
      <c r="A49" s="42" t="str">
        <f t="shared" si="3"/>
        <v>CEUTA</v>
      </c>
      <c r="B49" s="41">
        <f t="shared" si="4"/>
        <v>332424</v>
      </c>
      <c r="C49" s="41">
        <f t="shared" si="5"/>
        <v>468228</v>
      </c>
      <c r="D49" s="41">
        <f t="shared" si="6"/>
        <v>5</v>
      </c>
      <c r="E49" s="42" t="str">
        <f t="shared" si="2"/>
        <v>GIJON</v>
      </c>
      <c r="F49" s="42">
        <f t="shared" si="7"/>
        <v>84850</v>
      </c>
      <c r="G49" s="42">
        <f t="shared" si="8"/>
        <v>97074</v>
      </c>
    </row>
    <row r="50" spans="1:7" x14ac:dyDescent="0.25">
      <c r="A50" s="42" t="str">
        <f t="shared" si="3"/>
        <v>FERROL-SAN CIBRAO</v>
      </c>
      <c r="B50" s="41">
        <f t="shared" si="4"/>
        <v>12298</v>
      </c>
      <c r="C50" s="41">
        <f t="shared" si="5"/>
        <v>21105</v>
      </c>
      <c r="D50" s="41">
        <f t="shared" si="6"/>
        <v>25</v>
      </c>
      <c r="E50" s="42" t="str">
        <f t="shared" si="2"/>
        <v>BAHIA DE CADIZ</v>
      </c>
      <c r="F50" s="42">
        <f t="shared" si="7"/>
        <v>83892</v>
      </c>
      <c r="G50" s="42">
        <f t="shared" si="8"/>
        <v>79612</v>
      </c>
    </row>
    <row r="51" spans="1:7" x14ac:dyDescent="0.25">
      <c r="A51" s="42" t="str">
        <f t="shared" si="3"/>
        <v>GIJON</v>
      </c>
      <c r="B51" s="41">
        <f t="shared" si="4"/>
        <v>84850</v>
      </c>
      <c r="C51" s="41">
        <f t="shared" si="5"/>
        <v>97074</v>
      </c>
      <c r="D51" s="41">
        <f t="shared" si="6"/>
        <v>12</v>
      </c>
      <c r="E51" s="42" t="str">
        <f t="shared" si="2"/>
        <v>MALAGA</v>
      </c>
      <c r="F51" s="42">
        <f t="shared" si="7"/>
        <v>49835</v>
      </c>
      <c r="G51" s="42">
        <f t="shared" si="8"/>
        <v>63536</v>
      </c>
    </row>
    <row r="52" spans="1:7" x14ac:dyDescent="0.25">
      <c r="A52" s="42" t="str">
        <f t="shared" si="3"/>
        <v>HUELVA</v>
      </c>
      <c r="B52" s="41">
        <f t="shared" si="4"/>
        <v>28112</v>
      </c>
      <c r="C52" s="41">
        <f t="shared" si="5"/>
        <v>30562</v>
      </c>
      <c r="D52" s="41">
        <f t="shared" si="6"/>
        <v>19</v>
      </c>
      <c r="E52" s="42" t="str">
        <f t="shared" si="2"/>
        <v>A CORUÑA</v>
      </c>
      <c r="F52" s="42">
        <f t="shared" si="7"/>
        <v>40906</v>
      </c>
      <c r="G52" s="42">
        <f t="shared" si="8"/>
        <v>54313</v>
      </c>
    </row>
    <row r="53" spans="1:7" x14ac:dyDescent="0.25">
      <c r="A53" s="42" t="str">
        <f t="shared" si="3"/>
        <v>LAS PALMAS</v>
      </c>
      <c r="B53" s="41">
        <f t="shared" si="4"/>
        <v>1604332</v>
      </c>
      <c r="C53" s="41">
        <f t="shared" si="5"/>
        <v>1615932</v>
      </c>
      <c r="D53" s="41">
        <f t="shared" si="6"/>
        <v>2</v>
      </c>
      <c r="E53" s="42" t="str">
        <f t="shared" si="2"/>
        <v>CARTAGENA</v>
      </c>
      <c r="F53" s="42">
        <f t="shared" si="7"/>
        <v>38465</v>
      </c>
      <c r="G53" s="42">
        <f t="shared" si="8"/>
        <v>76294</v>
      </c>
    </row>
    <row r="54" spans="1:7" x14ac:dyDescent="0.25">
      <c r="A54" s="42" t="str">
        <f t="shared" si="3"/>
        <v>MALAGA</v>
      </c>
      <c r="B54" s="41">
        <f t="shared" si="4"/>
        <v>49835</v>
      </c>
      <c r="C54" s="41">
        <f t="shared" si="5"/>
        <v>63536</v>
      </c>
      <c r="D54" s="41">
        <f t="shared" si="6"/>
        <v>14</v>
      </c>
      <c r="E54" s="42" t="str">
        <f t="shared" si="2"/>
        <v>SANTANDER</v>
      </c>
      <c r="F54" s="42">
        <f t="shared" si="7"/>
        <v>35033</v>
      </c>
      <c r="G54" s="42">
        <f t="shared" si="8"/>
        <v>45655</v>
      </c>
    </row>
    <row r="55" spans="1:7" x14ac:dyDescent="0.25">
      <c r="A55" s="42" t="str">
        <f t="shared" si="3"/>
        <v>MARIN Y RIA DE PONTEVEDRA</v>
      </c>
      <c r="B55" s="41">
        <f t="shared" si="4"/>
        <v>28444</v>
      </c>
      <c r="C55" s="41">
        <f t="shared" si="5"/>
        <v>30741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28444</v>
      </c>
      <c r="G55" s="42">
        <f t="shared" si="8"/>
        <v>30741</v>
      </c>
    </row>
    <row r="56" spans="1:7" x14ac:dyDescent="0.25">
      <c r="A56" s="42" t="str">
        <f t="shared" si="3"/>
        <v>MELILLA</v>
      </c>
      <c r="B56" s="41">
        <f t="shared" si="4"/>
        <v>1781</v>
      </c>
      <c r="C56" s="41">
        <f t="shared" si="5"/>
        <v>19623</v>
      </c>
      <c r="D56" s="41">
        <f t="shared" si="6"/>
        <v>27</v>
      </c>
      <c r="E56" s="42" t="str">
        <f t="shared" si="2"/>
        <v>HUELVA</v>
      </c>
      <c r="F56" s="42">
        <f t="shared" si="9"/>
        <v>28112</v>
      </c>
      <c r="G56" s="42">
        <f t="shared" si="8"/>
        <v>30562</v>
      </c>
    </row>
    <row r="57" spans="1:7" x14ac:dyDescent="0.25">
      <c r="A57" s="42" t="str">
        <f t="shared" si="3"/>
        <v>MOTRIL</v>
      </c>
      <c r="B57" s="41">
        <f t="shared" si="4"/>
        <v>13767</v>
      </c>
      <c r="C57" s="41">
        <f t="shared" si="5"/>
        <v>13258</v>
      </c>
      <c r="D57" s="41">
        <f t="shared" si="6"/>
        <v>24</v>
      </c>
      <c r="E57" s="42" t="str">
        <f t="shared" si="2"/>
        <v>AVILES</v>
      </c>
      <c r="F57" s="42">
        <f t="shared" si="9"/>
        <v>26790</v>
      </c>
      <c r="G57" s="42">
        <f t="shared" si="8"/>
        <v>39574</v>
      </c>
    </row>
    <row r="58" spans="1:7" x14ac:dyDescent="0.25">
      <c r="A58" s="42" t="str">
        <f t="shared" si="3"/>
        <v>PASAIA</v>
      </c>
      <c r="B58" s="41">
        <f t="shared" si="4"/>
        <v>24874</v>
      </c>
      <c r="C58" s="41">
        <f t="shared" si="5"/>
        <v>29839</v>
      </c>
      <c r="D58" s="41">
        <f t="shared" si="6"/>
        <v>22</v>
      </c>
      <c r="E58" s="42" t="str">
        <f t="shared" si="2"/>
        <v>CASTELLON</v>
      </c>
      <c r="F58" s="42">
        <f t="shared" si="9"/>
        <v>26754</v>
      </c>
      <c r="G58" s="42">
        <f t="shared" si="8"/>
        <v>43294</v>
      </c>
    </row>
    <row r="59" spans="1:7" x14ac:dyDescent="0.25">
      <c r="A59" s="42" t="str">
        <f t="shared" si="3"/>
        <v>SANTA CRUZ DE TENERIFE</v>
      </c>
      <c r="B59" s="41">
        <f t="shared" si="4"/>
        <v>733451</v>
      </c>
      <c r="C59" s="41">
        <f t="shared" si="5"/>
        <v>770724</v>
      </c>
      <c r="D59" s="41">
        <f t="shared" si="6"/>
        <v>4</v>
      </c>
      <c r="E59" s="42" t="str">
        <f t="shared" si="2"/>
        <v>PASAIA</v>
      </c>
      <c r="F59" s="42">
        <f t="shared" si="9"/>
        <v>24874</v>
      </c>
      <c r="G59" s="42">
        <f t="shared" si="8"/>
        <v>29839</v>
      </c>
    </row>
    <row r="60" spans="1:7" x14ac:dyDescent="0.25">
      <c r="A60" s="42" t="str">
        <f t="shared" si="3"/>
        <v>SANTANDER</v>
      </c>
      <c r="B60" s="41">
        <f t="shared" si="4"/>
        <v>35033</v>
      </c>
      <c r="C60" s="41">
        <f t="shared" si="5"/>
        <v>45655</v>
      </c>
      <c r="D60" s="41">
        <f t="shared" si="6"/>
        <v>17</v>
      </c>
      <c r="E60" s="42" t="str">
        <f t="shared" si="2"/>
        <v>ALICANTE</v>
      </c>
      <c r="F60" s="42">
        <f t="shared" si="9"/>
        <v>19246</v>
      </c>
      <c r="G60" s="42">
        <f t="shared" si="8"/>
        <v>28690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13767</v>
      </c>
      <c r="G61" s="42">
        <f t="shared" si="8"/>
        <v>13258</v>
      </c>
    </row>
    <row r="62" spans="1:7" x14ac:dyDescent="0.25">
      <c r="A62" s="42" t="str">
        <f t="shared" si="3"/>
        <v>TARRAGONA</v>
      </c>
      <c r="B62" s="41">
        <f t="shared" si="4"/>
        <v>113474</v>
      </c>
      <c r="C62" s="41">
        <f t="shared" si="5"/>
        <v>148865</v>
      </c>
      <c r="D62" s="41">
        <f t="shared" si="6"/>
        <v>9</v>
      </c>
      <c r="E62" s="42" t="str">
        <f t="shared" si="2"/>
        <v>FERROL-SAN CIBRAO</v>
      </c>
      <c r="F62" s="42">
        <f t="shared" si="9"/>
        <v>12298</v>
      </c>
      <c r="G62" s="42">
        <f t="shared" si="8"/>
        <v>21105</v>
      </c>
    </row>
    <row r="63" spans="1:7" x14ac:dyDescent="0.25">
      <c r="A63" s="42" t="str">
        <f t="shared" si="3"/>
        <v>VALENCIA</v>
      </c>
      <c r="B63" s="41">
        <f t="shared" si="4"/>
        <v>215214</v>
      </c>
      <c r="C63" s="41">
        <f t="shared" si="5"/>
        <v>238556</v>
      </c>
      <c r="D63" s="41">
        <f t="shared" si="6"/>
        <v>7</v>
      </c>
      <c r="E63" s="42" t="str">
        <f t="shared" si="2"/>
        <v>VILAGARCIA</v>
      </c>
      <c r="F63" s="42">
        <f t="shared" si="9"/>
        <v>5940</v>
      </c>
      <c r="G63" s="42">
        <f t="shared" si="8"/>
        <v>3700</v>
      </c>
    </row>
    <row r="64" spans="1:7" x14ac:dyDescent="0.25">
      <c r="A64" s="42" t="str">
        <f t="shared" si="3"/>
        <v>VIGO</v>
      </c>
      <c r="B64" s="41">
        <f t="shared" si="4"/>
        <v>250462</v>
      </c>
      <c r="C64" s="41">
        <f t="shared" si="5"/>
        <v>274110</v>
      </c>
      <c r="D64" s="41">
        <f t="shared" si="6"/>
        <v>6</v>
      </c>
      <c r="E64" s="42" t="str">
        <f t="shared" si="2"/>
        <v>MELILLA</v>
      </c>
      <c r="F64" s="42">
        <f t="shared" si="9"/>
        <v>1781</v>
      </c>
      <c r="G64" s="42">
        <f t="shared" si="8"/>
        <v>19623</v>
      </c>
    </row>
    <row r="65" spans="1:7" x14ac:dyDescent="0.25">
      <c r="A65" s="42" t="str">
        <f t="shared" si="3"/>
        <v>VILAGARCIA</v>
      </c>
      <c r="B65" s="41">
        <f t="shared" si="4"/>
        <v>5940</v>
      </c>
      <c r="C65" s="41">
        <f t="shared" si="5"/>
        <v>3700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19259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3240562</v>
      </c>
      <c r="C11" s="27">
        <v>3010069</v>
      </c>
      <c r="D11" s="27">
        <v>30888657</v>
      </c>
      <c r="E11" s="27">
        <v>27730323</v>
      </c>
      <c r="F11" s="10">
        <f t="shared" si="0"/>
        <v>-10.224899062461674</v>
      </c>
      <c r="G11" s="1"/>
      <c r="H11" s="1"/>
      <c r="I11" s="1"/>
    </row>
    <row r="12" spans="1:12" x14ac:dyDescent="0.25">
      <c r="A12" s="11" t="s">
        <v>48</v>
      </c>
      <c r="B12" s="28">
        <v>14729</v>
      </c>
      <c r="C12" s="28">
        <v>548</v>
      </c>
      <c r="D12" s="28">
        <v>138767</v>
      </c>
      <c r="E12" s="28">
        <v>84832</v>
      </c>
      <c r="F12" s="13">
        <f t="shared" si="0"/>
        <v>-38.867309951213187</v>
      </c>
      <c r="G12" s="1"/>
      <c r="H12" s="1"/>
      <c r="I12" s="1"/>
    </row>
    <row r="13" spans="1:12" x14ac:dyDescent="0.25">
      <c r="A13" s="8" t="s">
        <v>49</v>
      </c>
      <c r="B13" s="27">
        <v>1031</v>
      </c>
      <c r="C13" s="27">
        <v>5947</v>
      </c>
      <c r="D13" s="27">
        <v>6034</v>
      </c>
      <c r="E13" s="27">
        <v>12320</v>
      </c>
      <c r="F13" s="10">
        <f t="shared" si="0"/>
        <v>104.17633410672855</v>
      </c>
      <c r="G13" s="1"/>
      <c r="H13" s="1"/>
      <c r="I13" s="1"/>
    </row>
    <row r="14" spans="1:12" x14ac:dyDescent="0.25">
      <c r="A14" s="11" t="s">
        <v>50</v>
      </c>
      <c r="B14" s="28">
        <v>892727</v>
      </c>
      <c r="C14" s="28">
        <v>586214</v>
      </c>
      <c r="D14" s="28">
        <v>9885270</v>
      </c>
      <c r="E14" s="28">
        <v>5536323</v>
      </c>
      <c r="F14" s="13">
        <f t="shared" si="0"/>
        <v>-43.994215635991736</v>
      </c>
      <c r="G14" s="1"/>
      <c r="H14" s="1"/>
      <c r="I14" s="1"/>
    </row>
    <row r="15" spans="1:12" x14ac:dyDescent="0.25">
      <c r="A15" s="8" t="s">
        <v>51</v>
      </c>
      <c r="B15" s="27">
        <v>40230</v>
      </c>
      <c r="C15" s="27">
        <v>161735</v>
      </c>
      <c r="D15" s="27">
        <v>520617</v>
      </c>
      <c r="E15" s="27">
        <v>569538</v>
      </c>
      <c r="F15" s="10">
        <f t="shared" si="0"/>
        <v>9.396735027861169</v>
      </c>
      <c r="G15" s="1"/>
      <c r="H15" s="1"/>
      <c r="I15" s="1"/>
    </row>
    <row r="16" spans="1:12" x14ac:dyDescent="0.25">
      <c r="A16" s="11" t="s">
        <v>52</v>
      </c>
      <c r="B16" s="28">
        <v>0</v>
      </c>
      <c r="C16" s="28">
        <v>0</v>
      </c>
      <c r="D16" s="28">
        <v>127657</v>
      </c>
      <c r="E16" s="28">
        <v>4212</v>
      </c>
      <c r="F16" s="13">
        <f t="shared" si="0"/>
        <v>-96.700533460758123</v>
      </c>
      <c r="G16" s="1"/>
      <c r="H16" s="1"/>
      <c r="I16" s="1"/>
    </row>
    <row r="17" spans="1:9" x14ac:dyDescent="0.25">
      <c r="A17" s="8" t="s">
        <v>53</v>
      </c>
      <c r="B17" s="27">
        <v>0</v>
      </c>
      <c r="C17" s="27">
        <v>52</v>
      </c>
      <c r="D17" s="27">
        <v>8068</v>
      </c>
      <c r="E17" s="27">
        <v>90</v>
      </c>
      <c r="F17" s="10">
        <f t="shared" si="0"/>
        <v>-98.884481903817544</v>
      </c>
      <c r="G17" s="1"/>
      <c r="H17" s="1"/>
      <c r="I17" s="1"/>
    </row>
    <row r="18" spans="1:9" x14ac:dyDescent="0.25">
      <c r="A18" s="11" t="s">
        <v>54</v>
      </c>
      <c r="B18" s="28">
        <v>51412</v>
      </c>
      <c r="C18" s="28">
        <v>19431</v>
      </c>
      <c r="D18" s="28">
        <v>713672</v>
      </c>
      <c r="E18" s="28">
        <v>543505</v>
      </c>
      <c r="F18" s="13">
        <f t="shared" si="0"/>
        <v>-23.843866650225877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43167</v>
      </c>
      <c r="C20" s="28">
        <v>13049</v>
      </c>
      <c r="D20" s="28">
        <v>394483</v>
      </c>
      <c r="E20" s="28">
        <v>204534</v>
      </c>
      <c r="F20" s="13">
        <f t="shared" si="0"/>
        <v>-48.15137787940165</v>
      </c>
      <c r="G20" s="1"/>
      <c r="H20" s="1"/>
      <c r="I20" s="1"/>
    </row>
    <row r="21" spans="1:9" x14ac:dyDescent="0.25">
      <c r="A21" s="8" t="s">
        <v>57</v>
      </c>
      <c r="B21" s="27">
        <v>39040</v>
      </c>
      <c r="C21" s="27">
        <v>3298</v>
      </c>
      <c r="D21" s="27">
        <v>66335</v>
      </c>
      <c r="E21" s="27">
        <v>3298</v>
      </c>
      <c r="F21" s="10">
        <f t="shared" si="0"/>
        <v>-95.028265621466801</v>
      </c>
      <c r="G21" s="1"/>
      <c r="H21" s="1"/>
      <c r="I21" s="1"/>
    </row>
    <row r="22" spans="1:9" x14ac:dyDescent="0.25">
      <c r="A22" s="11" t="s">
        <v>58</v>
      </c>
      <c r="B22" s="28">
        <v>937962</v>
      </c>
      <c r="C22" s="28">
        <v>663082</v>
      </c>
      <c r="D22" s="28">
        <v>8576615</v>
      </c>
      <c r="E22" s="28">
        <v>5989399</v>
      </c>
      <c r="F22" s="13">
        <f t="shared" si="0"/>
        <v>-30.165933762912289</v>
      </c>
      <c r="G22" s="1"/>
      <c r="H22" s="1"/>
      <c r="I22" s="1"/>
    </row>
    <row r="23" spans="1:9" x14ac:dyDescent="0.25">
      <c r="A23" s="8" t="s">
        <v>59</v>
      </c>
      <c r="B23" s="27">
        <v>313870</v>
      </c>
      <c r="C23" s="27">
        <v>59781</v>
      </c>
      <c r="D23" s="27">
        <v>2066536</v>
      </c>
      <c r="E23" s="27">
        <v>430923</v>
      </c>
      <c r="F23" s="10">
        <f t="shared" si="0"/>
        <v>-79.147568684987817</v>
      </c>
      <c r="G23" s="1"/>
      <c r="H23" s="1"/>
      <c r="I23" s="1"/>
    </row>
    <row r="24" spans="1:9" x14ac:dyDescent="0.25">
      <c r="A24" s="11" t="s">
        <v>60</v>
      </c>
      <c r="B24" s="28">
        <v>88</v>
      </c>
      <c r="C24" s="28">
        <v>0</v>
      </c>
      <c r="D24" s="28">
        <v>1618</v>
      </c>
      <c r="E24" s="28">
        <v>248</v>
      </c>
      <c r="F24" s="13">
        <f t="shared" si="0"/>
        <v>-84.67243510506799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1256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2000</v>
      </c>
      <c r="E26" s="28">
        <v>3668</v>
      </c>
      <c r="F26" s="13">
        <f t="shared" si="0"/>
        <v>83.4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12939</v>
      </c>
      <c r="C28" s="28">
        <v>19020</v>
      </c>
      <c r="D28" s="28">
        <v>128398</v>
      </c>
      <c r="E28" s="28">
        <v>225166</v>
      </c>
      <c r="F28" s="13">
        <f t="shared" si="0"/>
        <v>75.365659901244555</v>
      </c>
      <c r="G28" s="1"/>
      <c r="H28" s="1"/>
      <c r="I28" s="1"/>
    </row>
    <row r="29" spans="1:9" x14ac:dyDescent="0.25">
      <c r="A29" s="8" t="s">
        <v>65</v>
      </c>
      <c r="B29" s="27">
        <v>0</v>
      </c>
      <c r="C29" s="27">
        <v>1048</v>
      </c>
      <c r="D29" s="27">
        <v>4039</v>
      </c>
      <c r="E29" s="27">
        <v>2250</v>
      </c>
      <c r="F29" s="10">
        <f t="shared" si="0"/>
        <v>-44.293141866798713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0</v>
      </c>
      <c r="D30" s="28">
        <v>0</v>
      </c>
      <c r="E30" s="28">
        <v>7795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343732</v>
      </c>
      <c r="C31" s="27">
        <v>550451</v>
      </c>
      <c r="D31" s="27">
        <v>3263037</v>
      </c>
      <c r="E31" s="27">
        <v>3895321</v>
      </c>
      <c r="F31" s="10">
        <f t="shared" si="0"/>
        <v>19.377163053927987</v>
      </c>
      <c r="G31" s="1"/>
      <c r="H31" s="1"/>
      <c r="I31" s="1"/>
    </row>
    <row r="32" spans="1:9" x14ac:dyDescent="0.25">
      <c r="A32" s="11" t="s">
        <v>68</v>
      </c>
      <c r="B32" s="28">
        <v>2360987</v>
      </c>
      <c r="C32" s="28">
        <v>2329607</v>
      </c>
      <c r="D32" s="28">
        <v>17124339</v>
      </c>
      <c r="E32" s="28">
        <v>20313312</v>
      </c>
      <c r="F32" s="13">
        <f t="shared" si="0"/>
        <v>18.622458945714641</v>
      </c>
      <c r="G32" s="1"/>
      <c r="H32" s="1"/>
      <c r="I32" s="1"/>
    </row>
    <row r="33" spans="1:9" x14ac:dyDescent="0.25">
      <c r="A33" s="8" t="s">
        <v>69</v>
      </c>
      <c r="B33" s="27">
        <v>18267</v>
      </c>
      <c r="C33" s="27">
        <v>15239</v>
      </c>
      <c r="D33" s="27">
        <v>171322</v>
      </c>
      <c r="E33" s="27">
        <v>141965</v>
      </c>
      <c r="F33" s="10">
        <f t="shared" si="0"/>
        <v>-17.135569278901713</v>
      </c>
      <c r="G33" s="1"/>
      <c r="H33" s="1"/>
      <c r="I33" s="1"/>
    </row>
    <row r="34" spans="1:9" x14ac:dyDescent="0.25">
      <c r="A34" s="11" t="s">
        <v>70</v>
      </c>
      <c r="B34" s="28">
        <v>1442</v>
      </c>
      <c r="C34" s="28">
        <v>4002</v>
      </c>
      <c r="D34" s="28">
        <v>15567</v>
      </c>
      <c r="E34" s="28">
        <v>24768</v>
      </c>
      <c r="F34" s="13">
        <f t="shared" si="0"/>
        <v>59.105800732318357</v>
      </c>
      <c r="G34" s="1"/>
      <c r="H34" s="1"/>
      <c r="I34" s="1"/>
    </row>
    <row r="35" spans="1:9" x14ac:dyDescent="0.25">
      <c r="A35" s="14" t="s">
        <v>71</v>
      </c>
      <c r="B35" s="15">
        <f>SUM(B7:B34)</f>
        <v>8312185</v>
      </c>
      <c r="C35" s="15">
        <f t="shared" ref="C35:E35" si="1">SUM(C7:C34)</f>
        <v>7442573</v>
      </c>
      <c r="D35" s="15">
        <f t="shared" si="1"/>
        <v>74123546</v>
      </c>
      <c r="E35" s="15">
        <f t="shared" si="1"/>
        <v>65724721</v>
      </c>
      <c r="F35" s="16">
        <f t="shared" si="0"/>
        <v>-11.33084620641327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19259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27730323</v>
      </c>
      <c r="G38" s="42">
        <f>LOOKUP(E38,$A$38:$A$65,$C$38:$C$65)</f>
        <v>30888657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20</v>
      </c>
      <c r="E39" s="42" t="str">
        <f t="shared" si="2"/>
        <v>VALENCIA</v>
      </c>
      <c r="F39" s="42">
        <f t="shared" ref="F39:F54" si="7">LOOKUP(E39,$A$38:$A$65,$B$38:$B$65)</f>
        <v>20313312</v>
      </c>
      <c r="G39" s="42">
        <f t="shared" ref="G39:G65" si="8">LOOKUP(E39,$A$38:$A$65,$C$38:$C$65)</f>
        <v>17124339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5989399</v>
      </c>
      <c r="G40" s="42">
        <f t="shared" si="8"/>
        <v>8576615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5536323</v>
      </c>
      <c r="G41" s="42">
        <f t="shared" si="8"/>
        <v>9885270</v>
      </c>
    </row>
    <row r="42" spans="1:9" x14ac:dyDescent="0.25">
      <c r="A42" s="42" t="str">
        <f t="shared" si="3"/>
        <v>BAHIA DE ALGECIRAS</v>
      </c>
      <c r="B42" s="41">
        <f t="shared" si="4"/>
        <v>27730323</v>
      </c>
      <c r="C42" s="41">
        <f t="shared" si="5"/>
        <v>30888657</v>
      </c>
      <c r="D42" s="41">
        <f t="shared" si="6"/>
        <v>1</v>
      </c>
      <c r="E42" s="42" t="str">
        <f t="shared" si="2"/>
        <v>TARRAGONA</v>
      </c>
      <c r="F42" s="42">
        <f t="shared" si="7"/>
        <v>3895321</v>
      </c>
      <c r="G42" s="42">
        <f t="shared" si="8"/>
        <v>3263037</v>
      </c>
    </row>
    <row r="43" spans="1:9" x14ac:dyDescent="0.25">
      <c r="A43" s="42" t="str">
        <f t="shared" si="3"/>
        <v>BAHIA DE CADIZ</v>
      </c>
      <c r="B43" s="41">
        <f t="shared" si="4"/>
        <v>84832</v>
      </c>
      <c r="C43" s="41">
        <f t="shared" si="5"/>
        <v>138767</v>
      </c>
      <c r="D43" s="41">
        <f t="shared" si="6"/>
        <v>12</v>
      </c>
      <c r="E43" s="42" t="str">
        <f t="shared" si="2"/>
        <v>BILBAO</v>
      </c>
      <c r="F43" s="42">
        <f t="shared" si="7"/>
        <v>569538</v>
      </c>
      <c r="G43" s="42">
        <f t="shared" si="8"/>
        <v>520617</v>
      </c>
    </row>
    <row r="44" spans="1:9" x14ac:dyDescent="0.25">
      <c r="A44" s="42" t="str">
        <f t="shared" si="3"/>
        <v>BALEARES</v>
      </c>
      <c r="B44" s="41">
        <f t="shared" si="4"/>
        <v>12320</v>
      </c>
      <c r="C44" s="41">
        <f t="shared" si="5"/>
        <v>6034</v>
      </c>
      <c r="D44" s="41">
        <f t="shared" si="6"/>
        <v>14</v>
      </c>
      <c r="E44" s="42" t="str">
        <f t="shared" si="2"/>
        <v>CEUTA</v>
      </c>
      <c r="F44" s="42">
        <f t="shared" si="7"/>
        <v>543505</v>
      </c>
      <c r="G44" s="42">
        <f t="shared" si="8"/>
        <v>713672</v>
      </c>
    </row>
    <row r="45" spans="1:9" x14ac:dyDescent="0.25">
      <c r="A45" s="42" t="str">
        <f t="shared" si="3"/>
        <v>BARCELONA</v>
      </c>
      <c r="B45" s="41">
        <f t="shared" si="4"/>
        <v>5536323</v>
      </c>
      <c r="C45" s="41">
        <f t="shared" si="5"/>
        <v>9885270</v>
      </c>
      <c r="D45" s="41">
        <f t="shared" si="6"/>
        <v>4</v>
      </c>
      <c r="E45" s="42" t="str">
        <f t="shared" si="2"/>
        <v>MALAGA</v>
      </c>
      <c r="F45" s="42">
        <f t="shared" si="7"/>
        <v>430923</v>
      </c>
      <c r="G45" s="42">
        <f t="shared" si="8"/>
        <v>2066536</v>
      </c>
    </row>
    <row r="46" spans="1:9" x14ac:dyDescent="0.25">
      <c r="A46" s="42" t="str">
        <f t="shared" si="3"/>
        <v>BILBAO</v>
      </c>
      <c r="B46" s="41">
        <f t="shared" si="4"/>
        <v>569538</v>
      </c>
      <c r="C46" s="41">
        <f t="shared" si="5"/>
        <v>520617</v>
      </c>
      <c r="D46" s="41">
        <f t="shared" si="6"/>
        <v>6</v>
      </c>
      <c r="E46" s="42" t="str">
        <f t="shared" si="2"/>
        <v>SANTA CRUZ DE TENERIFE</v>
      </c>
      <c r="F46" s="42">
        <f t="shared" si="7"/>
        <v>225166</v>
      </c>
      <c r="G46" s="42">
        <f t="shared" si="8"/>
        <v>128398</v>
      </c>
    </row>
    <row r="47" spans="1:9" x14ac:dyDescent="0.25">
      <c r="A47" s="42" t="str">
        <f t="shared" si="3"/>
        <v>CARTAGENA</v>
      </c>
      <c r="B47" s="41">
        <f t="shared" si="4"/>
        <v>4212</v>
      </c>
      <c r="C47" s="41">
        <f t="shared" si="5"/>
        <v>127657</v>
      </c>
      <c r="D47" s="41">
        <f t="shared" si="6"/>
        <v>16</v>
      </c>
      <c r="E47" s="42" t="str">
        <f t="shared" si="2"/>
        <v>GIJON</v>
      </c>
      <c r="F47" s="42">
        <f t="shared" si="7"/>
        <v>204534</v>
      </c>
      <c r="G47" s="42">
        <f t="shared" si="8"/>
        <v>394483</v>
      </c>
    </row>
    <row r="48" spans="1:9" x14ac:dyDescent="0.25">
      <c r="A48" s="42" t="str">
        <f t="shared" si="3"/>
        <v>CASTELLON</v>
      </c>
      <c r="B48" s="41">
        <f t="shared" si="4"/>
        <v>90</v>
      </c>
      <c r="C48" s="41">
        <f t="shared" si="5"/>
        <v>8068</v>
      </c>
      <c r="D48" s="41">
        <f t="shared" si="6"/>
        <v>22</v>
      </c>
      <c r="E48" s="42" t="str">
        <f t="shared" si="2"/>
        <v>VIGO</v>
      </c>
      <c r="F48" s="42">
        <f t="shared" si="7"/>
        <v>141965</v>
      </c>
      <c r="G48" s="42">
        <f t="shared" si="8"/>
        <v>171322</v>
      </c>
    </row>
    <row r="49" spans="1:7" x14ac:dyDescent="0.25">
      <c r="A49" s="42" t="str">
        <f t="shared" si="3"/>
        <v>CEUTA</v>
      </c>
      <c r="B49" s="41">
        <f t="shared" si="4"/>
        <v>543505</v>
      </c>
      <c r="C49" s="41">
        <f t="shared" si="5"/>
        <v>713672</v>
      </c>
      <c r="D49" s="41">
        <f t="shared" si="6"/>
        <v>7</v>
      </c>
      <c r="E49" s="42" t="str">
        <f t="shared" si="2"/>
        <v>BAHIA DE CADIZ</v>
      </c>
      <c r="F49" s="42">
        <f t="shared" si="7"/>
        <v>84832</v>
      </c>
      <c r="G49" s="42">
        <f t="shared" si="8"/>
        <v>138767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24768</v>
      </c>
      <c r="G50" s="42">
        <f t="shared" si="8"/>
        <v>15567</v>
      </c>
    </row>
    <row r="51" spans="1:7" x14ac:dyDescent="0.25">
      <c r="A51" s="42" t="str">
        <f t="shared" si="3"/>
        <v>GIJON</v>
      </c>
      <c r="B51" s="41">
        <f t="shared" si="4"/>
        <v>204534</v>
      </c>
      <c r="C51" s="41">
        <f t="shared" si="5"/>
        <v>394483</v>
      </c>
      <c r="D51" s="41">
        <f t="shared" si="6"/>
        <v>10</v>
      </c>
      <c r="E51" s="42" t="str">
        <f t="shared" si="2"/>
        <v>BALEARES</v>
      </c>
      <c r="F51" s="42">
        <f t="shared" si="7"/>
        <v>12320</v>
      </c>
      <c r="G51" s="42">
        <f t="shared" si="8"/>
        <v>6034</v>
      </c>
    </row>
    <row r="52" spans="1:7" x14ac:dyDescent="0.25">
      <c r="A52" s="42" t="str">
        <f t="shared" si="3"/>
        <v>HUELVA</v>
      </c>
      <c r="B52" s="41">
        <f t="shared" si="4"/>
        <v>3298</v>
      </c>
      <c r="C52" s="41">
        <f t="shared" si="5"/>
        <v>66335</v>
      </c>
      <c r="D52" s="41">
        <f t="shared" si="6"/>
        <v>18</v>
      </c>
      <c r="E52" s="42" t="str">
        <f t="shared" si="2"/>
        <v>SEVILLA</v>
      </c>
      <c r="F52" s="42">
        <f t="shared" si="7"/>
        <v>7795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5989399</v>
      </c>
      <c r="C53" s="41">
        <f t="shared" si="5"/>
        <v>8576615</v>
      </c>
      <c r="D53" s="41">
        <f t="shared" si="6"/>
        <v>3</v>
      </c>
      <c r="E53" s="42" t="str">
        <f t="shared" si="2"/>
        <v>CARTAGENA</v>
      </c>
      <c r="F53" s="42">
        <f t="shared" si="7"/>
        <v>4212</v>
      </c>
      <c r="G53" s="42">
        <f t="shared" si="8"/>
        <v>127657</v>
      </c>
    </row>
    <row r="54" spans="1:7" x14ac:dyDescent="0.25">
      <c r="A54" s="42" t="str">
        <f t="shared" si="3"/>
        <v>MALAGA</v>
      </c>
      <c r="B54" s="41">
        <f t="shared" si="4"/>
        <v>430923</v>
      </c>
      <c r="C54" s="41">
        <f t="shared" si="5"/>
        <v>2066536</v>
      </c>
      <c r="D54" s="41">
        <f t="shared" si="6"/>
        <v>8</v>
      </c>
      <c r="E54" s="42" t="str">
        <f t="shared" si="2"/>
        <v>MOTRIL</v>
      </c>
      <c r="F54" s="42">
        <f t="shared" si="7"/>
        <v>3668</v>
      </c>
      <c r="G54" s="42">
        <f t="shared" si="8"/>
        <v>2000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1618</v>
      </c>
      <c r="D55" s="41">
        <f t="shared" si="6"/>
        <v>21</v>
      </c>
      <c r="E55" s="42" t="str">
        <f t="shared" si="2"/>
        <v>HUELVA</v>
      </c>
      <c r="F55" s="42">
        <f t="shared" ref="F55:F65" si="9">LOOKUP(E55,$A$38:$A$65,$B$38:$B$65)</f>
        <v>3298</v>
      </c>
      <c r="G55" s="42">
        <f t="shared" si="8"/>
        <v>66335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SANTANDER</v>
      </c>
      <c r="F56" s="42">
        <f t="shared" si="9"/>
        <v>2250</v>
      </c>
      <c r="G56" s="42">
        <f t="shared" si="8"/>
        <v>4039</v>
      </c>
    </row>
    <row r="57" spans="1:7" x14ac:dyDescent="0.25">
      <c r="A57" s="42" t="str">
        <f t="shared" si="3"/>
        <v>MOTRIL</v>
      </c>
      <c r="B57" s="41">
        <f t="shared" si="4"/>
        <v>3668</v>
      </c>
      <c r="C57" s="41">
        <f t="shared" si="5"/>
        <v>2000</v>
      </c>
      <c r="D57" s="41">
        <f t="shared" si="6"/>
        <v>17</v>
      </c>
      <c r="E57" s="42" t="str">
        <f t="shared" si="2"/>
        <v>ALICANTE</v>
      </c>
      <c r="F57" s="42">
        <f t="shared" si="9"/>
        <v>931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MARIN Y RIA DE PONTEVEDRA</v>
      </c>
      <c r="F58" s="42">
        <f t="shared" si="9"/>
        <v>248</v>
      </c>
      <c r="G58" s="42">
        <f t="shared" si="8"/>
        <v>1618</v>
      </c>
    </row>
    <row r="59" spans="1:7" x14ac:dyDescent="0.25">
      <c r="A59" s="42" t="str">
        <f t="shared" si="3"/>
        <v>SANTA CRUZ DE TENERIFE</v>
      </c>
      <c r="B59" s="41">
        <f t="shared" si="4"/>
        <v>225166</v>
      </c>
      <c r="C59" s="41">
        <f t="shared" si="5"/>
        <v>128398</v>
      </c>
      <c r="D59" s="41">
        <f t="shared" si="6"/>
        <v>9</v>
      </c>
      <c r="E59" s="42" t="str">
        <f t="shared" si="2"/>
        <v>CASTELLON</v>
      </c>
      <c r="F59" s="42">
        <f t="shared" si="9"/>
        <v>90</v>
      </c>
      <c r="G59" s="42">
        <f t="shared" si="8"/>
        <v>8068</v>
      </c>
    </row>
    <row r="60" spans="1:7" x14ac:dyDescent="0.25">
      <c r="A60" s="42" t="str">
        <f t="shared" si="3"/>
        <v>SANTANDER</v>
      </c>
      <c r="B60" s="41">
        <f t="shared" si="4"/>
        <v>2250</v>
      </c>
      <c r="C60" s="41">
        <f t="shared" si="5"/>
        <v>4039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7795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3895321</v>
      </c>
      <c r="C62" s="41">
        <f t="shared" si="5"/>
        <v>3263037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20313312</v>
      </c>
      <c r="C63" s="41">
        <f t="shared" si="5"/>
        <v>17124339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141965</v>
      </c>
      <c r="C64" s="41">
        <f t="shared" si="5"/>
        <v>171322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24768</v>
      </c>
      <c r="C65" s="41">
        <f t="shared" si="5"/>
        <v>15567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19259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3239634</v>
      </c>
      <c r="C11" s="29">
        <v>3009783</v>
      </c>
      <c r="D11" s="29">
        <v>30792845</v>
      </c>
      <c r="E11" s="29">
        <v>26678093</v>
      </c>
      <c r="F11" s="10">
        <f t="shared" si="0"/>
        <v>-13.362688637571495</v>
      </c>
      <c r="G11" s="1"/>
      <c r="H11" s="1"/>
      <c r="I11" s="1"/>
    </row>
    <row r="12" spans="1:12" x14ac:dyDescent="0.25">
      <c r="A12" s="11" t="s">
        <v>48</v>
      </c>
      <c r="B12" s="30">
        <v>213</v>
      </c>
      <c r="C12" s="30">
        <v>484</v>
      </c>
      <c r="D12" s="30">
        <v>5086</v>
      </c>
      <c r="E12" s="30">
        <v>11571</v>
      </c>
      <c r="F12" s="13">
        <f t="shared" si="0"/>
        <v>127.50688163586315</v>
      </c>
      <c r="G12" s="1"/>
      <c r="H12" s="1"/>
      <c r="I12" s="1"/>
    </row>
    <row r="13" spans="1:12" x14ac:dyDescent="0.25">
      <c r="A13" s="8" t="s">
        <v>49</v>
      </c>
      <c r="B13" s="29">
        <v>97</v>
      </c>
      <c r="C13" s="29">
        <v>1014</v>
      </c>
      <c r="D13" s="29">
        <v>544</v>
      </c>
      <c r="E13" s="29">
        <v>1324</v>
      </c>
      <c r="F13" s="10">
        <f t="shared" si="0"/>
        <v>143.38235294117646</v>
      </c>
      <c r="G13" s="1"/>
      <c r="H13" s="1"/>
      <c r="I13" s="1"/>
    </row>
    <row r="14" spans="1:12" x14ac:dyDescent="0.25">
      <c r="A14" s="11" t="s">
        <v>50</v>
      </c>
      <c r="B14" s="30">
        <v>849538</v>
      </c>
      <c r="C14" s="30">
        <v>495653</v>
      </c>
      <c r="D14" s="30">
        <v>9371989</v>
      </c>
      <c r="E14" s="30">
        <v>5107550</v>
      </c>
      <c r="F14" s="13">
        <f t="shared" si="0"/>
        <v>-45.501963350575849</v>
      </c>
      <c r="G14" s="1"/>
      <c r="H14" s="1"/>
      <c r="I14" s="1"/>
    </row>
    <row r="15" spans="1:12" x14ac:dyDescent="0.25">
      <c r="A15" s="8" t="s">
        <v>51</v>
      </c>
      <c r="B15" s="29">
        <v>18299</v>
      </c>
      <c r="C15" s="29">
        <v>6396</v>
      </c>
      <c r="D15" s="29">
        <v>179475</v>
      </c>
      <c r="E15" s="29">
        <v>59280</v>
      </c>
      <c r="F15" s="10">
        <f t="shared" si="0"/>
        <v>-66.970330129544507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0</v>
      </c>
      <c r="D16" s="30">
        <v>280</v>
      </c>
      <c r="E16" s="30">
        <v>620</v>
      </c>
      <c r="F16" s="13">
        <f t="shared" si="0"/>
        <v>121.42857142857142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52</v>
      </c>
      <c r="D17" s="29">
        <v>5044</v>
      </c>
      <c r="E17" s="29">
        <v>75</v>
      </c>
      <c r="F17" s="10">
        <f t="shared" si="0"/>
        <v>-98.513084853291033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18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930979</v>
      </c>
      <c r="C22" s="30">
        <v>635083</v>
      </c>
      <c r="D22" s="30">
        <v>8470077</v>
      </c>
      <c r="E22" s="30">
        <v>5852018</v>
      </c>
      <c r="F22" s="13">
        <f t="shared" si="0"/>
        <v>-30.909506489728486</v>
      </c>
      <c r="G22" s="1"/>
      <c r="H22" s="1"/>
      <c r="I22" s="1"/>
    </row>
    <row r="23" spans="1:9" x14ac:dyDescent="0.25">
      <c r="A23" s="8" t="s">
        <v>59</v>
      </c>
      <c r="B23" s="29">
        <v>313870</v>
      </c>
      <c r="C23" s="29">
        <v>59781</v>
      </c>
      <c r="D23" s="29">
        <v>2064952</v>
      </c>
      <c r="E23" s="29">
        <v>430809</v>
      </c>
      <c r="F23" s="10">
        <f t="shared" si="0"/>
        <v>-79.137093743583392</v>
      </c>
      <c r="G23" s="1"/>
      <c r="H23" s="1"/>
      <c r="I23" s="1"/>
    </row>
    <row r="24" spans="1:9" x14ac:dyDescent="0.25">
      <c r="A24" s="11" t="s">
        <v>60</v>
      </c>
      <c r="B24" s="30">
        <v>88</v>
      </c>
      <c r="C24" s="30">
        <v>0</v>
      </c>
      <c r="D24" s="30">
        <v>1618</v>
      </c>
      <c r="E24" s="30">
        <v>248</v>
      </c>
      <c r="F24" s="13">
        <f t="shared" si="0"/>
        <v>-84.67243510506799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8543</v>
      </c>
      <c r="C28" s="30">
        <v>14625</v>
      </c>
      <c r="D28" s="30">
        <v>89081</v>
      </c>
      <c r="E28" s="30">
        <v>178131</v>
      </c>
      <c r="F28" s="13">
        <f t="shared" si="0"/>
        <v>99.965200211043879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140</v>
      </c>
      <c r="D29" s="29">
        <v>0</v>
      </c>
      <c r="E29" s="29">
        <v>140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0</v>
      </c>
      <c r="D30" s="30">
        <v>0</v>
      </c>
      <c r="E30" s="30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0</v>
      </c>
      <c r="C31" s="29">
        <v>156117</v>
      </c>
      <c r="D31" s="29">
        <v>1447</v>
      </c>
      <c r="E31" s="29">
        <v>1069271</v>
      </c>
      <c r="F31" s="10">
        <f t="shared" si="0"/>
        <v>73795.715272978574</v>
      </c>
      <c r="G31" s="1"/>
      <c r="H31" s="1"/>
      <c r="I31" s="1"/>
    </row>
    <row r="32" spans="1:9" x14ac:dyDescent="0.25">
      <c r="A32" s="11" t="s">
        <v>68</v>
      </c>
      <c r="B32" s="30">
        <v>2357993</v>
      </c>
      <c r="C32" s="30">
        <v>2329131</v>
      </c>
      <c r="D32" s="30">
        <v>17082876</v>
      </c>
      <c r="E32" s="30">
        <v>20304172</v>
      </c>
      <c r="F32" s="13">
        <f t="shared" si="0"/>
        <v>18.856871641519845</v>
      </c>
      <c r="G32" s="1"/>
      <c r="H32" s="1"/>
      <c r="I32" s="1"/>
    </row>
    <row r="33" spans="1:9" x14ac:dyDescent="0.25">
      <c r="A33" s="8" t="s">
        <v>69</v>
      </c>
      <c r="B33" s="29">
        <v>3030</v>
      </c>
      <c r="C33" s="29">
        <v>7674</v>
      </c>
      <c r="D33" s="29">
        <v>31711</v>
      </c>
      <c r="E33" s="29">
        <v>77713</v>
      </c>
      <c r="F33" s="10">
        <f t="shared" si="0"/>
        <v>145.0663807511589</v>
      </c>
      <c r="G33" s="1"/>
      <c r="H33" s="1"/>
      <c r="I33" s="1"/>
    </row>
    <row r="34" spans="1:9" x14ac:dyDescent="0.25">
      <c r="A34" s="11" t="s">
        <v>70</v>
      </c>
      <c r="B34" s="30">
        <v>1442</v>
      </c>
      <c r="C34" s="30">
        <v>0</v>
      </c>
      <c r="D34" s="30">
        <v>2034</v>
      </c>
      <c r="E34" s="30">
        <v>9689</v>
      </c>
      <c r="F34" s="13">
        <f t="shared" si="0"/>
        <v>376.3520157325467</v>
      </c>
      <c r="G34" s="1"/>
      <c r="H34" s="1"/>
      <c r="I34" s="1"/>
    </row>
    <row r="35" spans="1:9" x14ac:dyDescent="0.25">
      <c r="A35" s="14" t="s">
        <v>71</v>
      </c>
      <c r="B35" s="15">
        <f>SUM(B7:B34)</f>
        <v>7723726</v>
      </c>
      <c r="C35" s="15">
        <f t="shared" ref="C35:E35" si="1">SUM(C7:C34)</f>
        <v>6715933</v>
      </c>
      <c r="D35" s="15">
        <f t="shared" si="1"/>
        <v>68101051</v>
      </c>
      <c r="E35" s="15">
        <f t="shared" si="1"/>
        <v>59781699</v>
      </c>
      <c r="F35" s="16">
        <f t="shared" si="0"/>
        <v>-12.216187383069908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26678093</v>
      </c>
      <c r="G38" s="42">
        <f>LOOKUP(E38,$A$38:$A$65,$C$38:$C$65)</f>
        <v>30792845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20304172</v>
      </c>
      <c r="G39" s="42">
        <f t="shared" ref="G39:G65" si="8">LOOKUP(E39,$A$38:$A$65,$C$38:$C$65)</f>
        <v>17082876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5852018</v>
      </c>
      <c r="G40" s="42">
        <f t="shared" si="8"/>
        <v>8470077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5107550</v>
      </c>
      <c r="G41" s="42">
        <f t="shared" si="8"/>
        <v>9371989</v>
      </c>
    </row>
    <row r="42" spans="1:9" x14ac:dyDescent="0.25">
      <c r="A42" s="42" t="str">
        <f t="shared" si="3"/>
        <v>BAHIA DE ALGECIRAS</v>
      </c>
      <c r="B42" s="41">
        <f t="shared" si="4"/>
        <v>26678093</v>
      </c>
      <c r="C42" s="41">
        <f t="shared" si="5"/>
        <v>30792845</v>
      </c>
      <c r="D42" s="41">
        <f t="shared" si="6"/>
        <v>1</v>
      </c>
      <c r="E42" s="42" t="str">
        <f t="shared" si="2"/>
        <v>TARRAGONA</v>
      </c>
      <c r="F42" s="42">
        <f t="shared" si="7"/>
        <v>1069271</v>
      </c>
      <c r="G42" s="42">
        <f t="shared" si="8"/>
        <v>1447</v>
      </c>
    </row>
    <row r="43" spans="1:9" x14ac:dyDescent="0.25">
      <c r="A43" s="42" t="str">
        <f t="shared" si="3"/>
        <v>BAHIA DE CADIZ</v>
      </c>
      <c r="B43" s="41">
        <f t="shared" si="4"/>
        <v>11571</v>
      </c>
      <c r="C43" s="41">
        <f t="shared" si="5"/>
        <v>5086</v>
      </c>
      <c r="D43" s="41">
        <f t="shared" si="6"/>
        <v>10</v>
      </c>
      <c r="E43" s="42" t="str">
        <f t="shared" si="2"/>
        <v>MALAGA</v>
      </c>
      <c r="F43" s="42">
        <f t="shared" si="7"/>
        <v>430809</v>
      </c>
      <c r="G43" s="42">
        <f t="shared" si="8"/>
        <v>2064952</v>
      </c>
    </row>
    <row r="44" spans="1:9" x14ac:dyDescent="0.25">
      <c r="A44" s="42" t="str">
        <f t="shared" si="3"/>
        <v>BALEARES</v>
      </c>
      <c r="B44" s="41">
        <f t="shared" si="4"/>
        <v>1324</v>
      </c>
      <c r="C44" s="41">
        <f t="shared" si="5"/>
        <v>544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178131</v>
      </c>
      <c r="G44" s="42">
        <f t="shared" si="8"/>
        <v>89081</v>
      </c>
    </row>
    <row r="45" spans="1:9" x14ac:dyDescent="0.25">
      <c r="A45" s="42" t="str">
        <f t="shared" si="3"/>
        <v>BARCELONA</v>
      </c>
      <c r="B45" s="41">
        <f t="shared" si="4"/>
        <v>5107550</v>
      </c>
      <c r="C45" s="41">
        <f t="shared" si="5"/>
        <v>9371989</v>
      </c>
      <c r="D45" s="41">
        <f t="shared" si="6"/>
        <v>4</v>
      </c>
      <c r="E45" s="42" t="str">
        <f t="shared" si="2"/>
        <v>VIGO</v>
      </c>
      <c r="F45" s="42">
        <f t="shared" si="7"/>
        <v>77713</v>
      </c>
      <c r="G45" s="42">
        <f t="shared" si="8"/>
        <v>31711</v>
      </c>
    </row>
    <row r="46" spans="1:9" x14ac:dyDescent="0.25">
      <c r="A46" s="42" t="str">
        <f t="shared" si="3"/>
        <v>BILBAO</v>
      </c>
      <c r="B46" s="41">
        <f t="shared" si="4"/>
        <v>59280</v>
      </c>
      <c r="C46" s="41">
        <f t="shared" si="5"/>
        <v>179475</v>
      </c>
      <c r="D46" s="41">
        <f t="shared" si="6"/>
        <v>9</v>
      </c>
      <c r="E46" s="42" t="str">
        <f t="shared" si="2"/>
        <v>BILBAO</v>
      </c>
      <c r="F46" s="42">
        <f t="shared" si="7"/>
        <v>59280</v>
      </c>
      <c r="G46" s="42">
        <f t="shared" si="8"/>
        <v>179475</v>
      </c>
    </row>
    <row r="47" spans="1:9" x14ac:dyDescent="0.25">
      <c r="A47" s="42" t="str">
        <f t="shared" si="3"/>
        <v>CARTAGENA</v>
      </c>
      <c r="B47" s="41">
        <f t="shared" si="4"/>
        <v>620</v>
      </c>
      <c r="C47" s="41">
        <f t="shared" si="5"/>
        <v>280</v>
      </c>
      <c r="D47" s="41">
        <f t="shared" si="6"/>
        <v>14</v>
      </c>
      <c r="E47" s="42" t="str">
        <f t="shared" si="2"/>
        <v>BAHIA DE CADIZ</v>
      </c>
      <c r="F47" s="42">
        <f t="shared" si="7"/>
        <v>11571</v>
      </c>
      <c r="G47" s="42">
        <f t="shared" si="8"/>
        <v>5086</v>
      </c>
    </row>
    <row r="48" spans="1:9" x14ac:dyDescent="0.25">
      <c r="A48" s="42" t="str">
        <f t="shared" si="3"/>
        <v>CASTELLON</v>
      </c>
      <c r="B48" s="41">
        <f t="shared" si="4"/>
        <v>75</v>
      </c>
      <c r="C48" s="41">
        <f t="shared" si="5"/>
        <v>5044</v>
      </c>
      <c r="D48" s="41">
        <f t="shared" si="6"/>
        <v>17</v>
      </c>
      <c r="E48" s="42" t="str">
        <f t="shared" si="2"/>
        <v>VILAGARCIA</v>
      </c>
      <c r="F48" s="42">
        <f t="shared" si="7"/>
        <v>9689</v>
      </c>
      <c r="G48" s="42">
        <f t="shared" si="8"/>
        <v>2034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0</v>
      </c>
      <c r="D49" s="41">
        <f t="shared" si="6"/>
        <v>19</v>
      </c>
      <c r="E49" s="42" t="str">
        <f t="shared" si="2"/>
        <v>BALEARES</v>
      </c>
      <c r="F49" s="42">
        <f t="shared" si="7"/>
        <v>1324</v>
      </c>
      <c r="G49" s="42">
        <f t="shared" si="8"/>
        <v>544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931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CARTAGENA</v>
      </c>
      <c r="F51" s="42">
        <f t="shared" si="7"/>
        <v>620</v>
      </c>
      <c r="G51" s="42">
        <f t="shared" si="8"/>
        <v>280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248</v>
      </c>
      <c r="G52" s="42">
        <f t="shared" si="8"/>
        <v>1618</v>
      </c>
    </row>
    <row r="53" spans="1:7" x14ac:dyDescent="0.25">
      <c r="A53" s="42" t="str">
        <f t="shared" si="3"/>
        <v>LAS PALMAS</v>
      </c>
      <c r="B53" s="41">
        <f t="shared" si="4"/>
        <v>5852018</v>
      </c>
      <c r="C53" s="41">
        <f t="shared" si="5"/>
        <v>8470077</v>
      </c>
      <c r="D53" s="41">
        <f t="shared" si="6"/>
        <v>3</v>
      </c>
      <c r="E53" s="42" t="str">
        <f t="shared" si="2"/>
        <v>SANTANDER</v>
      </c>
      <c r="F53" s="42">
        <f t="shared" si="7"/>
        <v>140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430809</v>
      </c>
      <c r="C54" s="41">
        <f t="shared" si="5"/>
        <v>2064952</v>
      </c>
      <c r="D54" s="41">
        <f t="shared" si="6"/>
        <v>6</v>
      </c>
      <c r="E54" s="42" t="str">
        <f t="shared" si="2"/>
        <v>CASTELLON</v>
      </c>
      <c r="F54" s="42">
        <f t="shared" si="7"/>
        <v>75</v>
      </c>
      <c r="G54" s="42">
        <f t="shared" si="8"/>
        <v>5044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1618</v>
      </c>
      <c r="D55" s="41">
        <f t="shared" si="6"/>
        <v>15</v>
      </c>
      <c r="E55" s="42" t="str">
        <f t="shared" si="2"/>
        <v>SEVILLA</v>
      </c>
      <c r="F55" s="42">
        <f t="shared" ref="F55:F65" si="9">LOOKUP(E55,$A$38:$A$65,$B$38:$B$65)</f>
        <v>46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CEUTA</v>
      </c>
      <c r="F56" s="42">
        <f t="shared" si="9"/>
        <v>18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178131</v>
      </c>
      <c r="C59" s="41">
        <f t="shared" si="5"/>
        <v>89081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140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1069271</v>
      </c>
      <c r="C62" s="41">
        <f t="shared" si="5"/>
        <v>1447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20304172</v>
      </c>
      <c r="C63" s="41">
        <f t="shared" si="5"/>
        <v>17082876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77713</v>
      </c>
      <c r="C64" s="41">
        <f t="shared" si="5"/>
        <v>31711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9689</v>
      </c>
      <c r="C65" s="41">
        <f t="shared" si="5"/>
        <v>2034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9289</v>
      </c>
      <c r="C7" s="31">
        <v>10937</v>
      </c>
      <c r="D7" s="31">
        <v>90726</v>
      </c>
      <c r="E7" s="31">
        <v>98360</v>
      </c>
      <c r="F7" s="10">
        <f>((E7*100)/D7)-100</f>
        <v>8.4143464938385932</v>
      </c>
      <c r="G7" s="1"/>
      <c r="H7" s="1"/>
      <c r="I7" s="1"/>
    </row>
    <row r="8" spans="1:12" x14ac:dyDescent="0.25">
      <c r="A8" s="11" t="s">
        <v>44</v>
      </c>
      <c r="B8" s="32">
        <v>79417</v>
      </c>
      <c r="C8" s="32">
        <v>90219</v>
      </c>
      <c r="D8" s="32">
        <v>820882</v>
      </c>
      <c r="E8" s="32">
        <v>691136</v>
      </c>
      <c r="F8" s="13">
        <f t="shared" ref="F8:F35" si="0">((E8*100)/D8)-100</f>
        <v>-15.805682180873745</v>
      </c>
      <c r="G8" s="1"/>
      <c r="H8" s="1"/>
      <c r="I8" s="1"/>
    </row>
    <row r="9" spans="1:12" x14ac:dyDescent="0.25">
      <c r="A9" s="8" t="s">
        <v>45</v>
      </c>
      <c r="B9" s="31">
        <v>4</v>
      </c>
      <c r="C9" s="31">
        <v>2639</v>
      </c>
      <c r="D9" s="31">
        <v>717</v>
      </c>
      <c r="E9" s="31">
        <v>6457</v>
      </c>
      <c r="F9" s="10">
        <f t="shared" si="0"/>
        <v>800.55788005578802</v>
      </c>
      <c r="G9" s="1"/>
      <c r="H9" s="1"/>
      <c r="I9" s="1"/>
    </row>
    <row r="10" spans="1:12" x14ac:dyDescent="0.25">
      <c r="A10" s="11" t="s">
        <v>46</v>
      </c>
      <c r="B10" s="32">
        <v>4479</v>
      </c>
      <c r="C10" s="32">
        <v>0</v>
      </c>
      <c r="D10" s="32">
        <v>46624</v>
      </c>
      <c r="E10" s="32">
        <v>21647</v>
      </c>
      <c r="F10" s="17">
        <f t="shared" si="0"/>
        <v>-53.571122168840084</v>
      </c>
      <c r="G10" s="1"/>
      <c r="H10" s="1"/>
      <c r="I10" s="1"/>
    </row>
    <row r="11" spans="1:12" x14ac:dyDescent="0.25">
      <c r="A11" s="8" t="s">
        <v>47</v>
      </c>
      <c r="B11" s="31">
        <v>3370704</v>
      </c>
      <c r="C11" s="31">
        <v>3173478</v>
      </c>
      <c r="D11" s="31">
        <v>32271745</v>
      </c>
      <c r="E11" s="31">
        <v>28058649</v>
      </c>
      <c r="F11" s="10">
        <f t="shared" si="0"/>
        <v>-13.055061013899305</v>
      </c>
      <c r="G11" s="1"/>
      <c r="H11" s="1"/>
      <c r="I11" s="1"/>
    </row>
    <row r="12" spans="1:12" x14ac:dyDescent="0.25">
      <c r="A12" s="11" t="s">
        <v>48</v>
      </c>
      <c r="B12" s="32">
        <v>97139</v>
      </c>
      <c r="C12" s="32">
        <v>84817</v>
      </c>
      <c r="D12" s="32">
        <v>985712</v>
      </c>
      <c r="E12" s="32">
        <v>771147</v>
      </c>
      <c r="F12" s="13">
        <f t="shared" si="0"/>
        <v>-21.767514243511286</v>
      </c>
      <c r="G12" s="1"/>
      <c r="H12" s="1"/>
      <c r="I12" s="1"/>
    </row>
    <row r="13" spans="1:12" x14ac:dyDescent="0.25">
      <c r="A13" s="8" t="s">
        <v>49</v>
      </c>
      <c r="B13" s="31">
        <v>53608</v>
      </c>
      <c r="C13" s="31">
        <v>52655</v>
      </c>
      <c r="D13" s="31">
        <v>626667</v>
      </c>
      <c r="E13" s="31">
        <v>470479</v>
      </c>
      <c r="F13" s="10">
        <f t="shared" si="0"/>
        <v>-24.92360376404055</v>
      </c>
      <c r="G13" s="1"/>
      <c r="H13" s="1"/>
      <c r="I13" s="1"/>
    </row>
    <row r="14" spans="1:12" x14ac:dyDescent="0.25">
      <c r="A14" s="11" t="s">
        <v>50</v>
      </c>
      <c r="B14" s="32">
        <v>1990990</v>
      </c>
      <c r="C14" s="32">
        <v>1416367</v>
      </c>
      <c r="D14" s="32">
        <v>19874478</v>
      </c>
      <c r="E14" s="32">
        <v>12991527</v>
      </c>
      <c r="F14" s="13">
        <f t="shared" si="0"/>
        <v>-34.632109582953575</v>
      </c>
      <c r="G14" s="1"/>
      <c r="H14" s="1"/>
      <c r="I14" s="1"/>
    </row>
    <row r="15" spans="1:12" x14ac:dyDescent="0.25">
      <c r="A15" s="8" t="s">
        <v>51</v>
      </c>
      <c r="B15" s="31">
        <v>502401</v>
      </c>
      <c r="C15" s="31">
        <v>412557</v>
      </c>
      <c r="D15" s="31">
        <v>4627112</v>
      </c>
      <c r="E15" s="31">
        <v>3434007</v>
      </c>
      <c r="F15" s="10">
        <f t="shared" si="0"/>
        <v>-25.785090138297932</v>
      </c>
      <c r="G15" s="1"/>
      <c r="H15" s="1"/>
      <c r="I15" s="1"/>
    </row>
    <row r="16" spans="1:12" x14ac:dyDescent="0.25">
      <c r="A16" s="11" t="s">
        <v>52</v>
      </c>
      <c r="B16" s="32">
        <v>36344</v>
      </c>
      <c r="C16" s="32">
        <v>60957</v>
      </c>
      <c r="D16" s="32">
        <v>352011</v>
      </c>
      <c r="E16" s="32">
        <v>426555</v>
      </c>
      <c r="F16" s="13">
        <f t="shared" si="0"/>
        <v>21.176610958180291</v>
      </c>
      <c r="G16" s="1"/>
      <c r="H16" s="1"/>
      <c r="I16" s="1"/>
    </row>
    <row r="17" spans="1:9" x14ac:dyDescent="0.25">
      <c r="A17" s="8" t="s">
        <v>53</v>
      </c>
      <c r="B17" s="31">
        <v>98183</v>
      </c>
      <c r="C17" s="31">
        <v>66890</v>
      </c>
      <c r="D17" s="31">
        <v>969394</v>
      </c>
      <c r="E17" s="31">
        <v>622368</v>
      </c>
      <c r="F17" s="10">
        <f t="shared" si="0"/>
        <v>-35.798240962910853</v>
      </c>
      <c r="G17" s="1"/>
      <c r="H17" s="1"/>
      <c r="I17" s="1"/>
    </row>
    <row r="18" spans="1:9" x14ac:dyDescent="0.25">
      <c r="A18" s="11" t="s">
        <v>54</v>
      </c>
      <c r="B18" s="32">
        <v>9878</v>
      </c>
      <c r="C18" s="32">
        <v>3805</v>
      </c>
      <c r="D18" s="32">
        <v>57634</v>
      </c>
      <c r="E18" s="32">
        <v>46009</v>
      </c>
      <c r="F18" s="13">
        <f t="shared" si="0"/>
        <v>-20.170385536315365</v>
      </c>
      <c r="G18" s="1"/>
      <c r="H18" s="1"/>
      <c r="I18" s="1"/>
    </row>
    <row r="19" spans="1:9" x14ac:dyDescent="0.25">
      <c r="A19" s="8" t="s">
        <v>55</v>
      </c>
      <c r="B19" s="31">
        <v>25</v>
      </c>
      <c r="C19" s="31">
        <v>287</v>
      </c>
      <c r="D19" s="31">
        <v>520</v>
      </c>
      <c r="E19" s="31">
        <v>3061</v>
      </c>
      <c r="F19" s="10">
        <f t="shared" si="0"/>
        <v>488.65384615384619</v>
      </c>
      <c r="G19" s="1"/>
      <c r="H19" s="1"/>
      <c r="I19" s="1"/>
    </row>
    <row r="20" spans="1:9" x14ac:dyDescent="0.25">
      <c r="A20" s="11" t="s">
        <v>56</v>
      </c>
      <c r="B20" s="32">
        <v>24119</v>
      </c>
      <c r="C20" s="32">
        <v>26629</v>
      </c>
      <c r="D20" s="32">
        <v>228067</v>
      </c>
      <c r="E20" s="32">
        <v>216139</v>
      </c>
      <c r="F20" s="13">
        <f t="shared" si="0"/>
        <v>-5.2300420490469861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1209311</v>
      </c>
      <c r="C22" s="32">
        <v>913100</v>
      </c>
      <c r="D22" s="32">
        <v>11139718</v>
      </c>
      <c r="E22" s="32">
        <v>8167127</v>
      </c>
      <c r="F22" s="13">
        <f t="shared" si="0"/>
        <v>-26.684616253301925</v>
      </c>
      <c r="G22" s="1"/>
      <c r="H22" s="1"/>
      <c r="I22" s="1"/>
    </row>
    <row r="23" spans="1:9" x14ac:dyDescent="0.25">
      <c r="A23" s="8" t="s">
        <v>59</v>
      </c>
      <c r="B23" s="31">
        <v>332941</v>
      </c>
      <c r="C23" s="31">
        <v>70177</v>
      </c>
      <c r="D23" s="31">
        <v>2170354</v>
      </c>
      <c r="E23" s="31">
        <v>534906</v>
      </c>
      <c r="F23" s="10">
        <f t="shared" si="0"/>
        <v>-75.353974512913567</v>
      </c>
      <c r="G23" s="1"/>
      <c r="H23" s="1"/>
      <c r="I23" s="1"/>
    </row>
    <row r="24" spans="1:9" x14ac:dyDescent="0.25">
      <c r="A24" s="11" t="s">
        <v>60</v>
      </c>
      <c r="B24" s="32">
        <v>15522</v>
      </c>
      <c r="C24" s="32">
        <v>25797</v>
      </c>
      <c r="D24" s="32">
        <v>200907</v>
      </c>
      <c r="E24" s="32">
        <v>185008</v>
      </c>
      <c r="F24" s="13">
        <f t="shared" si="0"/>
        <v>-7.9136117706202356</v>
      </c>
      <c r="G24" s="1"/>
      <c r="H24" s="1"/>
      <c r="I24" s="1"/>
    </row>
    <row r="25" spans="1:9" x14ac:dyDescent="0.25">
      <c r="A25" s="8" t="s">
        <v>61</v>
      </c>
      <c r="B25" s="31">
        <v>12936</v>
      </c>
      <c r="C25" s="31">
        <v>10114</v>
      </c>
      <c r="D25" s="31">
        <v>111663</v>
      </c>
      <c r="E25" s="31">
        <v>128615</v>
      </c>
      <c r="F25" s="10">
        <f t="shared" si="0"/>
        <v>15.181394015922905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0</v>
      </c>
      <c r="D26" s="32">
        <v>0</v>
      </c>
      <c r="E26" s="32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243209</v>
      </c>
      <c r="C28" s="32">
        <v>226116</v>
      </c>
      <c r="D28" s="32">
        <v>2352918</v>
      </c>
      <c r="E28" s="32">
        <v>2050994</v>
      </c>
      <c r="F28" s="13">
        <f t="shared" si="0"/>
        <v>-12.831896394179481</v>
      </c>
      <c r="G28" s="1"/>
      <c r="H28" s="1"/>
      <c r="I28" s="1"/>
    </row>
    <row r="29" spans="1:9" x14ac:dyDescent="0.25">
      <c r="A29" s="8" t="s">
        <v>65</v>
      </c>
      <c r="B29" s="31">
        <v>245</v>
      </c>
      <c r="C29" s="31">
        <v>1613</v>
      </c>
      <c r="D29" s="31">
        <v>4890</v>
      </c>
      <c r="E29" s="31">
        <v>14189</v>
      </c>
      <c r="F29" s="10">
        <f t="shared" si="0"/>
        <v>190.16359918200408</v>
      </c>
      <c r="G29" s="1"/>
      <c r="H29" s="1"/>
      <c r="I29" s="1"/>
    </row>
    <row r="30" spans="1:9" x14ac:dyDescent="0.25">
      <c r="A30" s="11" t="s">
        <v>66</v>
      </c>
      <c r="B30" s="32">
        <v>83798</v>
      </c>
      <c r="C30" s="32">
        <v>81105</v>
      </c>
      <c r="D30" s="32">
        <v>732944</v>
      </c>
      <c r="E30" s="32">
        <v>710770</v>
      </c>
      <c r="F30" s="13">
        <f t="shared" si="0"/>
        <v>-3.0253334497587758</v>
      </c>
      <c r="G30" s="1"/>
      <c r="H30" s="1"/>
      <c r="I30" s="1"/>
    </row>
    <row r="31" spans="1:9" x14ac:dyDescent="0.25">
      <c r="A31" s="8" t="s">
        <v>67</v>
      </c>
      <c r="B31" s="31">
        <v>36544</v>
      </c>
      <c r="C31" s="31">
        <v>209742</v>
      </c>
      <c r="D31" s="31">
        <v>330217</v>
      </c>
      <c r="E31" s="31">
        <v>1553411</v>
      </c>
      <c r="F31" s="10">
        <f t="shared" si="0"/>
        <v>370.42126843863275</v>
      </c>
      <c r="G31" s="1"/>
      <c r="H31" s="1"/>
      <c r="I31" s="1"/>
    </row>
    <row r="32" spans="1:9" x14ac:dyDescent="0.25">
      <c r="A32" s="11" t="s">
        <v>68</v>
      </c>
      <c r="B32" s="32">
        <v>3787473</v>
      </c>
      <c r="C32" s="32">
        <v>3607749</v>
      </c>
      <c r="D32" s="32">
        <v>30845767</v>
      </c>
      <c r="E32" s="32">
        <v>31720189</v>
      </c>
      <c r="F32" s="13">
        <f t="shared" si="0"/>
        <v>2.8348200905492149</v>
      </c>
      <c r="G32" s="1"/>
      <c r="H32" s="1"/>
      <c r="I32" s="1"/>
    </row>
    <row r="33" spans="1:9" x14ac:dyDescent="0.25">
      <c r="A33" s="8" t="s">
        <v>69</v>
      </c>
      <c r="B33" s="31">
        <v>193220</v>
      </c>
      <c r="C33" s="31">
        <v>175618</v>
      </c>
      <c r="D33" s="31">
        <v>1842307</v>
      </c>
      <c r="E33" s="31">
        <v>1468858</v>
      </c>
      <c r="F33" s="10">
        <f t="shared" si="0"/>
        <v>-20.270725780230975</v>
      </c>
      <c r="G33" s="1"/>
      <c r="H33" s="1"/>
      <c r="I33" s="1"/>
    </row>
    <row r="34" spans="1:9" x14ac:dyDescent="0.25">
      <c r="A34" s="11" t="s">
        <v>70</v>
      </c>
      <c r="B34" s="32">
        <v>23888</v>
      </c>
      <c r="C34" s="32">
        <v>3093</v>
      </c>
      <c r="D34" s="32">
        <v>85673</v>
      </c>
      <c r="E34" s="32">
        <v>118095</v>
      </c>
      <c r="F34" s="13">
        <f t="shared" si="0"/>
        <v>37.843894809333165</v>
      </c>
      <c r="G34" s="1"/>
      <c r="H34" s="1"/>
      <c r="I34" s="1"/>
    </row>
    <row r="35" spans="1:9" x14ac:dyDescent="0.25">
      <c r="A35" s="14" t="s">
        <v>71</v>
      </c>
      <c r="B35" s="15">
        <f>SUM(B7:B34)</f>
        <v>12215667</v>
      </c>
      <c r="C35" s="15">
        <f t="shared" ref="C35:E35" si="1">SUM(C7:C34)</f>
        <v>10726461</v>
      </c>
      <c r="D35" s="15">
        <f t="shared" si="1"/>
        <v>110769647</v>
      </c>
      <c r="E35" s="15">
        <f t="shared" si="1"/>
        <v>94509707</v>
      </c>
      <c r="F35" s="16">
        <f t="shared" si="0"/>
        <v>-14.679057341403279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98360</v>
      </c>
      <c r="C38" s="41">
        <f>D7</f>
        <v>90726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31720189</v>
      </c>
      <c r="G38" s="42">
        <f>LOOKUP(E38,$A$38:$A$65,$C$38:$C$65)</f>
        <v>30845767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691136</v>
      </c>
      <c r="C39" s="41">
        <f t="shared" ref="C39:C65" si="5">D8</f>
        <v>820882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28058649</v>
      </c>
      <c r="G39" s="42">
        <f t="shared" ref="G39:G65" si="8">LOOKUP(E39,$A$38:$A$65,$C$38:$C$65)</f>
        <v>32271745</v>
      </c>
    </row>
    <row r="40" spans="1:9" x14ac:dyDescent="0.25">
      <c r="A40" s="42" t="str">
        <f t="shared" si="3"/>
        <v>ALMERIA</v>
      </c>
      <c r="B40" s="41">
        <f t="shared" si="4"/>
        <v>6457</v>
      </c>
      <c r="C40" s="41">
        <f t="shared" si="5"/>
        <v>717</v>
      </c>
      <c r="D40" s="41">
        <f t="shared" si="6"/>
        <v>24</v>
      </c>
      <c r="E40" s="42" t="str">
        <f t="shared" si="2"/>
        <v>BARCELONA</v>
      </c>
      <c r="F40" s="42">
        <f t="shared" si="7"/>
        <v>12991527</v>
      </c>
      <c r="G40" s="42">
        <f t="shared" si="8"/>
        <v>19874478</v>
      </c>
    </row>
    <row r="41" spans="1:9" x14ac:dyDescent="0.25">
      <c r="A41" s="42" t="str">
        <f t="shared" si="3"/>
        <v>AVILES</v>
      </c>
      <c r="B41" s="41">
        <f t="shared" si="4"/>
        <v>21647</v>
      </c>
      <c r="C41" s="41">
        <f t="shared" si="5"/>
        <v>46624</v>
      </c>
      <c r="D41" s="41">
        <f t="shared" si="6"/>
        <v>22</v>
      </c>
      <c r="E41" s="42" t="str">
        <f t="shared" si="2"/>
        <v>LAS PALMAS</v>
      </c>
      <c r="F41" s="42">
        <f t="shared" si="7"/>
        <v>8167127</v>
      </c>
      <c r="G41" s="42">
        <f t="shared" si="8"/>
        <v>11139718</v>
      </c>
    </row>
    <row r="42" spans="1:9" x14ac:dyDescent="0.25">
      <c r="A42" s="42" t="str">
        <f t="shared" si="3"/>
        <v>BAHIA DE ALGECIRAS</v>
      </c>
      <c r="B42" s="41">
        <f t="shared" si="4"/>
        <v>28058649</v>
      </c>
      <c r="C42" s="41">
        <f t="shared" si="5"/>
        <v>32271745</v>
      </c>
      <c r="D42" s="41">
        <f t="shared" si="6"/>
        <v>2</v>
      </c>
      <c r="E42" s="42" t="str">
        <f t="shared" si="2"/>
        <v>BILBAO</v>
      </c>
      <c r="F42" s="42">
        <f t="shared" si="7"/>
        <v>3434007</v>
      </c>
      <c r="G42" s="42">
        <f t="shared" si="8"/>
        <v>4627112</v>
      </c>
    </row>
    <row r="43" spans="1:9" x14ac:dyDescent="0.25">
      <c r="A43" s="42" t="str">
        <f t="shared" si="3"/>
        <v>BAHIA DE CADIZ</v>
      </c>
      <c r="B43" s="41">
        <f t="shared" si="4"/>
        <v>771147</v>
      </c>
      <c r="C43" s="41">
        <f t="shared" si="5"/>
        <v>985712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2050994</v>
      </c>
      <c r="G43" s="42">
        <f t="shared" si="8"/>
        <v>2352918</v>
      </c>
    </row>
    <row r="44" spans="1:9" x14ac:dyDescent="0.25">
      <c r="A44" s="42" t="str">
        <f t="shared" si="3"/>
        <v>BALEARES</v>
      </c>
      <c r="B44" s="41">
        <f t="shared" si="4"/>
        <v>470479</v>
      </c>
      <c r="C44" s="41">
        <f t="shared" si="5"/>
        <v>626667</v>
      </c>
      <c r="D44" s="41">
        <f t="shared" si="6"/>
        <v>14</v>
      </c>
      <c r="E44" s="42" t="str">
        <f t="shared" si="2"/>
        <v>TARRAGONA</v>
      </c>
      <c r="F44" s="42">
        <f t="shared" si="7"/>
        <v>1553411</v>
      </c>
      <c r="G44" s="42">
        <f t="shared" si="8"/>
        <v>330217</v>
      </c>
    </row>
    <row r="45" spans="1:9" x14ac:dyDescent="0.25">
      <c r="A45" s="42" t="str">
        <f t="shared" si="3"/>
        <v>BARCELONA</v>
      </c>
      <c r="B45" s="41">
        <f t="shared" si="4"/>
        <v>12991527</v>
      </c>
      <c r="C45" s="41">
        <f t="shared" si="5"/>
        <v>19874478</v>
      </c>
      <c r="D45" s="41">
        <f t="shared" si="6"/>
        <v>3</v>
      </c>
      <c r="E45" s="42" t="str">
        <f t="shared" si="2"/>
        <v>VIGO</v>
      </c>
      <c r="F45" s="42">
        <f t="shared" si="7"/>
        <v>1468858</v>
      </c>
      <c r="G45" s="42">
        <f t="shared" si="8"/>
        <v>1842307</v>
      </c>
    </row>
    <row r="46" spans="1:9" x14ac:dyDescent="0.25">
      <c r="A46" s="42" t="str">
        <f t="shared" si="3"/>
        <v>BILBAO</v>
      </c>
      <c r="B46" s="41">
        <f t="shared" si="4"/>
        <v>3434007</v>
      </c>
      <c r="C46" s="41">
        <f t="shared" si="5"/>
        <v>4627112</v>
      </c>
      <c r="D46" s="41">
        <f t="shared" si="6"/>
        <v>5</v>
      </c>
      <c r="E46" s="42" t="str">
        <f t="shared" si="2"/>
        <v>BAHIA DE CADIZ</v>
      </c>
      <c r="F46" s="42">
        <f t="shared" si="7"/>
        <v>771147</v>
      </c>
      <c r="G46" s="42">
        <f t="shared" si="8"/>
        <v>985712</v>
      </c>
    </row>
    <row r="47" spans="1:9" x14ac:dyDescent="0.25">
      <c r="A47" s="42" t="str">
        <f t="shared" si="3"/>
        <v>CARTAGENA</v>
      </c>
      <c r="B47" s="41">
        <f t="shared" si="4"/>
        <v>426555</v>
      </c>
      <c r="C47" s="41">
        <f t="shared" si="5"/>
        <v>352011</v>
      </c>
      <c r="D47" s="41">
        <f t="shared" si="6"/>
        <v>15</v>
      </c>
      <c r="E47" s="42" t="str">
        <f t="shared" si="2"/>
        <v>SEVILLA</v>
      </c>
      <c r="F47" s="42">
        <f t="shared" si="7"/>
        <v>710770</v>
      </c>
      <c r="G47" s="42">
        <f t="shared" si="8"/>
        <v>732944</v>
      </c>
    </row>
    <row r="48" spans="1:9" x14ac:dyDescent="0.25">
      <c r="A48" s="42" t="str">
        <f t="shared" si="3"/>
        <v>CASTELLON</v>
      </c>
      <c r="B48" s="41">
        <f t="shared" si="4"/>
        <v>622368</v>
      </c>
      <c r="C48" s="41">
        <f t="shared" si="5"/>
        <v>969394</v>
      </c>
      <c r="D48" s="41">
        <f t="shared" si="6"/>
        <v>12</v>
      </c>
      <c r="E48" s="42" t="str">
        <f t="shared" si="2"/>
        <v>ALICANTE</v>
      </c>
      <c r="F48" s="42">
        <f t="shared" si="7"/>
        <v>691136</v>
      </c>
      <c r="G48" s="42">
        <f t="shared" si="8"/>
        <v>820882</v>
      </c>
    </row>
    <row r="49" spans="1:7" x14ac:dyDescent="0.25">
      <c r="A49" s="42" t="str">
        <f t="shared" si="3"/>
        <v>CEUTA</v>
      </c>
      <c r="B49" s="41">
        <f t="shared" si="4"/>
        <v>46009</v>
      </c>
      <c r="C49" s="41">
        <f t="shared" si="5"/>
        <v>57634</v>
      </c>
      <c r="D49" s="41">
        <f t="shared" si="6"/>
        <v>21</v>
      </c>
      <c r="E49" s="42" t="str">
        <f t="shared" si="2"/>
        <v>CASTELLON</v>
      </c>
      <c r="F49" s="42">
        <f t="shared" si="7"/>
        <v>622368</v>
      </c>
      <c r="G49" s="42">
        <f t="shared" si="8"/>
        <v>969394</v>
      </c>
    </row>
    <row r="50" spans="1:7" x14ac:dyDescent="0.25">
      <c r="A50" s="42" t="str">
        <f t="shared" si="3"/>
        <v>FERROL-SAN CIBRAO</v>
      </c>
      <c r="B50" s="41">
        <f t="shared" si="4"/>
        <v>3061</v>
      </c>
      <c r="C50" s="41">
        <f t="shared" si="5"/>
        <v>520</v>
      </c>
      <c r="D50" s="41">
        <f t="shared" si="6"/>
        <v>25</v>
      </c>
      <c r="E50" s="42" t="str">
        <f t="shared" si="2"/>
        <v>MALAGA</v>
      </c>
      <c r="F50" s="42">
        <f t="shared" si="7"/>
        <v>534906</v>
      </c>
      <c r="G50" s="42">
        <f t="shared" si="8"/>
        <v>2170354</v>
      </c>
    </row>
    <row r="51" spans="1:7" x14ac:dyDescent="0.25">
      <c r="A51" s="42" t="str">
        <f t="shared" si="3"/>
        <v>GIJON</v>
      </c>
      <c r="B51" s="41">
        <f t="shared" si="4"/>
        <v>216139</v>
      </c>
      <c r="C51" s="41">
        <f t="shared" si="5"/>
        <v>228067</v>
      </c>
      <c r="D51" s="41">
        <f t="shared" si="6"/>
        <v>16</v>
      </c>
      <c r="E51" s="42" t="str">
        <f t="shared" si="2"/>
        <v>BALEARES</v>
      </c>
      <c r="F51" s="42">
        <f t="shared" si="7"/>
        <v>470479</v>
      </c>
      <c r="G51" s="42">
        <f t="shared" si="8"/>
        <v>626667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426555</v>
      </c>
      <c r="G52" s="42">
        <f t="shared" si="8"/>
        <v>352011</v>
      </c>
    </row>
    <row r="53" spans="1:7" x14ac:dyDescent="0.25">
      <c r="A53" s="42" t="str">
        <f t="shared" si="3"/>
        <v>LAS PALMAS</v>
      </c>
      <c r="B53" s="41">
        <f t="shared" si="4"/>
        <v>8167127</v>
      </c>
      <c r="C53" s="41">
        <f t="shared" si="5"/>
        <v>11139718</v>
      </c>
      <c r="D53" s="41">
        <f t="shared" si="6"/>
        <v>4</v>
      </c>
      <c r="E53" s="42" t="str">
        <f t="shared" si="2"/>
        <v>GIJON</v>
      </c>
      <c r="F53" s="42">
        <f t="shared" si="7"/>
        <v>216139</v>
      </c>
      <c r="G53" s="42">
        <f t="shared" si="8"/>
        <v>228067</v>
      </c>
    </row>
    <row r="54" spans="1:7" x14ac:dyDescent="0.25">
      <c r="A54" s="42" t="str">
        <f t="shared" si="3"/>
        <v>MALAGA</v>
      </c>
      <c r="B54" s="41">
        <f t="shared" si="4"/>
        <v>534906</v>
      </c>
      <c r="C54" s="41">
        <f t="shared" si="5"/>
        <v>2170354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185008</v>
      </c>
      <c r="G54" s="42">
        <f t="shared" si="8"/>
        <v>200907</v>
      </c>
    </row>
    <row r="55" spans="1:7" x14ac:dyDescent="0.25">
      <c r="A55" s="42" t="str">
        <f t="shared" si="3"/>
        <v>MARIN Y RIA DE PONTEVEDRA</v>
      </c>
      <c r="B55" s="41">
        <f t="shared" si="4"/>
        <v>185008</v>
      </c>
      <c r="C55" s="41">
        <f t="shared" si="5"/>
        <v>200907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128615</v>
      </c>
      <c r="G55" s="42">
        <f t="shared" si="8"/>
        <v>111663</v>
      </c>
    </row>
    <row r="56" spans="1:7" x14ac:dyDescent="0.25">
      <c r="A56" s="42" t="str">
        <f t="shared" si="3"/>
        <v>MELILLA</v>
      </c>
      <c r="B56" s="41">
        <f t="shared" si="4"/>
        <v>128615</v>
      </c>
      <c r="C56" s="41">
        <f t="shared" si="5"/>
        <v>111663</v>
      </c>
      <c r="D56" s="41">
        <f t="shared" si="6"/>
        <v>18</v>
      </c>
      <c r="E56" s="42" t="str">
        <f t="shared" si="2"/>
        <v>VILAGARCIA</v>
      </c>
      <c r="F56" s="42">
        <f t="shared" si="9"/>
        <v>118095</v>
      </c>
      <c r="G56" s="42">
        <f t="shared" si="8"/>
        <v>85673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26</v>
      </c>
      <c r="E57" s="42" t="str">
        <f t="shared" si="2"/>
        <v>A CORUÑA</v>
      </c>
      <c r="F57" s="42">
        <f t="shared" si="9"/>
        <v>98360</v>
      </c>
      <c r="G57" s="42">
        <f t="shared" si="8"/>
        <v>90726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46009</v>
      </c>
      <c r="G58" s="42">
        <f t="shared" si="8"/>
        <v>57634</v>
      </c>
    </row>
    <row r="59" spans="1:7" x14ac:dyDescent="0.25">
      <c r="A59" s="42" t="str">
        <f t="shared" si="3"/>
        <v>SANTA CRUZ DE TENERIFE</v>
      </c>
      <c r="B59" s="41">
        <f t="shared" si="4"/>
        <v>2050994</v>
      </c>
      <c r="C59" s="41">
        <f t="shared" si="5"/>
        <v>2352918</v>
      </c>
      <c r="D59" s="41">
        <f t="shared" si="6"/>
        <v>6</v>
      </c>
      <c r="E59" s="42" t="str">
        <f t="shared" si="2"/>
        <v>AVILES</v>
      </c>
      <c r="F59" s="42">
        <f t="shared" si="9"/>
        <v>21647</v>
      </c>
      <c r="G59" s="42">
        <f t="shared" si="8"/>
        <v>46624</v>
      </c>
    </row>
    <row r="60" spans="1:7" x14ac:dyDescent="0.25">
      <c r="A60" s="42" t="str">
        <f t="shared" si="3"/>
        <v>SANTANDER</v>
      </c>
      <c r="B60" s="41">
        <f t="shared" si="4"/>
        <v>14189</v>
      </c>
      <c r="C60" s="41">
        <f t="shared" si="5"/>
        <v>4890</v>
      </c>
      <c r="D60" s="41">
        <f t="shared" si="6"/>
        <v>23</v>
      </c>
      <c r="E60" s="42" t="str">
        <f t="shared" si="2"/>
        <v>SANTANDER</v>
      </c>
      <c r="F60" s="42">
        <f t="shared" si="9"/>
        <v>14189</v>
      </c>
      <c r="G60" s="42">
        <f t="shared" si="8"/>
        <v>4890</v>
      </c>
    </row>
    <row r="61" spans="1:7" x14ac:dyDescent="0.25">
      <c r="A61" s="42" t="str">
        <f t="shared" si="3"/>
        <v>SEVILLA</v>
      </c>
      <c r="B61" s="41">
        <f t="shared" si="4"/>
        <v>710770</v>
      </c>
      <c r="C61" s="41">
        <f t="shared" si="5"/>
        <v>732944</v>
      </c>
      <c r="D61" s="41">
        <f t="shared" si="6"/>
        <v>10</v>
      </c>
      <c r="E61" s="42" t="str">
        <f t="shared" si="2"/>
        <v>ALMERIA</v>
      </c>
      <c r="F61" s="42">
        <f t="shared" si="9"/>
        <v>6457</v>
      </c>
      <c r="G61" s="42">
        <f t="shared" si="8"/>
        <v>717</v>
      </c>
    </row>
    <row r="62" spans="1:7" x14ac:dyDescent="0.25">
      <c r="A62" s="42" t="str">
        <f t="shared" si="3"/>
        <v>TARRAGONA</v>
      </c>
      <c r="B62" s="41">
        <f t="shared" si="4"/>
        <v>1553411</v>
      </c>
      <c r="C62" s="41">
        <f t="shared" si="5"/>
        <v>330217</v>
      </c>
      <c r="D62" s="41">
        <f t="shared" si="6"/>
        <v>7</v>
      </c>
      <c r="E62" s="42" t="str">
        <f t="shared" si="2"/>
        <v>FERROL-SAN CIBRAO</v>
      </c>
      <c r="F62" s="42">
        <f t="shared" si="9"/>
        <v>3061</v>
      </c>
      <c r="G62" s="42">
        <f t="shared" si="8"/>
        <v>520</v>
      </c>
    </row>
    <row r="63" spans="1:7" x14ac:dyDescent="0.25">
      <c r="A63" s="42" t="str">
        <f t="shared" si="3"/>
        <v>VALENCIA</v>
      </c>
      <c r="B63" s="41">
        <f t="shared" si="4"/>
        <v>31720189</v>
      </c>
      <c r="C63" s="41">
        <f t="shared" si="5"/>
        <v>30845767</v>
      </c>
      <c r="D63" s="41">
        <f t="shared" si="6"/>
        <v>1</v>
      </c>
      <c r="E63" s="42" t="str">
        <f t="shared" si="2"/>
        <v>MOTRIL</v>
      </c>
      <c r="F63" s="42">
        <f t="shared" si="9"/>
        <v>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1468858</v>
      </c>
      <c r="C64" s="41">
        <f t="shared" si="5"/>
        <v>1842307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118095</v>
      </c>
      <c r="C65" s="41">
        <f t="shared" si="5"/>
        <v>85673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/>
      <c r="E7" s="33"/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28338</v>
      </c>
      <c r="C8" s="34">
        <v>16662</v>
      </c>
      <c r="D8" s="34">
        <v>0</v>
      </c>
      <c r="E8" s="34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3">
        <v>33936</v>
      </c>
      <c r="C9" s="33">
        <v>30958</v>
      </c>
      <c r="D9" s="33">
        <v>263041</v>
      </c>
      <c r="E9" s="33">
        <v>135389</v>
      </c>
      <c r="F9" s="10">
        <f t="shared" si="0"/>
        <v>-48.529316722488126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296836</v>
      </c>
      <c r="E10" s="34">
        <v>306192</v>
      </c>
      <c r="F10" s="17">
        <f t="shared" si="0"/>
        <v>3.1519087981242109</v>
      </c>
      <c r="G10" s="1"/>
      <c r="H10" s="1"/>
      <c r="I10" s="1"/>
    </row>
    <row r="11" spans="1:12" x14ac:dyDescent="0.25">
      <c r="A11" s="8" t="s">
        <v>47</v>
      </c>
      <c r="B11" s="33">
        <v>256263</v>
      </c>
      <c r="C11" s="33">
        <v>222993</v>
      </c>
      <c r="D11" s="33">
        <v>0</v>
      </c>
      <c r="E11" s="33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48</v>
      </c>
      <c r="B12" s="34">
        <v>109567</v>
      </c>
      <c r="C12" s="34">
        <v>90055</v>
      </c>
      <c r="D12" s="34">
        <v>3297173</v>
      </c>
      <c r="E12" s="34">
        <v>3193634</v>
      </c>
      <c r="F12" s="13">
        <f t="shared" si="0"/>
        <v>-3.1402355897006373</v>
      </c>
      <c r="G12" s="1"/>
      <c r="H12" s="1"/>
      <c r="I12" s="1"/>
    </row>
    <row r="13" spans="1:12" x14ac:dyDescent="0.25">
      <c r="A13" s="8" t="s">
        <v>49</v>
      </c>
      <c r="B13" s="33">
        <v>684397</v>
      </c>
      <c r="C13" s="33">
        <v>647288</v>
      </c>
      <c r="D13" s="33">
        <v>1052434</v>
      </c>
      <c r="E13" s="33">
        <v>891183</v>
      </c>
      <c r="F13" s="10">
        <f t="shared" si="0"/>
        <v>-15.321720887010486</v>
      </c>
      <c r="G13" s="1"/>
      <c r="H13" s="1"/>
      <c r="I13" s="1"/>
    </row>
    <row r="14" spans="1:12" x14ac:dyDescent="0.25">
      <c r="A14" s="11" t="s">
        <v>50</v>
      </c>
      <c r="B14" s="34">
        <v>799291</v>
      </c>
      <c r="C14" s="34">
        <v>716493</v>
      </c>
      <c r="D14" s="34">
        <v>7126581</v>
      </c>
      <c r="E14" s="34">
        <v>6143680</v>
      </c>
      <c r="F14" s="13">
        <f t="shared" si="0"/>
        <v>-13.792041372994987</v>
      </c>
      <c r="G14" s="1"/>
      <c r="H14" s="1"/>
      <c r="I14" s="1"/>
    </row>
    <row r="15" spans="1:12" x14ac:dyDescent="0.25">
      <c r="A15" s="8" t="s">
        <v>51</v>
      </c>
      <c r="B15" s="33">
        <v>57870</v>
      </c>
      <c r="C15" s="33">
        <v>64756</v>
      </c>
      <c r="D15" s="33">
        <v>8005564</v>
      </c>
      <c r="E15" s="33">
        <v>6282724</v>
      </c>
      <c r="F15" s="10">
        <f t="shared" si="0"/>
        <v>-21.520532469667344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355</v>
      </c>
      <c r="D16" s="34">
        <v>465334</v>
      </c>
      <c r="E16" s="34">
        <v>534644</v>
      </c>
      <c r="F16" s="17">
        <f t="shared" si="0"/>
        <v>14.894677801321208</v>
      </c>
      <c r="G16" s="1"/>
      <c r="H16" s="1"/>
      <c r="I16" s="1"/>
    </row>
    <row r="17" spans="1:9" x14ac:dyDescent="0.25">
      <c r="A17" s="8" t="s">
        <v>53</v>
      </c>
      <c r="B17" s="33">
        <v>9902</v>
      </c>
      <c r="C17" s="33">
        <v>17601</v>
      </c>
      <c r="D17" s="33">
        <v>0</v>
      </c>
      <c r="E17" s="33">
        <v>2330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34">
        <v>84990</v>
      </c>
      <c r="C18" s="34">
        <v>72538</v>
      </c>
      <c r="D18" s="34">
        <v>113115</v>
      </c>
      <c r="E18" s="34">
        <v>203395</v>
      </c>
      <c r="F18" s="13">
        <f t="shared" si="0"/>
        <v>79.812580117579444</v>
      </c>
      <c r="G18" s="1"/>
      <c r="H18" s="1"/>
      <c r="I18" s="1"/>
    </row>
    <row r="19" spans="1:9" x14ac:dyDescent="0.25">
      <c r="A19" s="8" t="s">
        <v>55</v>
      </c>
      <c r="B19" s="33">
        <v>17374</v>
      </c>
      <c r="C19" s="33">
        <v>11913</v>
      </c>
      <c r="D19" s="33">
        <v>715664</v>
      </c>
      <c r="E19" s="33">
        <v>692894</v>
      </c>
      <c r="F19" s="10">
        <f t="shared" si="0"/>
        <v>-3.1816606675758408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0</v>
      </c>
      <c r="D20" s="34">
        <v>165741</v>
      </c>
      <c r="E20" s="34">
        <v>103957</v>
      </c>
      <c r="F20" s="13">
        <f t="shared" si="0"/>
        <v>-37.277438895626311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7506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221396</v>
      </c>
      <c r="C22" s="34">
        <v>199777</v>
      </c>
      <c r="D22" s="34">
        <v>0</v>
      </c>
      <c r="E22" s="34">
        <v>0</v>
      </c>
      <c r="F22" s="13" t="e">
        <f t="shared" si="0"/>
        <v>#DIV/0!</v>
      </c>
      <c r="G22" s="1"/>
      <c r="H22" s="1"/>
      <c r="I22" s="1"/>
    </row>
    <row r="23" spans="1:9" x14ac:dyDescent="0.25">
      <c r="A23" s="8" t="s">
        <v>59</v>
      </c>
      <c r="B23" s="33">
        <v>43922</v>
      </c>
      <c r="C23" s="33">
        <v>48559</v>
      </c>
      <c r="D23" s="33">
        <v>1974777</v>
      </c>
      <c r="E23" s="33">
        <v>1670025</v>
      </c>
      <c r="F23" s="10">
        <f t="shared" si="0"/>
        <v>-15.432223486499993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347677</v>
      </c>
      <c r="E24" s="34">
        <v>404135</v>
      </c>
      <c r="F24" s="17">
        <f t="shared" si="0"/>
        <v>16.238635285049057</v>
      </c>
      <c r="G24" s="1"/>
      <c r="H24" s="1"/>
      <c r="I24" s="1"/>
    </row>
    <row r="25" spans="1:9" x14ac:dyDescent="0.25">
      <c r="A25" s="8" t="s">
        <v>61</v>
      </c>
      <c r="B25" s="33">
        <v>47011</v>
      </c>
      <c r="C25" s="33">
        <v>46763</v>
      </c>
      <c r="D25" s="33">
        <v>0</v>
      </c>
      <c r="E25" s="33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34">
        <v>0</v>
      </c>
      <c r="C26" s="34">
        <v>0</v>
      </c>
      <c r="D26" s="34">
        <v>384223</v>
      </c>
      <c r="E26" s="34">
        <v>411540</v>
      </c>
      <c r="F26" s="13">
        <f t="shared" si="0"/>
        <v>7.1096732886891232</v>
      </c>
      <c r="G26" s="1"/>
      <c r="H26" s="1"/>
      <c r="I26" s="1"/>
    </row>
    <row r="27" spans="1:9" x14ac:dyDescent="0.25">
      <c r="A27" s="8" t="s">
        <v>63</v>
      </c>
      <c r="B27" s="33">
        <v>55596</v>
      </c>
      <c r="C27" s="33">
        <v>37459</v>
      </c>
      <c r="D27" s="33">
        <v>921</v>
      </c>
      <c r="E27" s="33">
        <v>20382</v>
      </c>
      <c r="F27" s="10">
        <f t="shared" si="0"/>
        <v>2113.0293159609118</v>
      </c>
      <c r="G27" s="1"/>
      <c r="H27" s="1"/>
      <c r="I27" s="1"/>
    </row>
    <row r="28" spans="1:9" x14ac:dyDescent="0.25">
      <c r="A28" s="11" t="s">
        <v>64</v>
      </c>
      <c r="B28" s="34">
        <v>287017</v>
      </c>
      <c r="C28" s="34">
        <v>264029</v>
      </c>
      <c r="D28" s="34">
        <v>492802</v>
      </c>
      <c r="E28" s="34">
        <v>296324</v>
      </c>
      <c r="F28" s="13">
        <f t="shared" si="0"/>
        <v>-39.869562217685804</v>
      </c>
      <c r="G28" s="1"/>
      <c r="H28" s="1"/>
      <c r="I28" s="1"/>
    </row>
    <row r="29" spans="1:9" x14ac:dyDescent="0.25">
      <c r="A29" s="8" t="s">
        <v>65</v>
      </c>
      <c r="B29" s="33">
        <v>69648</v>
      </c>
      <c r="C29" s="33">
        <v>69870</v>
      </c>
      <c r="D29" s="33">
        <v>2699505</v>
      </c>
      <c r="E29" s="33">
        <v>2445644</v>
      </c>
      <c r="F29" s="10">
        <f t="shared" si="0"/>
        <v>-9.4039833228684557</v>
      </c>
      <c r="G29" s="1"/>
      <c r="H29" s="1"/>
      <c r="I29" s="1"/>
    </row>
    <row r="30" spans="1:9" x14ac:dyDescent="0.25">
      <c r="A30" s="11" t="s">
        <v>66</v>
      </c>
      <c r="B30" s="34">
        <v>22814</v>
      </c>
      <c r="C30" s="34">
        <v>16185</v>
      </c>
      <c r="D30" s="34">
        <v>783378</v>
      </c>
      <c r="E30" s="34">
        <v>546962</v>
      </c>
      <c r="F30" s="13">
        <f t="shared" si="0"/>
        <v>-30.179045109768211</v>
      </c>
      <c r="G30" s="1"/>
      <c r="H30" s="1"/>
      <c r="I30" s="1"/>
    </row>
    <row r="31" spans="1:9" x14ac:dyDescent="0.25">
      <c r="A31" s="8" t="s">
        <v>67</v>
      </c>
      <c r="B31" s="33">
        <v>25535</v>
      </c>
      <c r="C31" s="33">
        <v>13319</v>
      </c>
      <c r="D31" s="33">
        <v>203444</v>
      </c>
      <c r="E31" s="33">
        <v>182037</v>
      </c>
      <c r="F31" s="10">
        <f t="shared" si="0"/>
        <v>-10.522305892530625</v>
      </c>
      <c r="G31" s="1"/>
      <c r="H31" s="1"/>
      <c r="I31" s="1"/>
    </row>
    <row r="32" spans="1:9" x14ac:dyDescent="0.25">
      <c r="A32" s="11" t="s">
        <v>68</v>
      </c>
      <c r="B32" s="34">
        <v>362113</v>
      </c>
      <c r="C32" s="34">
        <v>384610</v>
      </c>
      <c r="D32" s="34">
        <v>310689</v>
      </c>
      <c r="E32" s="34">
        <v>96805</v>
      </c>
      <c r="F32" s="13">
        <f t="shared" si="0"/>
        <v>-68.841832185883632</v>
      </c>
      <c r="G32" s="1"/>
      <c r="H32" s="1"/>
      <c r="I32" s="1"/>
    </row>
    <row r="33" spans="1:9" x14ac:dyDescent="0.25">
      <c r="A33" s="8" t="s">
        <v>69</v>
      </c>
      <c r="B33" s="33">
        <v>117721</v>
      </c>
      <c r="C33" s="33">
        <v>88623</v>
      </c>
      <c r="D33" s="33">
        <v>3724591</v>
      </c>
      <c r="E33" s="33">
        <v>3316270</v>
      </c>
      <c r="F33" s="10">
        <f t="shared" si="0"/>
        <v>-10.962841289150944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1070559</v>
      </c>
      <c r="E34" s="34">
        <v>655635</v>
      </c>
      <c r="F34" s="17">
        <f t="shared" si="0"/>
        <v>-38.757695745867345</v>
      </c>
      <c r="G34" s="1"/>
      <c r="H34" s="1"/>
      <c r="I34" s="1"/>
    </row>
    <row r="35" spans="1:9" x14ac:dyDescent="0.25">
      <c r="A35" s="14" t="s">
        <v>71</v>
      </c>
      <c r="B35" s="15">
        <f>SUM(B7:B34)</f>
        <v>3334701</v>
      </c>
      <c r="C35" s="15">
        <f t="shared" ref="C35:E35" si="1">SUM(C7:C34)</f>
        <v>3060806</v>
      </c>
      <c r="D35" s="15">
        <v>0</v>
      </c>
      <c r="E35" s="15">
        <v>0</v>
      </c>
      <c r="F35" s="16" t="e">
        <f t="shared" si="0"/>
        <v>#DIV/0!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BILBAO</v>
      </c>
      <c r="F38" s="42">
        <f>LOOKUP(E38,$A$38:$A$65,$B$38:$B$65)</f>
        <v>6282724</v>
      </c>
      <c r="G38" s="42">
        <f>LOOKUP(E38,$A$38:$A$65,$C$38:$C$65)</f>
        <v>8005564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6143680</v>
      </c>
      <c r="G39" s="42">
        <f t="shared" ref="G39:G65" si="8">LOOKUP(E39,$A$38:$A$65,$C$38:$C$65)</f>
        <v>7126581</v>
      </c>
    </row>
    <row r="40" spans="1:9" x14ac:dyDescent="0.25">
      <c r="A40" s="42" t="str">
        <f t="shared" si="3"/>
        <v>ALMERIA</v>
      </c>
      <c r="B40" s="41">
        <f t="shared" si="4"/>
        <v>135389</v>
      </c>
      <c r="C40" s="41">
        <f t="shared" si="5"/>
        <v>263041</v>
      </c>
      <c r="D40" s="41">
        <f t="shared" si="6"/>
        <v>18</v>
      </c>
      <c r="E40" s="42" t="str">
        <f t="shared" si="2"/>
        <v>VIGO</v>
      </c>
      <c r="F40" s="42">
        <f t="shared" si="7"/>
        <v>3316270</v>
      </c>
      <c r="G40" s="42">
        <f t="shared" si="8"/>
        <v>3724591</v>
      </c>
    </row>
    <row r="41" spans="1:9" x14ac:dyDescent="0.25">
      <c r="A41" s="42" t="str">
        <f t="shared" si="3"/>
        <v>AVILES</v>
      </c>
      <c r="B41" s="41">
        <f t="shared" si="4"/>
        <v>306192</v>
      </c>
      <c r="C41" s="41">
        <f t="shared" si="5"/>
        <v>296836</v>
      </c>
      <c r="D41" s="41">
        <f t="shared" si="6"/>
        <v>14</v>
      </c>
      <c r="E41" s="42" t="str">
        <f t="shared" si="2"/>
        <v>BAHIA DE CADIZ</v>
      </c>
      <c r="F41" s="42">
        <f t="shared" si="7"/>
        <v>3193634</v>
      </c>
      <c r="G41" s="42">
        <f t="shared" si="8"/>
        <v>3297173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SANTANDER</v>
      </c>
      <c r="F42" s="42">
        <f t="shared" si="7"/>
        <v>2445644</v>
      </c>
      <c r="G42" s="42">
        <f t="shared" si="8"/>
        <v>2699505</v>
      </c>
    </row>
    <row r="43" spans="1:9" x14ac:dyDescent="0.25">
      <c r="A43" s="42" t="str">
        <f t="shared" si="3"/>
        <v>BAHIA DE CADIZ</v>
      </c>
      <c r="B43" s="41">
        <f t="shared" si="4"/>
        <v>3193634</v>
      </c>
      <c r="C43" s="41">
        <f t="shared" si="5"/>
        <v>3297173</v>
      </c>
      <c r="D43" s="41">
        <f t="shared" si="6"/>
        <v>4</v>
      </c>
      <c r="E43" s="42" t="str">
        <f t="shared" si="2"/>
        <v>MALAGA</v>
      </c>
      <c r="F43" s="42">
        <f t="shared" si="7"/>
        <v>1670025</v>
      </c>
      <c r="G43" s="42">
        <f t="shared" si="8"/>
        <v>1974777</v>
      </c>
    </row>
    <row r="44" spans="1:9" x14ac:dyDescent="0.25">
      <c r="A44" s="42" t="str">
        <f t="shared" si="3"/>
        <v>BALEARES</v>
      </c>
      <c r="B44" s="41">
        <f t="shared" si="4"/>
        <v>891183</v>
      </c>
      <c r="C44" s="41">
        <f t="shared" si="5"/>
        <v>1052434</v>
      </c>
      <c r="D44" s="41">
        <f t="shared" si="6"/>
        <v>7</v>
      </c>
      <c r="E44" s="42" t="str">
        <f t="shared" si="2"/>
        <v>BALEARES</v>
      </c>
      <c r="F44" s="42">
        <f t="shared" si="7"/>
        <v>891183</v>
      </c>
      <c r="G44" s="42">
        <f t="shared" si="8"/>
        <v>1052434</v>
      </c>
    </row>
    <row r="45" spans="1:9" x14ac:dyDescent="0.25">
      <c r="A45" s="42" t="str">
        <f t="shared" si="3"/>
        <v>BARCELONA</v>
      </c>
      <c r="B45" s="41">
        <f t="shared" si="4"/>
        <v>6143680</v>
      </c>
      <c r="C45" s="41">
        <f t="shared" si="5"/>
        <v>7126581</v>
      </c>
      <c r="D45" s="41">
        <f t="shared" si="6"/>
        <v>2</v>
      </c>
      <c r="E45" s="42" t="str">
        <f t="shared" si="2"/>
        <v>FERROL-SAN CIBRAO</v>
      </c>
      <c r="F45" s="42">
        <f t="shared" si="7"/>
        <v>692894</v>
      </c>
      <c r="G45" s="42">
        <f t="shared" si="8"/>
        <v>715664</v>
      </c>
    </row>
    <row r="46" spans="1:9" x14ac:dyDescent="0.25">
      <c r="A46" s="42" t="str">
        <f t="shared" si="3"/>
        <v>BILBAO</v>
      </c>
      <c r="B46" s="41">
        <f t="shared" si="4"/>
        <v>6282724</v>
      </c>
      <c r="C46" s="41">
        <f t="shared" si="5"/>
        <v>8005564</v>
      </c>
      <c r="D46" s="41">
        <f t="shared" si="6"/>
        <v>1</v>
      </c>
      <c r="E46" s="42" t="str">
        <f t="shared" si="2"/>
        <v>VILAGARCIA</v>
      </c>
      <c r="F46" s="42">
        <f t="shared" si="7"/>
        <v>655635</v>
      </c>
      <c r="G46" s="42">
        <f t="shared" si="8"/>
        <v>1070559</v>
      </c>
    </row>
    <row r="47" spans="1:9" x14ac:dyDescent="0.25">
      <c r="A47" s="42" t="str">
        <f t="shared" si="3"/>
        <v>CARTAGENA</v>
      </c>
      <c r="B47" s="41">
        <f t="shared" si="4"/>
        <v>534644</v>
      </c>
      <c r="C47" s="41">
        <f t="shared" si="5"/>
        <v>465334</v>
      </c>
      <c r="D47" s="41">
        <f t="shared" si="6"/>
        <v>11</v>
      </c>
      <c r="E47" s="42" t="str">
        <f t="shared" si="2"/>
        <v>SEVILLA</v>
      </c>
      <c r="F47" s="42">
        <f t="shared" si="7"/>
        <v>546962</v>
      </c>
      <c r="G47" s="42">
        <f t="shared" si="8"/>
        <v>783378</v>
      </c>
    </row>
    <row r="48" spans="1:9" x14ac:dyDescent="0.25">
      <c r="A48" s="42" t="str">
        <f t="shared" si="3"/>
        <v>CASTELLON</v>
      </c>
      <c r="B48" s="41">
        <f t="shared" si="4"/>
        <v>2330</v>
      </c>
      <c r="C48" s="41">
        <f t="shared" si="5"/>
        <v>0</v>
      </c>
      <c r="D48" s="41">
        <f t="shared" si="6"/>
        <v>23</v>
      </c>
      <c r="E48" s="42" t="str">
        <f t="shared" si="2"/>
        <v>CARTAGENA</v>
      </c>
      <c r="F48" s="42">
        <f t="shared" si="7"/>
        <v>534644</v>
      </c>
      <c r="G48" s="42">
        <f t="shared" si="8"/>
        <v>465334</v>
      </c>
    </row>
    <row r="49" spans="1:7" x14ac:dyDescent="0.25">
      <c r="A49" s="42" t="str">
        <f t="shared" si="3"/>
        <v>CEUTA</v>
      </c>
      <c r="B49" s="41">
        <f t="shared" si="4"/>
        <v>203395</v>
      </c>
      <c r="C49" s="41">
        <f t="shared" si="5"/>
        <v>113115</v>
      </c>
      <c r="D49" s="41">
        <f t="shared" si="6"/>
        <v>16</v>
      </c>
      <c r="E49" s="42" t="str">
        <f t="shared" si="2"/>
        <v>MOTRIL</v>
      </c>
      <c r="F49" s="42">
        <f t="shared" si="7"/>
        <v>411540</v>
      </c>
      <c r="G49" s="42">
        <f t="shared" si="8"/>
        <v>384223</v>
      </c>
    </row>
    <row r="50" spans="1:7" x14ac:dyDescent="0.25">
      <c r="A50" s="42" t="str">
        <f t="shared" si="3"/>
        <v>FERROL-SAN CIBRAO</v>
      </c>
      <c r="B50" s="41">
        <f t="shared" si="4"/>
        <v>692894</v>
      </c>
      <c r="C50" s="41">
        <f t="shared" si="5"/>
        <v>715664</v>
      </c>
      <c r="D50" s="41">
        <f t="shared" si="6"/>
        <v>8</v>
      </c>
      <c r="E50" s="42" t="str">
        <f t="shared" si="2"/>
        <v>MARIN Y RIA DE PONTEVEDRA</v>
      </c>
      <c r="F50" s="42">
        <f t="shared" si="7"/>
        <v>404135</v>
      </c>
      <c r="G50" s="42">
        <f t="shared" si="8"/>
        <v>347677</v>
      </c>
    </row>
    <row r="51" spans="1:7" x14ac:dyDescent="0.25">
      <c r="A51" s="42" t="str">
        <f t="shared" si="3"/>
        <v>GIJON</v>
      </c>
      <c r="B51" s="41">
        <f t="shared" si="4"/>
        <v>103957</v>
      </c>
      <c r="C51" s="41">
        <f t="shared" si="5"/>
        <v>165741</v>
      </c>
      <c r="D51" s="41">
        <f t="shared" si="6"/>
        <v>19</v>
      </c>
      <c r="E51" s="42" t="str">
        <f t="shared" si="2"/>
        <v>AVILES</v>
      </c>
      <c r="F51" s="42">
        <f t="shared" si="7"/>
        <v>306192</v>
      </c>
      <c r="G51" s="42">
        <f t="shared" si="8"/>
        <v>296836</v>
      </c>
    </row>
    <row r="52" spans="1:7" x14ac:dyDescent="0.25">
      <c r="A52" s="42" t="str">
        <f t="shared" si="3"/>
        <v>HUELVA</v>
      </c>
      <c r="B52" s="41">
        <f t="shared" si="4"/>
        <v>7506</v>
      </c>
      <c r="C52" s="41">
        <f t="shared" si="5"/>
        <v>0</v>
      </c>
      <c r="D52" s="41">
        <f t="shared" si="6"/>
        <v>22</v>
      </c>
      <c r="E52" s="42" t="str">
        <f t="shared" si="2"/>
        <v>SANTA CRUZ DE TENERIFE</v>
      </c>
      <c r="F52" s="42">
        <f t="shared" si="7"/>
        <v>296324</v>
      </c>
      <c r="G52" s="42">
        <f t="shared" si="8"/>
        <v>492802</v>
      </c>
    </row>
    <row r="53" spans="1:7" x14ac:dyDescent="0.25">
      <c r="A53" s="42" t="str">
        <f t="shared" si="3"/>
        <v>LAS PALMAS</v>
      </c>
      <c r="B53" s="41">
        <f t="shared" si="4"/>
        <v>0</v>
      </c>
      <c r="C53" s="41">
        <f t="shared" si="5"/>
        <v>0</v>
      </c>
      <c r="D53" s="41">
        <f t="shared" si="6"/>
        <v>28</v>
      </c>
      <c r="E53" s="42" t="str">
        <f t="shared" si="2"/>
        <v>CEUTA</v>
      </c>
      <c r="F53" s="42">
        <f t="shared" si="7"/>
        <v>203395</v>
      </c>
      <c r="G53" s="42">
        <f t="shared" si="8"/>
        <v>113115</v>
      </c>
    </row>
    <row r="54" spans="1:7" x14ac:dyDescent="0.25">
      <c r="A54" s="42" t="str">
        <f t="shared" si="3"/>
        <v>MALAGA</v>
      </c>
      <c r="B54" s="41">
        <f t="shared" si="4"/>
        <v>1670025</v>
      </c>
      <c r="C54" s="41">
        <f t="shared" si="5"/>
        <v>1974777</v>
      </c>
      <c r="D54" s="41">
        <f t="shared" si="6"/>
        <v>6</v>
      </c>
      <c r="E54" s="42" t="str">
        <f t="shared" si="2"/>
        <v>TARRAGONA</v>
      </c>
      <c r="F54" s="42">
        <f t="shared" si="7"/>
        <v>182037</v>
      </c>
      <c r="G54" s="42">
        <f t="shared" si="8"/>
        <v>203444</v>
      </c>
    </row>
    <row r="55" spans="1:7" x14ac:dyDescent="0.25">
      <c r="A55" s="42" t="str">
        <f t="shared" si="3"/>
        <v>MARIN Y RIA DE PONTEVEDRA</v>
      </c>
      <c r="B55" s="41">
        <f t="shared" si="4"/>
        <v>404135</v>
      </c>
      <c r="C55" s="41">
        <f t="shared" si="5"/>
        <v>347677</v>
      </c>
      <c r="D55" s="41">
        <f t="shared" si="6"/>
        <v>13</v>
      </c>
      <c r="E55" s="42" t="str">
        <f t="shared" si="2"/>
        <v>ALMERIA</v>
      </c>
      <c r="F55" s="42">
        <f t="shared" ref="F55:F65" si="9">LOOKUP(E55,$A$38:$A$65,$B$38:$B$65)</f>
        <v>135389</v>
      </c>
      <c r="G55" s="42">
        <f t="shared" si="8"/>
        <v>263041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GIJON</v>
      </c>
      <c r="F56" s="42">
        <f t="shared" si="9"/>
        <v>103957</v>
      </c>
      <c r="G56" s="42">
        <f t="shared" si="8"/>
        <v>165741</v>
      </c>
    </row>
    <row r="57" spans="1:7" x14ac:dyDescent="0.25">
      <c r="A57" s="42" t="str">
        <f t="shared" si="3"/>
        <v>MOTRIL</v>
      </c>
      <c r="B57" s="41">
        <f t="shared" si="4"/>
        <v>411540</v>
      </c>
      <c r="C57" s="41">
        <f t="shared" si="5"/>
        <v>384223</v>
      </c>
      <c r="D57" s="41">
        <f t="shared" si="6"/>
        <v>12</v>
      </c>
      <c r="E57" s="42" t="str">
        <f t="shared" si="2"/>
        <v>VALENCIA</v>
      </c>
      <c r="F57" s="42">
        <f t="shared" si="9"/>
        <v>96805</v>
      </c>
      <c r="G57" s="42">
        <f t="shared" si="8"/>
        <v>310689</v>
      </c>
    </row>
    <row r="58" spans="1:7" x14ac:dyDescent="0.25">
      <c r="A58" s="42" t="str">
        <f t="shared" si="3"/>
        <v>PASAIA</v>
      </c>
      <c r="B58" s="41">
        <f t="shared" si="4"/>
        <v>20382</v>
      </c>
      <c r="C58" s="41">
        <f t="shared" si="5"/>
        <v>921</v>
      </c>
      <c r="D58" s="41">
        <f t="shared" si="6"/>
        <v>21</v>
      </c>
      <c r="E58" s="42" t="str">
        <f t="shared" si="2"/>
        <v>PASAIA</v>
      </c>
      <c r="F58" s="42">
        <f t="shared" si="9"/>
        <v>20382</v>
      </c>
      <c r="G58" s="42">
        <f t="shared" si="8"/>
        <v>921</v>
      </c>
    </row>
    <row r="59" spans="1:7" x14ac:dyDescent="0.25">
      <c r="A59" s="42" t="str">
        <f t="shared" si="3"/>
        <v>SANTA CRUZ DE TENERIFE</v>
      </c>
      <c r="B59" s="41">
        <f t="shared" si="4"/>
        <v>296324</v>
      </c>
      <c r="C59" s="41">
        <f t="shared" si="5"/>
        <v>492802</v>
      </c>
      <c r="D59" s="41">
        <f t="shared" si="6"/>
        <v>15</v>
      </c>
      <c r="E59" s="42" t="str">
        <f t="shared" si="2"/>
        <v>HUELVA</v>
      </c>
      <c r="F59" s="42">
        <f t="shared" si="9"/>
        <v>7506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2445644</v>
      </c>
      <c r="C60" s="41">
        <f t="shared" si="5"/>
        <v>2699505</v>
      </c>
      <c r="D60" s="41">
        <f t="shared" si="6"/>
        <v>5</v>
      </c>
      <c r="E60" s="42" t="str">
        <f t="shared" si="2"/>
        <v>CASTELLON</v>
      </c>
      <c r="F60" s="42">
        <f t="shared" si="9"/>
        <v>2330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546962</v>
      </c>
      <c r="C61" s="41">
        <f t="shared" si="5"/>
        <v>783378</v>
      </c>
      <c r="D61" s="41">
        <f t="shared" si="6"/>
        <v>10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182037</v>
      </c>
      <c r="C62" s="41">
        <f t="shared" si="5"/>
        <v>203444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96805</v>
      </c>
      <c r="C63" s="41">
        <f t="shared" si="5"/>
        <v>310689</v>
      </c>
      <c r="D63" s="41">
        <f t="shared" si="6"/>
        <v>20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3316270</v>
      </c>
      <c r="C64" s="41">
        <f t="shared" si="5"/>
        <v>3724591</v>
      </c>
      <c r="D64" s="41">
        <f t="shared" si="6"/>
        <v>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655635</v>
      </c>
      <c r="C65" s="41">
        <f t="shared" si="5"/>
        <v>1070559</v>
      </c>
      <c r="D65" s="41">
        <f t="shared" si="6"/>
        <v>9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647</v>
      </c>
      <c r="C7" s="35">
        <v>751</v>
      </c>
      <c r="D7" s="35">
        <v>5725</v>
      </c>
      <c r="E7" s="35">
        <v>6155</v>
      </c>
      <c r="F7" s="10">
        <f>((E7*100)/D7)-100</f>
        <v>7.5109170305676827</v>
      </c>
      <c r="G7" s="1"/>
      <c r="H7" s="1"/>
      <c r="I7" s="1"/>
    </row>
    <row r="8" spans="1:12" x14ac:dyDescent="0.25">
      <c r="A8" s="11" t="s">
        <v>44</v>
      </c>
      <c r="B8" s="36">
        <v>11087</v>
      </c>
      <c r="C8" s="36">
        <v>12249</v>
      </c>
      <c r="D8" s="36">
        <v>117968</v>
      </c>
      <c r="E8" s="36">
        <v>94210</v>
      </c>
      <c r="F8" s="13">
        <f t="shared" ref="F8:F35" si="0">((E8*100)/D8)-100</f>
        <v>-20.139359826393601</v>
      </c>
      <c r="G8" s="1"/>
      <c r="H8" s="1"/>
      <c r="I8" s="1"/>
    </row>
    <row r="9" spans="1:12" x14ac:dyDescent="0.25">
      <c r="A9" s="8" t="s">
        <v>45</v>
      </c>
      <c r="B9" s="35">
        <v>2</v>
      </c>
      <c r="C9" s="35">
        <v>192</v>
      </c>
      <c r="D9" s="35">
        <v>101</v>
      </c>
      <c r="E9" s="35">
        <v>682.5</v>
      </c>
      <c r="F9" s="10">
        <f t="shared" si="0"/>
        <v>575.74257425742576</v>
      </c>
      <c r="G9" s="1"/>
      <c r="H9" s="1"/>
      <c r="I9" s="1"/>
    </row>
    <row r="10" spans="1:12" x14ac:dyDescent="0.25">
      <c r="A10" s="11" t="s">
        <v>46</v>
      </c>
      <c r="B10" s="36">
        <v>600</v>
      </c>
      <c r="C10" s="36">
        <v>0</v>
      </c>
      <c r="D10" s="36">
        <v>5921</v>
      </c>
      <c r="E10" s="36">
        <v>2575</v>
      </c>
      <c r="F10" s="17">
        <f t="shared" si="0"/>
        <v>-56.51072453977369</v>
      </c>
      <c r="G10" s="1"/>
      <c r="H10" s="1"/>
      <c r="I10" s="1"/>
    </row>
    <row r="11" spans="1:12" x14ac:dyDescent="0.25">
      <c r="A11" s="8" t="s">
        <v>47</v>
      </c>
      <c r="B11" s="35">
        <v>264947</v>
      </c>
      <c r="C11" s="35">
        <v>253006</v>
      </c>
      <c r="D11" s="35">
        <v>2475910</v>
      </c>
      <c r="E11" s="35">
        <v>2250313</v>
      </c>
      <c r="F11" s="10">
        <f t="shared" si="0"/>
        <v>-9.1116801499246804</v>
      </c>
      <c r="G11" s="1"/>
      <c r="H11" s="1"/>
      <c r="I11" s="1"/>
    </row>
    <row r="12" spans="1:12" x14ac:dyDescent="0.25">
      <c r="A12" s="11" t="s">
        <v>48</v>
      </c>
      <c r="B12" s="36">
        <v>9855</v>
      </c>
      <c r="C12" s="36">
        <v>9099</v>
      </c>
      <c r="D12" s="36">
        <v>98442.5</v>
      </c>
      <c r="E12" s="36">
        <v>78601.5</v>
      </c>
      <c r="F12" s="13">
        <f t="shared" si="0"/>
        <v>-20.154912766335684</v>
      </c>
      <c r="G12" s="1"/>
      <c r="H12" s="1"/>
      <c r="I12" s="1"/>
    </row>
    <row r="13" spans="1:12" x14ac:dyDescent="0.25">
      <c r="A13" s="8" t="s">
        <v>49</v>
      </c>
      <c r="B13" s="35">
        <v>13728</v>
      </c>
      <c r="C13" s="35">
        <v>9682</v>
      </c>
      <c r="D13" s="35">
        <v>143004</v>
      </c>
      <c r="E13" s="35">
        <v>107453</v>
      </c>
      <c r="F13" s="10">
        <f t="shared" si="0"/>
        <v>-24.860143772202179</v>
      </c>
      <c r="G13" s="1"/>
      <c r="H13" s="1"/>
      <c r="I13" s="1"/>
    </row>
    <row r="14" spans="1:12" x14ac:dyDescent="0.25">
      <c r="A14" s="11" t="s">
        <v>50</v>
      </c>
      <c r="B14" s="36">
        <v>208904</v>
      </c>
      <c r="C14" s="36">
        <v>145719</v>
      </c>
      <c r="D14" s="36">
        <v>2022509</v>
      </c>
      <c r="E14" s="36">
        <v>1345480</v>
      </c>
      <c r="F14" s="13">
        <f t="shared" si="0"/>
        <v>-33.474708888810881</v>
      </c>
      <c r="G14" s="1"/>
      <c r="H14" s="1"/>
      <c r="I14" s="1"/>
    </row>
    <row r="15" spans="1:12" x14ac:dyDescent="0.25">
      <c r="A15" s="8" t="s">
        <v>51</v>
      </c>
      <c r="B15" s="35">
        <v>44744.5</v>
      </c>
      <c r="C15" s="35">
        <v>36785.75</v>
      </c>
      <c r="D15" s="35">
        <v>421434.25</v>
      </c>
      <c r="E15" s="35">
        <v>322075.5</v>
      </c>
      <c r="F15" s="10">
        <f t="shared" si="0"/>
        <v>-23.576334861250601</v>
      </c>
      <c r="G15" s="1"/>
      <c r="H15" s="1"/>
      <c r="I15" s="1"/>
    </row>
    <row r="16" spans="1:12" x14ac:dyDescent="0.25">
      <c r="A16" s="11" t="s">
        <v>52</v>
      </c>
      <c r="B16" s="36">
        <v>3554</v>
      </c>
      <c r="C16" s="36">
        <v>6000</v>
      </c>
      <c r="D16" s="36">
        <v>35533</v>
      </c>
      <c r="E16" s="36">
        <v>42650</v>
      </c>
      <c r="F16" s="13">
        <f t="shared" si="0"/>
        <v>20.029268567247343</v>
      </c>
      <c r="G16" s="1"/>
      <c r="H16" s="1"/>
      <c r="I16" s="1"/>
    </row>
    <row r="17" spans="1:9" x14ac:dyDescent="0.25">
      <c r="A17" s="8" t="s">
        <v>53</v>
      </c>
      <c r="B17" s="35">
        <v>7338</v>
      </c>
      <c r="C17" s="35">
        <v>4965</v>
      </c>
      <c r="D17" s="35">
        <v>70363</v>
      </c>
      <c r="E17" s="35">
        <v>48100</v>
      </c>
      <c r="F17" s="10">
        <f t="shared" si="0"/>
        <v>-31.640208632377806</v>
      </c>
      <c r="G17" s="1"/>
      <c r="H17" s="1"/>
      <c r="I17" s="1"/>
    </row>
    <row r="18" spans="1:9" x14ac:dyDescent="0.25">
      <c r="A18" s="11" t="s">
        <v>54</v>
      </c>
      <c r="B18" s="36">
        <v>1472</v>
      </c>
      <c r="C18" s="36">
        <v>878</v>
      </c>
      <c r="D18" s="36">
        <v>11703</v>
      </c>
      <c r="E18" s="36">
        <v>10263</v>
      </c>
      <c r="F18" s="13">
        <f t="shared" si="0"/>
        <v>-12.304537298128679</v>
      </c>
      <c r="G18" s="1"/>
      <c r="H18" s="1"/>
      <c r="I18" s="1"/>
    </row>
    <row r="19" spans="1:9" x14ac:dyDescent="0.25">
      <c r="A19" s="8" t="s">
        <v>55</v>
      </c>
      <c r="B19" s="35">
        <v>12</v>
      </c>
      <c r="C19" s="35">
        <v>24</v>
      </c>
      <c r="D19" s="35">
        <v>423</v>
      </c>
      <c r="E19" s="35">
        <v>305</v>
      </c>
      <c r="F19" s="10">
        <f t="shared" si="0"/>
        <v>-27.895981087470446</v>
      </c>
      <c r="G19" s="1"/>
      <c r="H19" s="1"/>
      <c r="I19" s="1"/>
    </row>
    <row r="20" spans="1:9" x14ac:dyDescent="0.25">
      <c r="A20" s="11" t="s">
        <v>56</v>
      </c>
      <c r="B20" s="36">
        <v>1878</v>
      </c>
      <c r="C20" s="36">
        <v>2116</v>
      </c>
      <c r="D20" s="36">
        <v>18545</v>
      </c>
      <c r="E20" s="36">
        <v>19089</v>
      </c>
      <c r="F20" s="13">
        <f t="shared" si="0"/>
        <v>2.93340523052035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107335</v>
      </c>
      <c r="C22" s="36">
        <v>81898</v>
      </c>
      <c r="D22" s="36">
        <v>990138</v>
      </c>
      <c r="E22" s="36">
        <v>745013</v>
      </c>
      <c r="F22" s="13">
        <f t="shared" si="0"/>
        <v>-24.756650083119723</v>
      </c>
      <c r="G22" s="1"/>
      <c r="H22" s="1"/>
      <c r="I22" s="1"/>
    </row>
    <row r="23" spans="1:9" x14ac:dyDescent="0.25">
      <c r="A23" s="8" t="s">
        <v>59</v>
      </c>
      <c r="B23" s="35">
        <v>52185</v>
      </c>
      <c r="C23" s="35">
        <v>29736</v>
      </c>
      <c r="D23" s="35">
        <v>314883</v>
      </c>
      <c r="E23" s="35">
        <v>196402</v>
      </c>
      <c r="F23" s="10">
        <f t="shared" si="0"/>
        <v>-37.626991612757756</v>
      </c>
      <c r="G23" s="1"/>
      <c r="H23" s="1"/>
      <c r="I23" s="1"/>
    </row>
    <row r="24" spans="1:9" x14ac:dyDescent="0.25">
      <c r="A24" s="11" t="s">
        <v>60</v>
      </c>
      <c r="B24" s="36">
        <v>1872</v>
      </c>
      <c r="C24" s="36">
        <v>2705</v>
      </c>
      <c r="D24" s="36">
        <v>23301</v>
      </c>
      <c r="E24" s="36">
        <v>20101</v>
      </c>
      <c r="F24" s="13">
        <f t="shared" si="0"/>
        <v>-13.733316166688127</v>
      </c>
      <c r="G24" s="1"/>
      <c r="H24" s="1"/>
      <c r="I24" s="1"/>
    </row>
    <row r="25" spans="1:9" x14ac:dyDescent="0.25">
      <c r="A25" s="8" t="s">
        <v>61</v>
      </c>
      <c r="B25" s="35">
        <v>1945</v>
      </c>
      <c r="C25" s="35">
        <v>1641</v>
      </c>
      <c r="D25" s="35">
        <v>15767</v>
      </c>
      <c r="E25" s="35">
        <v>18651</v>
      </c>
      <c r="F25" s="10">
        <f t="shared" si="0"/>
        <v>18.291368047187163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0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36">
        <v>32016</v>
      </c>
      <c r="C28" s="36">
        <v>28103</v>
      </c>
      <c r="D28" s="36">
        <v>306517</v>
      </c>
      <c r="E28" s="36">
        <v>253128</v>
      </c>
      <c r="F28" s="13">
        <f t="shared" si="0"/>
        <v>-17.417957242175802</v>
      </c>
      <c r="G28" s="1"/>
      <c r="H28" s="1"/>
      <c r="I28" s="1"/>
    </row>
    <row r="29" spans="1:9" x14ac:dyDescent="0.25">
      <c r="A29" s="8" t="s">
        <v>65</v>
      </c>
      <c r="B29" s="35">
        <v>46</v>
      </c>
      <c r="C29" s="35">
        <v>198</v>
      </c>
      <c r="D29" s="35">
        <v>1167</v>
      </c>
      <c r="E29" s="35">
        <v>1397</v>
      </c>
      <c r="F29" s="10">
        <f t="shared" si="0"/>
        <v>19.708654670094262</v>
      </c>
      <c r="G29" s="1"/>
      <c r="H29" s="1"/>
      <c r="I29" s="1"/>
    </row>
    <row r="30" spans="1:9" x14ac:dyDescent="0.25">
      <c r="A30" s="11" t="s">
        <v>66</v>
      </c>
      <c r="B30" s="36">
        <v>11095</v>
      </c>
      <c r="C30" s="36">
        <v>10471</v>
      </c>
      <c r="D30" s="36">
        <v>96254</v>
      </c>
      <c r="E30" s="36">
        <v>92566</v>
      </c>
      <c r="F30" s="13">
        <f t="shared" si="0"/>
        <v>-3.8315290793109966</v>
      </c>
      <c r="G30" s="1"/>
      <c r="H30" s="1"/>
      <c r="I30" s="1"/>
    </row>
    <row r="31" spans="1:9" x14ac:dyDescent="0.25">
      <c r="A31" s="8" t="s">
        <v>67</v>
      </c>
      <c r="B31" s="35">
        <v>4227</v>
      </c>
      <c r="C31" s="35">
        <v>18186</v>
      </c>
      <c r="D31" s="35">
        <v>36860</v>
      </c>
      <c r="E31" s="35">
        <v>142230</v>
      </c>
      <c r="F31" s="10">
        <f t="shared" si="0"/>
        <v>285.86543678784591</v>
      </c>
      <c r="G31" s="1"/>
      <c r="H31" s="1"/>
      <c r="I31" s="1"/>
    </row>
    <row r="32" spans="1:9" x14ac:dyDescent="0.25">
      <c r="A32" s="11" t="s">
        <v>68</v>
      </c>
      <c r="B32" s="36">
        <v>328881</v>
      </c>
      <c r="C32" s="36">
        <v>320624</v>
      </c>
      <c r="D32" s="36">
        <v>2725486</v>
      </c>
      <c r="E32" s="36">
        <v>2725470</v>
      </c>
      <c r="F32" s="13">
        <f t="shared" si="0"/>
        <v>-5.8705126352265324E-4</v>
      </c>
      <c r="G32" s="1"/>
      <c r="H32" s="1"/>
      <c r="I32" s="1"/>
    </row>
    <row r="33" spans="1:9" x14ac:dyDescent="0.25">
      <c r="A33" s="8" t="s">
        <v>69</v>
      </c>
      <c r="B33" s="35">
        <v>20177</v>
      </c>
      <c r="C33" s="35">
        <v>17809</v>
      </c>
      <c r="D33" s="35">
        <v>195104</v>
      </c>
      <c r="E33" s="35">
        <v>144571</v>
      </c>
      <c r="F33" s="10">
        <f t="shared" si="0"/>
        <v>-25.900545350172223</v>
      </c>
      <c r="G33" s="1"/>
      <c r="H33" s="1"/>
      <c r="I33" s="1"/>
    </row>
    <row r="34" spans="1:9" x14ac:dyDescent="0.25">
      <c r="A34" s="11" t="s">
        <v>70</v>
      </c>
      <c r="B34" s="36">
        <v>3159</v>
      </c>
      <c r="C34" s="36">
        <v>684</v>
      </c>
      <c r="D34" s="36">
        <v>10525</v>
      </c>
      <c r="E34" s="36">
        <v>15289</v>
      </c>
      <c r="F34" s="13">
        <f t="shared" si="0"/>
        <v>45.263657957244646</v>
      </c>
      <c r="G34" s="1"/>
      <c r="H34" s="1"/>
      <c r="I34" s="1"/>
    </row>
    <row r="35" spans="1:9" x14ac:dyDescent="0.25">
      <c r="A35" s="14" t="s">
        <v>71</v>
      </c>
      <c r="B35" s="15">
        <f>SUM(B7:B34)</f>
        <v>1131706.5</v>
      </c>
      <c r="C35" s="15">
        <f t="shared" ref="C35:E35" si="1">SUM(C7:C34)</f>
        <v>993521.75</v>
      </c>
      <c r="D35" s="15">
        <f t="shared" si="1"/>
        <v>10143586.25</v>
      </c>
      <c r="E35" s="15">
        <f t="shared" si="1"/>
        <v>8682772.5</v>
      </c>
      <c r="F35" s="16">
        <f t="shared" si="0"/>
        <v>-14.401353860425843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6155</v>
      </c>
      <c r="C38" s="41">
        <f>D7</f>
        <v>5725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2725470</v>
      </c>
      <c r="G38" s="42">
        <f>LOOKUP(E38,$A$38:$A$65,$C$38:$C$65)</f>
        <v>2725486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94210</v>
      </c>
      <c r="C39" s="41">
        <f t="shared" ref="C39:C65" si="5">D8</f>
        <v>117968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2250313</v>
      </c>
      <c r="G39" s="42">
        <f t="shared" ref="G39:G65" si="8">LOOKUP(E39,$A$38:$A$65,$C$38:$C$65)</f>
        <v>2475910</v>
      </c>
    </row>
    <row r="40" spans="1:9" x14ac:dyDescent="0.25">
      <c r="A40" s="42" t="str">
        <f t="shared" si="3"/>
        <v>ALMERIA</v>
      </c>
      <c r="B40" s="41">
        <f t="shared" si="4"/>
        <v>682.5</v>
      </c>
      <c r="C40" s="41">
        <f t="shared" si="5"/>
        <v>101</v>
      </c>
      <c r="D40" s="41">
        <f t="shared" si="6"/>
        <v>24</v>
      </c>
      <c r="E40" s="42" t="str">
        <f t="shared" si="2"/>
        <v>BARCELONA</v>
      </c>
      <c r="F40" s="42">
        <f t="shared" si="7"/>
        <v>1345480</v>
      </c>
      <c r="G40" s="42">
        <f t="shared" si="8"/>
        <v>2022509</v>
      </c>
    </row>
    <row r="41" spans="1:9" x14ac:dyDescent="0.25">
      <c r="A41" s="42" t="str">
        <f t="shared" si="3"/>
        <v>AVILES</v>
      </c>
      <c r="B41" s="41">
        <f t="shared" si="4"/>
        <v>2575</v>
      </c>
      <c r="C41" s="41">
        <f t="shared" si="5"/>
        <v>5921</v>
      </c>
      <c r="D41" s="41">
        <f t="shared" si="6"/>
        <v>22</v>
      </c>
      <c r="E41" s="42" t="str">
        <f t="shared" si="2"/>
        <v>LAS PALMAS</v>
      </c>
      <c r="F41" s="42">
        <f t="shared" si="7"/>
        <v>745013</v>
      </c>
      <c r="G41" s="42">
        <f t="shared" si="8"/>
        <v>990138</v>
      </c>
    </row>
    <row r="42" spans="1:9" x14ac:dyDescent="0.25">
      <c r="A42" s="42" t="str">
        <f t="shared" si="3"/>
        <v>BAHIA DE ALGECIRAS</v>
      </c>
      <c r="B42" s="41">
        <f t="shared" si="4"/>
        <v>2250313</v>
      </c>
      <c r="C42" s="41">
        <f t="shared" si="5"/>
        <v>2475910</v>
      </c>
      <c r="D42" s="41">
        <f t="shared" si="6"/>
        <v>2</v>
      </c>
      <c r="E42" s="42" t="str">
        <f t="shared" si="2"/>
        <v>BILBAO</v>
      </c>
      <c r="F42" s="42">
        <f t="shared" si="7"/>
        <v>322075.5</v>
      </c>
      <c r="G42" s="42">
        <f t="shared" si="8"/>
        <v>421434.25</v>
      </c>
    </row>
    <row r="43" spans="1:9" x14ac:dyDescent="0.25">
      <c r="A43" s="42" t="str">
        <f t="shared" si="3"/>
        <v>BAHIA DE CADIZ</v>
      </c>
      <c r="B43" s="41">
        <f t="shared" si="4"/>
        <v>78601.5</v>
      </c>
      <c r="C43" s="41">
        <f t="shared" si="5"/>
        <v>98442.5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253128</v>
      </c>
      <c r="G43" s="42">
        <f t="shared" si="8"/>
        <v>306517</v>
      </c>
    </row>
    <row r="44" spans="1:9" x14ac:dyDescent="0.25">
      <c r="A44" s="42" t="str">
        <f t="shared" si="3"/>
        <v>BALEARES</v>
      </c>
      <c r="B44" s="41">
        <f t="shared" si="4"/>
        <v>107453</v>
      </c>
      <c r="C44" s="41">
        <f t="shared" si="5"/>
        <v>143004</v>
      </c>
      <c r="D44" s="41">
        <f t="shared" si="6"/>
        <v>10</v>
      </c>
      <c r="E44" s="42" t="str">
        <f t="shared" si="2"/>
        <v>MALAGA</v>
      </c>
      <c r="F44" s="42">
        <f t="shared" si="7"/>
        <v>196402</v>
      </c>
      <c r="G44" s="42">
        <f t="shared" si="8"/>
        <v>314883</v>
      </c>
    </row>
    <row r="45" spans="1:9" x14ac:dyDescent="0.25">
      <c r="A45" s="42" t="str">
        <f t="shared" si="3"/>
        <v>BARCELONA</v>
      </c>
      <c r="B45" s="41">
        <f t="shared" si="4"/>
        <v>1345480</v>
      </c>
      <c r="C45" s="41">
        <f t="shared" si="5"/>
        <v>2022509</v>
      </c>
      <c r="D45" s="41">
        <f t="shared" si="6"/>
        <v>3</v>
      </c>
      <c r="E45" s="42" t="str">
        <f t="shared" si="2"/>
        <v>VIGO</v>
      </c>
      <c r="F45" s="42">
        <f t="shared" si="7"/>
        <v>144571</v>
      </c>
      <c r="G45" s="42">
        <f t="shared" si="8"/>
        <v>195104</v>
      </c>
    </row>
    <row r="46" spans="1:9" x14ac:dyDescent="0.25">
      <c r="A46" s="42" t="str">
        <f t="shared" si="3"/>
        <v>BILBAO</v>
      </c>
      <c r="B46" s="41">
        <f t="shared" si="4"/>
        <v>322075.5</v>
      </c>
      <c r="C46" s="41">
        <f t="shared" si="5"/>
        <v>421434.25</v>
      </c>
      <c r="D46" s="41">
        <f t="shared" si="6"/>
        <v>5</v>
      </c>
      <c r="E46" s="42" t="str">
        <f t="shared" si="2"/>
        <v>TARRAGONA</v>
      </c>
      <c r="F46" s="42">
        <f t="shared" si="7"/>
        <v>142230</v>
      </c>
      <c r="G46" s="42">
        <f t="shared" si="8"/>
        <v>36860</v>
      </c>
    </row>
    <row r="47" spans="1:9" x14ac:dyDescent="0.25">
      <c r="A47" s="42" t="str">
        <f t="shared" si="3"/>
        <v>CARTAGENA</v>
      </c>
      <c r="B47" s="41">
        <f t="shared" si="4"/>
        <v>42650</v>
      </c>
      <c r="C47" s="41">
        <f t="shared" si="5"/>
        <v>35533</v>
      </c>
      <c r="D47" s="41">
        <f t="shared" si="6"/>
        <v>15</v>
      </c>
      <c r="E47" s="42" t="str">
        <f t="shared" si="2"/>
        <v>BALEARES</v>
      </c>
      <c r="F47" s="42">
        <f t="shared" si="7"/>
        <v>107453</v>
      </c>
      <c r="G47" s="42">
        <f t="shared" si="8"/>
        <v>143004</v>
      </c>
    </row>
    <row r="48" spans="1:9" x14ac:dyDescent="0.25">
      <c r="A48" s="42" t="str">
        <f t="shared" si="3"/>
        <v>CASTELLON</v>
      </c>
      <c r="B48" s="41">
        <f t="shared" si="4"/>
        <v>48100</v>
      </c>
      <c r="C48" s="41">
        <f t="shared" si="5"/>
        <v>70363</v>
      </c>
      <c r="D48" s="41">
        <f t="shared" si="6"/>
        <v>14</v>
      </c>
      <c r="E48" s="42" t="str">
        <f t="shared" si="2"/>
        <v>ALICANTE</v>
      </c>
      <c r="F48" s="42">
        <f t="shared" si="7"/>
        <v>94210</v>
      </c>
      <c r="G48" s="42">
        <f t="shared" si="8"/>
        <v>117968</v>
      </c>
    </row>
    <row r="49" spans="1:7" x14ac:dyDescent="0.25">
      <c r="A49" s="42" t="str">
        <f t="shared" si="3"/>
        <v>CEUTA</v>
      </c>
      <c r="B49" s="41">
        <f t="shared" si="4"/>
        <v>10263</v>
      </c>
      <c r="C49" s="41">
        <f t="shared" si="5"/>
        <v>11703</v>
      </c>
      <c r="D49" s="41">
        <f t="shared" si="6"/>
        <v>20</v>
      </c>
      <c r="E49" s="42" t="str">
        <f t="shared" si="2"/>
        <v>SEVILLA</v>
      </c>
      <c r="F49" s="42">
        <f t="shared" si="7"/>
        <v>92566</v>
      </c>
      <c r="G49" s="42">
        <f t="shared" si="8"/>
        <v>96254</v>
      </c>
    </row>
    <row r="50" spans="1:7" x14ac:dyDescent="0.25">
      <c r="A50" s="42" t="str">
        <f t="shared" si="3"/>
        <v>FERROL-SAN CIBRAO</v>
      </c>
      <c r="B50" s="41">
        <f t="shared" si="4"/>
        <v>305</v>
      </c>
      <c r="C50" s="41">
        <f t="shared" si="5"/>
        <v>423</v>
      </c>
      <c r="D50" s="41">
        <f t="shared" si="6"/>
        <v>25</v>
      </c>
      <c r="E50" s="42" t="str">
        <f t="shared" si="2"/>
        <v>BAHIA DE CADIZ</v>
      </c>
      <c r="F50" s="42">
        <f t="shared" si="7"/>
        <v>78601.5</v>
      </c>
      <c r="G50" s="42">
        <f t="shared" si="8"/>
        <v>98442.5</v>
      </c>
    </row>
    <row r="51" spans="1:7" x14ac:dyDescent="0.25">
      <c r="A51" s="42" t="str">
        <f t="shared" si="3"/>
        <v>GIJON</v>
      </c>
      <c r="B51" s="41">
        <f t="shared" si="4"/>
        <v>19089</v>
      </c>
      <c r="C51" s="41">
        <f t="shared" si="5"/>
        <v>18545</v>
      </c>
      <c r="D51" s="41">
        <f t="shared" si="6"/>
        <v>17</v>
      </c>
      <c r="E51" s="42" t="str">
        <f t="shared" si="2"/>
        <v>CASTELLON</v>
      </c>
      <c r="F51" s="42">
        <f t="shared" si="7"/>
        <v>48100</v>
      </c>
      <c r="G51" s="42">
        <f t="shared" si="8"/>
        <v>70363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42650</v>
      </c>
      <c r="G52" s="42">
        <f t="shared" si="8"/>
        <v>35533</v>
      </c>
    </row>
    <row r="53" spans="1:7" x14ac:dyDescent="0.25">
      <c r="A53" s="42" t="str">
        <f t="shared" si="3"/>
        <v>LAS PALMAS</v>
      </c>
      <c r="B53" s="41">
        <f t="shared" si="4"/>
        <v>745013</v>
      </c>
      <c r="C53" s="41">
        <f t="shared" si="5"/>
        <v>990138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20101</v>
      </c>
      <c r="G53" s="42">
        <f t="shared" si="8"/>
        <v>23301</v>
      </c>
    </row>
    <row r="54" spans="1:7" x14ac:dyDescent="0.25">
      <c r="A54" s="42" t="str">
        <f t="shared" si="3"/>
        <v>MALAGA</v>
      </c>
      <c r="B54" s="41">
        <f t="shared" si="4"/>
        <v>196402</v>
      </c>
      <c r="C54" s="41">
        <f t="shared" si="5"/>
        <v>314883</v>
      </c>
      <c r="D54" s="41">
        <f t="shared" si="6"/>
        <v>7</v>
      </c>
      <c r="E54" s="42" t="str">
        <f t="shared" si="2"/>
        <v>GIJON</v>
      </c>
      <c r="F54" s="42">
        <f t="shared" si="7"/>
        <v>19089</v>
      </c>
      <c r="G54" s="42">
        <f t="shared" si="8"/>
        <v>18545</v>
      </c>
    </row>
    <row r="55" spans="1:7" x14ac:dyDescent="0.25">
      <c r="A55" s="42" t="str">
        <f t="shared" si="3"/>
        <v>MARIN Y RIA DE PONTEVEDRA</v>
      </c>
      <c r="B55" s="41">
        <f t="shared" si="4"/>
        <v>20101</v>
      </c>
      <c r="C55" s="41">
        <f t="shared" si="5"/>
        <v>23301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18651</v>
      </c>
      <c r="G55" s="42">
        <f t="shared" si="8"/>
        <v>15767</v>
      </c>
    </row>
    <row r="56" spans="1:7" x14ac:dyDescent="0.25">
      <c r="A56" s="42" t="str">
        <f t="shared" si="3"/>
        <v>MELILLA</v>
      </c>
      <c r="B56" s="41">
        <f t="shared" si="4"/>
        <v>18651</v>
      </c>
      <c r="C56" s="41">
        <f t="shared" si="5"/>
        <v>15767</v>
      </c>
      <c r="D56" s="41">
        <f t="shared" si="6"/>
        <v>18</v>
      </c>
      <c r="E56" s="42" t="str">
        <f t="shared" si="2"/>
        <v>VILAGARCIA</v>
      </c>
      <c r="F56" s="42">
        <f t="shared" si="9"/>
        <v>15289</v>
      </c>
      <c r="G56" s="42">
        <f t="shared" si="8"/>
        <v>10525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26</v>
      </c>
      <c r="E57" s="42" t="str">
        <f t="shared" si="2"/>
        <v>CEUTA</v>
      </c>
      <c r="F57" s="42">
        <f t="shared" si="9"/>
        <v>10263</v>
      </c>
      <c r="G57" s="42">
        <f t="shared" si="8"/>
        <v>11703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 CORUÑA</v>
      </c>
      <c r="F58" s="42">
        <f t="shared" si="9"/>
        <v>6155</v>
      </c>
      <c r="G58" s="42">
        <f t="shared" si="8"/>
        <v>5725</v>
      </c>
    </row>
    <row r="59" spans="1:7" x14ac:dyDescent="0.25">
      <c r="A59" s="42" t="str">
        <f t="shared" si="3"/>
        <v>SANTA CRUZ DE TENERIFE</v>
      </c>
      <c r="B59" s="41">
        <f t="shared" si="4"/>
        <v>253128</v>
      </c>
      <c r="C59" s="41">
        <f t="shared" si="5"/>
        <v>306517</v>
      </c>
      <c r="D59" s="41">
        <f t="shared" si="6"/>
        <v>6</v>
      </c>
      <c r="E59" s="42" t="str">
        <f t="shared" si="2"/>
        <v>AVILES</v>
      </c>
      <c r="F59" s="42">
        <f t="shared" si="9"/>
        <v>2575</v>
      </c>
      <c r="G59" s="42">
        <f t="shared" si="8"/>
        <v>5921</v>
      </c>
    </row>
    <row r="60" spans="1:7" x14ac:dyDescent="0.25">
      <c r="A60" s="42" t="str">
        <f t="shared" si="3"/>
        <v>SANTANDER</v>
      </c>
      <c r="B60" s="41">
        <f t="shared" si="4"/>
        <v>1397</v>
      </c>
      <c r="C60" s="41">
        <f t="shared" si="5"/>
        <v>1167</v>
      </c>
      <c r="D60" s="41">
        <f t="shared" si="6"/>
        <v>23</v>
      </c>
      <c r="E60" s="42" t="str">
        <f t="shared" si="2"/>
        <v>SANTANDER</v>
      </c>
      <c r="F60" s="42">
        <f t="shared" si="9"/>
        <v>1397</v>
      </c>
      <c r="G60" s="42">
        <f t="shared" si="8"/>
        <v>1167</v>
      </c>
    </row>
    <row r="61" spans="1:7" x14ac:dyDescent="0.25">
      <c r="A61" s="42" t="str">
        <f t="shared" si="3"/>
        <v>SEVILLA</v>
      </c>
      <c r="B61" s="41">
        <f t="shared" si="4"/>
        <v>92566</v>
      </c>
      <c r="C61" s="41">
        <f t="shared" si="5"/>
        <v>96254</v>
      </c>
      <c r="D61" s="41">
        <f t="shared" si="6"/>
        <v>12</v>
      </c>
      <c r="E61" s="42" t="str">
        <f t="shared" si="2"/>
        <v>ALMERIA</v>
      </c>
      <c r="F61" s="42">
        <f t="shared" si="9"/>
        <v>682.5</v>
      </c>
      <c r="G61" s="42">
        <f t="shared" si="8"/>
        <v>101</v>
      </c>
    </row>
    <row r="62" spans="1:7" x14ac:dyDescent="0.25">
      <c r="A62" s="42" t="str">
        <f t="shared" si="3"/>
        <v>TARRAGONA</v>
      </c>
      <c r="B62" s="41">
        <f t="shared" si="4"/>
        <v>142230</v>
      </c>
      <c r="C62" s="41">
        <f t="shared" si="5"/>
        <v>36860</v>
      </c>
      <c r="D62" s="41">
        <f t="shared" si="6"/>
        <v>9</v>
      </c>
      <c r="E62" s="42" t="str">
        <f t="shared" si="2"/>
        <v>FERROL-SAN CIBRAO</v>
      </c>
      <c r="F62" s="42">
        <f t="shared" si="9"/>
        <v>305</v>
      </c>
      <c r="G62" s="42">
        <f t="shared" si="8"/>
        <v>423</v>
      </c>
    </row>
    <row r="63" spans="1:7" x14ac:dyDescent="0.25">
      <c r="A63" s="42" t="str">
        <f t="shared" si="3"/>
        <v>VALENCIA</v>
      </c>
      <c r="B63" s="41">
        <f t="shared" si="4"/>
        <v>2725470</v>
      </c>
      <c r="C63" s="41">
        <f t="shared" si="5"/>
        <v>2725486</v>
      </c>
      <c r="D63" s="41">
        <f t="shared" si="6"/>
        <v>1</v>
      </c>
      <c r="E63" s="42" t="str">
        <f t="shared" si="2"/>
        <v>MOTRIL</v>
      </c>
      <c r="F63" s="42">
        <f t="shared" si="9"/>
        <v>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144571</v>
      </c>
      <c r="C64" s="41">
        <f t="shared" si="5"/>
        <v>195104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15289</v>
      </c>
      <c r="C65" s="41">
        <f t="shared" si="5"/>
        <v>10525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252776</v>
      </c>
      <c r="C11" s="37">
        <v>241115</v>
      </c>
      <c r="D11" s="37">
        <v>2355665</v>
      </c>
      <c r="E11" s="37">
        <v>2141268</v>
      </c>
      <c r="F11" s="10">
        <f t="shared" si="0"/>
        <v>-9.1013365652586486</v>
      </c>
      <c r="G11" s="1"/>
      <c r="H11" s="1"/>
      <c r="I11" s="1"/>
    </row>
    <row r="12" spans="1:12" x14ac:dyDescent="0.25">
      <c r="A12" s="11" t="s">
        <v>48</v>
      </c>
      <c r="B12" s="38">
        <v>12</v>
      </c>
      <c r="C12" s="38">
        <v>40</v>
      </c>
      <c r="D12" s="38">
        <v>884</v>
      </c>
      <c r="E12" s="38">
        <v>1003</v>
      </c>
      <c r="F12" s="13">
        <f t="shared" si="0"/>
        <v>13.461538461538467</v>
      </c>
      <c r="G12" s="1"/>
      <c r="H12" s="1"/>
      <c r="I12" s="1"/>
    </row>
    <row r="13" spans="1:12" x14ac:dyDescent="0.25">
      <c r="A13" s="8" t="s">
        <v>49</v>
      </c>
      <c r="B13" s="37">
        <v>44</v>
      </c>
      <c r="C13" s="37">
        <v>206</v>
      </c>
      <c r="D13" s="37">
        <v>179</v>
      </c>
      <c r="E13" s="37">
        <v>335</v>
      </c>
      <c r="F13" s="10">
        <f t="shared" si="0"/>
        <v>87.150837988826822</v>
      </c>
      <c r="G13" s="1"/>
      <c r="H13" s="1"/>
      <c r="I13" s="1"/>
    </row>
    <row r="14" spans="1:12" x14ac:dyDescent="0.25">
      <c r="A14" s="11" t="s">
        <v>50</v>
      </c>
      <c r="B14" s="38">
        <v>75611</v>
      </c>
      <c r="C14" s="38">
        <v>40333</v>
      </c>
      <c r="D14" s="38">
        <v>802930.5</v>
      </c>
      <c r="E14" s="38">
        <v>450552</v>
      </c>
      <c r="F14" s="13">
        <f t="shared" si="0"/>
        <v>-43.886550579408805</v>
      </c>
      <c r="G14" s="1"/>
      <c r="H14" s="1"/>
      <c r="I14" s="1"/>
    </row>
    <row r="15" spans="1:12" x14ac:dyDescent="0.25">
      <c r="A15" s="8" t="s">
        <v>51</v>
      </c>
      <c r="B15" s="37">
        <v>1094</v>
      </c>
      <c r="C15" s="37">
        <v>423.25</v>
      </c>
      <c r="D15" s="37">
        <v>11313.25</v>
      </c>
      <c r="E15" s="37">
        <v>3559.25</v>
      </c>
      <c r="F15" s="10">
        <f t="shared" si="0"/>
        <v>-68.539102379952709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0</v>
      </c>
      <c r="D16" s="38">
        <v>12</v>
      </c>
      <c r="E16" s="38">
        <v>310</v>
      </c>
      <c r="F16" s="13">
        <f t="shared" si="0"/>
        <v>2483.3333333333335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2</v>
      </c>
      <c r="D17" s="37">
        <v>297</v>
      </c>
      <c r="E17" s="37">
        <v>4</v>
      </c>
      <c r="F17" s="10">
        <f t="shared" si="0"/>
        <v>-98.653198653198658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4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69429</v>
      </c>
      <c r="C22" s="38">
        <v>46156</v>
      </c>
      <c r="D22" s="38">
        <v>628765</v>
      </c>
      <c r="E22" s="38">
        <v>440020</v>
      </c>
      <c r="F22" s="13">
        <f t="shared" si="0"/>
        <v>-30.018369343077296</v>
      </c>
      <c r="G22" s="1"/>
      <c r="H22" s="1"/>
      <c r="I22" s="1"/>
    </row>
    <row r="23" spans="1:9" x14ac:dyDescent="0.25">
      <c r="A23" s="8" t="s">
        <v>59</v>
      </c>
      <c r="B23" s="37">
        <v>49957</v>
      </c>
      <c r="C23" s="37">
        <v>28618</v>
      </c>
      <c r="D23" s="37">
        <v>301310</v>
      </c>
      <c r="E23" s="37">
        <v>184075</v>
      </c>
      <c r="F23" s="10">
        <f t="shared" si="0"/>
        <v>-38.908433175135244</v>
      </c>
      <c r="G23" s="1"/>
      <c r="H23" s="1"/>
      <c r="I23" s="1"/>
    </row>
    <row r="24" spans="1:9" x14ac:dyDescent="0.25">
      <c r="A24" s="11" t="s">
        <v>60</v>
      </c>
      <c r="B24" s="38">
        <v>6</v>
      </c>
      <c r="C24" s="38">
        <v>0</v>
      </c>
      <c r="D24" s="38">
        <v>114</v>
      </c>
      <c r="E24" s="38">
        <v>17</v>
      </c>
      <c r="F24" s="13">
        <f t="shared" si="0"/>
        <v>-85.087719298245617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712</v>
      </c>
      <c r="C28" s="38">
        <v>980</v>
      </c>
      <c r="D28" s="38">
        <v>7275</v>
      </c>
      <c r="E28" s="38">
        <v>12575</v>
      </c>
      <c r="F28" s="13">
        <f t="shared" si="0"/>
        <v>72.852233676975942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70</v>
      </c>
      <c r="D29" s="37">
        <v>0</v>
      </c>
      <c r="E29" s="37">
        <v>70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0</v>
      </c>
      <c r="D30" s="38">
        <v>0</v>
      </c>
      <c r="E30" s="38">
        <v>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0</v>
      </c>
      <c r="C31" s="37">
        <v>13168</v>
      </c>
      <c r="D31" s="37">
        <v>594</v>
      </c>
      <c r="E31" s="37">
        <v>93944</v>
      </c>
      <c r="F31" s="10">
        <f t="shared" si="0"/>
        <v>15715.488215488216</v>
      </c>
      <c r="G31" s="1"/>
      <c r="H31" s="1"/>
      <c r="I31" s="1"/>
    </row>
    <row r="32" spans="1:9" x14ac:dyDescent="0.25">
      <c r="A32" s="11" t="s">
        <v>68</v>
      </c>
      <c r="B32" s="38">
        <v>156714</v>
      </c>
      <c r="C32" s="38">
        <v>157170</v>
      </c>
      <c r="D32" s="38">
        <v>1163320</v>
      </c>
      <c r="E32" s="38">
        <v>1368002</v>
      </c>
      <c r="F32" s="13">
        <f t="shared" si="0"/>
        <v>17.594642918543485</v>
      </c>
      <c r="G32" s="1"/>
      <c r="H32" s="1"/>
      <c r="I32" s="1"/>
    </row>
    <row r="33" spans="1:9" x14ac:dyDescent="0.25">
      <c r="A33" s="8" t="s">
        <v>69</v>
      </c>
      <c r="B33" s="37">
        <v>217</v>
      </c>
      <c r="C33" s="37">
        <v>588</v>
      </c>
      <c r="D33" s="37">
        <v>2471</v>
      </c>
      <c r="E33" s="37">
        <v>5081</v>
      </c>
      <c r="F33" s="10">
        <f t="shared" si="0"/>
        <v>105.62525293403479</v>
      </c>
      <c r="G33" s="1"/>
      <c r="H33" s="1"/>
      <c r="I33" s="1"/>
    </row>
    <row r="34" spans="1:9" x14ac:dyDescent="0.25">
      <c r="A34" s="11" t="s">
        <v>70</v>
      </c>
      <c r="B34" s="38">
        <v>288</v>
      </c>
      <c r="C34" s="38">
        <v>0</v>
      </c>
      <c r="D34" s="38">
        <v>313</v>
      </c>
      <c r="E34" s="38">
        <v>619</v>
      </c>
      <c r="F34" s="13">
        <f t="shared" si="0"/>
        <v>97.763578274760391</v>
      </c>
      <c r="G34" s="1"/>
      <c r="H34" s="1"/>
      <c r="I34" s="1"/>
    </row>
    <row r="35" spans="1:9" x14ac:dyDescent="0.25">
      <c r="A35" s="14" t="s">
        <v>71</v>
      </c>
      <c r="B35" s="15">
        <f>SUM(B7:B34)</f>
        <v>606860</v>
      </c>
      <c r="C35" s="15">
        <f t="shared" ref="C35:E35" si="1">SUM(C7:C34)</f>
        <v>528869.25</v>
      </c>
      <c r="D35" s="15">
        <f t="shared" si="1"/>
        <v>5275567.75</v>
      </c>
      <c r="E35" s="15">
        <f t="shared" si="1"/>
        <v>4701518.25</v>
      </c>
      <c r="F35" s="16">
        <f t="shared" si="0"/>
        <v>-10.881283820115854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2141268</v>
      </c>
      <c r="G38" s="42">
        <f>LOOKUP(E38,$A$38:$A$65,$C$38:$C$65)</f>
        <v>2355665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1368002</v>
      </c>
      <c r="G39" s="42">
        <f t="shared" ref="G39:G65" si="8">LOOKUP(E39,$A$38:$A$65,$C$38:$C$65)</f>
        <v>1163320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450552</v>
      </c>
      <c r="G40" s="42">
        <f t="shared" si="8"/>
        <v>802930.5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440020</v>
      </c>
      <c r="G41" s="42">
        <f t="shared" si="8"/>
        <v>628765</v>
      </c>
    </row>
    <row r="42" spans="1:9" x14ac:dyDescent="0.25">
      <c r="A42" s="42" t="str">
        <f t="shared" si="3"/>
        <v>BAHIA DE ALGECIRAS</v>
      </c>
      <c r="B42" s="41">
        <f t="shared" si="4"/>
        <v>2141268</v>
      </c>
      <c r="C42" s="41">
        <f t="shared" si="5"/>
        <v>2355665</v>
      </c>
      <c r="D42" s="41">
        <f t="shared" si="6"/>
        <v>1</v>
      </c>
      <c r="E42" s="42" t="str">
        <f t="shared" si="2"/>
        <v>MALAGA</v>
      </c>
      <c r="F42" s="42">
        <f t="shared" si="7"/>
        <v>184075</v>
      </c>
      <c r="G42" s="42">
        <f t="shared" si="8"/>
        <v>301310</v>
      </c>
    </row>
    <row r="43" spans="1:9" x14ac:dyDescent="0.25">
      <c r="A43" s="42" t="str">
        <f t="shared" si="3"/>
        <v>BAHIA DE CADIZ</v>
      </c>
      <c r="B43" s="41">
        <f t="shared" si="4"/>
        <v>1003</v>
      </c>
      <c r="C43" s="41">
        <f t="shared" si="5"/>
        <v>884</v>
      </c>
      <c r="D43" s="41">
        <f t="shared" si="6"/>
        <v>10</v>
      </c>
      <c r="E43" s="42" t="str">
        <f t="shared" si="2"/>
        <v>TARRAGONA</v>
      </c>
      <c r="F43" s="42">
        <f t="shared" si="7"/>
        <v>93944</v>
      </c>
      <c r="G43" s="42">
        <f t="shared" si="8"/>
        <v>594</v>
      </c>
    </row>
    <row r="44" spans="1:9" x14ac:dyDescent="0.25">
      <c r="A44" s="42" t="str">
        <f t="shared" si="3"/>
        <v>BALEARES</v>
      </c>
      <c r="B44" s="41">
        <f t="shared" si="4"/>
        <v>335</v>
      </c>
      <c r="C44" s="41">
        <f t="shared" si="5"/>
        <v>179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12575</v>
      </c>
      <c r="G44" s="42">
        <f t="shared" si="8"/>
        <v>7275</v>
      </c>
    </row>
    <row r="45" spans="1:9" x14ac:dyDescent="0.25">
      <c r="A45" s="42" t="str">
        <f t="shared" si="3"/>
        <v>BARCELONA</v>
      </c>
      <c r="B45" s="41">
        <f t="shared" si="4"/>
        <v>450552</v>
      </c>
      <c r="C45" s="41">
        <f t="shared" si="5"/>
        <v>802930.5</v>
      </c>
      <c r="D45" s="41">
        <f t="shared" si="6"/>
        <v>3</v>
      </c>
      <c r="E45" s="42" t="str">
        <f t="shared" si="2"/>
        <v>VIGO</v>
      </c>
      <c r="F45" s="42">
        <f t="shared" si="7"/>
        <v>5081</v>
      </c>
      <c r="G45" s="42">
        <f t="shared" si="8"/>
        <v>2471</v>
      </c>
    </row>
    <row r="46" spans="1:9" x14ac:dyDescent="0.25">
      <c r="A46" s="42" t="str">
        <f t="shared" si="3"/>
        <v>BILBAO</v>
      </c>
      <c r="B46" s="41">
        <f t="shared" si="4"/>
        <v>3559.25</v>
      </c>
      <c r="C46" s="41">
        <f t="shared" si="5"/>
        <v>11313.25</v>
      </c>
      <c r="D46" s="41">
        <f t="shared" si="6"/>
        <v>9</v>
      </c>
      <c r="E46" s="42" t="str">
        <f t="shared" si="2"/>
        <v>BILBAO</v>
      </c>
      <c r="F46" s="42">
        <f t="shared" si="7"/>
        <v>3559.25</v>
      </c>
      <c r="G46" s="42">
        <f t="shared" si="8"/>
        <v>11313.25</v>
      </c>
    </row>
    <row r="47" spans="1:9" x14ac:dyDescent="0.25">
      <c r="A47" s="42" t="str">
        <f t="shared" si="3"/>
        <v>CARTAGENA</v>
      </c>
      <c r="B47" s="41">
        <f t="shared" si="4"/>
        <v>310</v>
      </c>
      <c r="C47" s="41">
        <f t="shared" si="5"/>
        <v>12</v>
      </c>
      <c r="D47" s="41">
        <f t="shared" si="6"/>
        <v>13</v>
      </c>
      <c r="E47" s="42" t="str">
        <f t="shared" si="2"/>
        <v>BAHIA DE CADIZ</v>
      </c>
      <c r="F47" s="42">
        <f t="shared" si="7"/>
        <v>1003</v>
      </c>
      <c r="G47" s="42">
        <f t="shared" si="8"/>
        <v>884</v>
      </c>
    </row>
    <row r="48" spans="1:9" x14ac:dyDescent="0.25">
      <c r="A48" s="42" t="str">
        <f t="shared" si="3"/>
        <v>CASTELLON</v>
      </c>
      <c r="B48" s="41">
        <f t="shared" si="4"/>
        <v>4</v>
      </c>
      <c r="C48" s="41">
        <f t="shared" si="5"/>
        <v>297</v>
      </c>
      <c r="D48" s="41">
        <f t="shared" si="6"/>
        <v>19</v>
      </c>
      <c r="E48" s="42" t="str">
        <f t="shared" si="2"/>
        <v>VILAGARCIA</v>
      </c>
      <c r="F48" s="42">
        <f t="shared" si="7"/>
        <v>619</v>
      </c>
      <c r="G48" s="42">
        <f t="shared" si="8"/>
        <v>313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0</v>
      </c>
      <c r="D49" s="41">
        <f t="shared" si="6"/>
        <v>19</v>
      </c>
      <c r="E49" s="42" t="str">
        <f t="shared" si="2"/>
        <v>BALEARES</v>
      </c>
      <c r="F49" s="42">
        <f t="shared" si="7"/>
        <v>335</v>
      </c>
      <c r="G49" s="42">
        <f t="shared" si="8"/>
        <v>179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310</v>
      </c>
      <c r="G50" s="42">
        <f t="shared" si="8"/>
        <v>12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ALICANTE</v>
      </c>
      <c r="F51" s="42">
        <f t="shared" si="7"/>
        <v>76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70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440020</v>
      </c>
      <c r="C53" s="41">
        <f t="shared" si="5"/>
        <v>628765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17</v>
      </c>
      <c r="G53" s="42">
        <f t="shared" si="8"/>
        <v>114</v>
      </c>
    </row>
    <row r="54" spans="1:7" x14ac:dyDescent="0.25">
      <c r="A54" s="42" t="str">
        <f t="shared" si="3"/>
        <v>MALAGA</v>
      </c>
      <c r="B54" s="41">
        <f t="shared" si="4"/>
        <v>184075</v>
      </c>
      <c r="C54" s="41">
        <f t="shared" si="5"/>
        <v>301310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</v>
      </c>
      <c r="C55" s="41">
        <f t="shared" si="5"/>
        <v>114</v>
      </c>
      <c r="D55" s="41">
        <f t="shared" si="6"/>
        <v>16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str">
        <f t="shared" si="2"/>
        <v>CASTELLON</v>
      </c>
      <c r="F56" s="42">
        <f t="shared" si="9"/>
        <v>4</v>
      </c>
      <c r="G56" s="42">
        <f t="shared" si="8"/>
        <v>297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12575</v>
      </c>
      <c r="C59" s="41">
        <f t="shared" si="5"/>
        <v>7275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70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</v>
      </c>
      <c r="C61" s="41">
        <f t="shared" si="5"/>
        <v>0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93944</v>
      </c>
      <c r="C62" s="41">
        <f t="shared" si="5"/>
        <v>594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1368002</v>
      </c>
      <c r="C63" s="41">
        <f t="shared" si="5"/>
        <v>1163320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5081</v>
      </c>
      <c r="C64" s="41">
        <f t="shared" si="5"/>
        <v>2471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619</v>
      </c>
      <c r="C65" s="41">
        <f t="shared" si="5"/>
        <v>313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">
        <v>39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48</v>
      </c>
      <c r="C7" s="9">
        <v>141</v>
      </c>
      <c r="D7" s="9">
        <v>228</v>
      </c>
      <c r="E7" s="9">
        <v>444</v>
      </c>
      <c r="F7" s="10">
        <f>((E7*100)/D7)-100</f>
        <v>94.73684210526315</v>
      </c>
      <c r="G7" s="1"/>
      <c r="H7" s="1"/>
      <c r="I7" s="1"/>
    </row>
    <row r="8" spans="1:12" x14ac:dyDescent="0.25">
      <c r="A8" s="11" t="s">
        <v>44</v>
      </c>
      <c r="B8" s="12">
        <v>10392</v>
      </c>
      <c r="C8" s="12">
        <v>10846</v>
      </c>
      <c r="D8" s="12">
        <v>109361</v>
      </c>
      <c r="E8" s="12">
        <v>86220</v>
      </c>
      <c r="F8" s="13">
        <f t="shared" ref="F8:F35" si="0">((E8*100)/D8)-100</f>
        <v>-21.160194219145765</v>
      </c>
      <c r="G8" s="1"/>
      <c r="H8" s="1"/>
      <c r="I8" s="1"/>
    </row>
    <row r="9" spans="1:12" x14ac:dyDescent="0.25">
      <c r="A9" s="8" t="s">
        <v>45</v>
      </c>
      <c r="B9" s="9">
        <v>2</v>
      </c>
      <c r="C9" s="9">
        <v>21</v>
      </c>
      <c r="D9" s="9">
        <v>100</v>
      </c>
      <c r="E9" s="9">
        <v>164</v>
      </c>
      <c r="F9" s="10">
        <f t="shared" si="0"/>
        <v>64</v>
      </c>
      <c r="G9" s="1"/>
      <c r="H9" s="1"/>
      <c r="I9" s="1"/>
    </row>
    <row r="10" spans="1:12" x14ac:dyDescent="0.25">
      <c r="A10" s="11" t="s">
        <v>46</v>
      </c>
      <c r="B10" s="12">
        <v>578</v>
      </c>
      <c r="C10" s="12">
        <v>0</v>
      </c>
      <c r="D10" s="12">
        <v>5702</v>
      </c>
      <c r="E10" s="12">
        <v>2384</v>
      </c>
      <c r="F10" s="17">
        <f t="shared" si="0"/>
        <v>-58.19010873377762</v>
      </c>
      <c r="G10" s="1"/>
      <c r="H10" s="1"/>
      <c r="I10" s="1"/>
    </row>
    <row r="11" spans="1:12" x14ac:dyDescent="0.25">
      <c r="A11" s="8" t="s">
        <v>47</v>
      </c>
      <c r="B11" s="9">
        <v>1154</v>
      </c>
      <c r="C11" s="9">
        <v>667</v>
      </c>
      <c r="D11" s="9">
        <v>9427</v>
      </c>
      <c r="E11" s="9">
        <v>7976</v>
      </c>
      <c r="F11" s="10">
        <f t="shared" si="0"/>
        <v>-15.391959265938269</v>
      </c>
      <c r="G11" s="1"/>
      <c r="H11" s="1"/>
      <c r="I11" s="1"/>
    </row>
    <row r="12" spans="1:12" x14ac:dyDescent="0.25">
      <c r="A12" s="11" t="s">
        <v>48</v>
      </c>
      <c r="B12" s="12">
        <v>5201</v>
      </c>
      <c r="C12" s="12">
        <v>5593</v>
      </c>
      <c r="D12" s="12">
        <v>46448.5</v>
      </c>
      <c r="E12" s="12">
        <v>43052.5</v>
      </c>
      <c r="F12" s="13">
        <f t="shared" si="0"/>
        <v>-7.3113232935401555</v>
      </c>
      <c r="G12" s="1"/>
      <c r="H12" s="1"/>
      <c r="I12" s="1"/>
    </row>
    <row r="13" spans="1:12" x14ac:dyDescent="0.25">
      <c r="A13" s="8" t="s">
        <v>49</v>
      </c>
      <c r="B13" s="9">
        <v>13684</v>
      </c>
      <c r="C13" s="9">
        <v>9476</v>
      </c>
      <c r="D13" s="9">
        <v>142775</v>
      </c>
      <c r="E13" s="9">
        <v>107116</v>
      </c>
      <c r="F13" s="10">
        <f t="shared" si="0"/>
        <v>-24.975661005077924</v>
      </c>
      <c r="G13" s="1"/>
      <c r="H13" s="1"/>
      <c r="I13" s="1"/>
    </row>
    <row r="14" spans="1:12" x14ac:dyDescent="0.25">
      <c r="A14" s="11" t="s">
        <v>50</v>
      </c>
      <c r="B14" s="12">
        <v>23097.5</v>
      </c>
      <c r="C14" s="12">
        <v>16860.5</v>
      </c>
      <c r="D14" s="12">
        <v>237661.5</v>
      </c>
      <c r="E14" s="12">
        <v>172588</v>
      </c>
      <c r="F14" s="13">
        <f t="shared" si="0"/>
        <v>-27.380749511384892</v>
      </c>
      <c r="G14" s="1"/>
      <c r="H14" s="1"/>
      <c r="I14" s="1"/>
    </row>
    <row r="15" spans="1:12" x14ac:dyDescent="0.25">
      <c r="A15" s="8" t="s">
        <v>51</v>
      </c>
      <c r="B15" s="9">
        <v>5593.75</v>
      </c>
      <c r="C15" s="9">
        <v>3983.75</v>
      </c>
      <c r="D15" s="9">
        <v>59299.25</v>
      </c>
      <c r="E15" s="9">
        <v>41625.5</v>
      </c>
      <c r="F15" s="10">
        <f t="shared" si="0"/>
        <v>-29.804339852527647</v>
      </c>
      <c r="G15" s="1"/>
      <c r="H15" s="1"/>
      <c r="I15" s="1"/>
    </row>
    <row r="16" spans="1:12" x14ac:dyDescent="0.25">
      <c r="A16" s="11" t="s">
        <v>52</v>
      </c>
      <c r="B16" s="12">
        <v>1514</v>
      </c>
      <c r="C16" s="12">
        <v>2874</v>
      </c>
      <c r="D16" s="12">
        <v>15456</v>
      </c>
      <c r="E16" s="12">
        <v>19627</v>
      </c>
      <c r="F16" s="13">
        <f t="shared" si="0"/>
        <v>26.986283643892335</v>
      </c>
      <c r="G16" s="1"/>
      <c r="H16" s="1"/>
      <c r="I16" s="1"/>
    </row>
    <row r="17" spans="1:9" x14ac:dyDescent="0.25">
      <c r="A17" s="8" t="s">
        <v>53</v>
      </c>
      <c r="B17" s="9">
        <v>70</v>
      </c>
      <c r="C17" s="9">
        <v>13</v>
      </c>
      <c r="D17" s="9">
        <v>1438</v>
      </c>
      <c r="E17" s="9">
        <v>338</v>
      </c>
      <c r="F17" s="10">
        <f t="shared" si="0"/>
        <v>-76.495132127955486</v>
      </c>
      <c r="G17" s="1"/>
      <c r="H17" s="1"/>
      <c r="I17" s="1"/>
    </row>
    <row r="18" spans="1:9" x14ac:dyDescent="0.25">
      <c r="A18" s="11" t="s">
        <v>54</v>
      </c>
      <c r="B18" s="12">
        <v>1229</v>
      </c>
      <c r="C18" s="12">
        <v>816</v>
      </c>
      <c r="D18" s="12">
        <v>10684</v>
      </c>
      <c r="E18" s="12">
        <v>9631</v>
      </c>
      <c r="F18" s="13">
        <f t="shared" si="0"/>
        <v>-9.8558592287532747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441</v>
      </c>
      <c r="C20" s="12">
        <v>815</v>
      </c>
      <c r="D20" s="12">
        <v>6026</v>
      </c>
      <c r="E20" s="12">
        <v>7742</v>
      </c>
      <c r="F20" s="13">
        <f t="shared" si="0"/>
        <v>28.476601393959498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29577</v>
      </c>
      <c r="C22" s="12">
        <v>28552</v>
      </c>
      <c r="D22" s="12">
        <v>290889</v>
      </c>
      <c r="E22" s="12">
        <v>239638</v>
      </c>
      <c r="F22" s="13">
        <f t="shared" si="0"/>
        <v>-17.618748044786841</v>
      </c>
      <c r="G22" s="1"/>
      <c r="H22" s="1"/>
      <c r="I22" s="1"/>
    </row>
    <row r="23" spans="1:9" x14ac:dyDescent="0.25">
      <c r="A23" s="8" t="s">
        <v>59</v>
      </c>
      <c r="B23" s="9">
        <v>1079</v>
      </c>
      <c r="C23" s="9">
        <v>796</v>
      </c>
      <c r="D23" s="9">
        <v>7449</v>
      </c>
      <c r="E23" s="9">
        <v>9271</v>
      </c>
      <c r="F23" s="10">
        <f t="shared" si="0"/>
        <v>24.459659014632834</v>
      </c>
      <c r="G23" s="1"/>
      <c r="H23" s="1"/>
      <c r="I23" s="1"/>
    </row>
    <row r="24" spans="1:9" x14ac:dyDescent="0.25">
      <c r="A24" s="11" t="s">
        <v>60</v>
      </c>
      <c r="B24" s="12">
        <v>1389</v>
      </c>
      <c r="C24" s="12">
        <v>1264</v>
      </c>
      <c r="D24" s="12">
        <v>18108</v>
      </c>
      <c r="E24" s="12">
        <v>9198</v>
      </c>
      <c r="F24" s="13">
        <f t="shared" si="0"/>
        <v>-49.204771371769382</v>
      </c>
      <c r="G24" s="1"/>
      <c r="H24" s="1"/>
      <c r="I24" s="1"/>
    </row>
    <row r="25" spans="1:9" x14ac:dyDescent="0.25">
      <c r="A25" s="8" t="s">
        <v>61</v>
      </c>
      <c r="B25" s="9">
        <v>1104</v>
      </c>
      <c r="C25" s="9">
        <v>836</v>
      </c>
      <c r="D25" s="9">
        <v>12416</v>
      </c>
      <c r="E25" s="9">
        <v>9107</v>
      </c>
      <c r="F25" s="10">
        <f t="shared" si="0"/>
        <v>-26.651095360824741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27358</v>
      </c>
      <c r="C28" s="12">
        <v>23334</v>
      </c>
      <c r="D28" s="12">
        <v>263177</v>
      </c>
      <c r="E28" s="12">
        <v>211311</v>
      </c>
      <c r="F28" s="13">
        <f t="shared" si="0"/>
        <v>-19.707649224666284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9681</v>
      </c>
      <c r="C30" s="12">
        <v>8623</v>
      </c>
      <c r="D30" s="12">
        <v>83115</v>
      </c>
      <c r="E30" s="12">
        <v>79356</v>
      </c>
      <c r="F30" s="13">
        <f t="shared" si="0"/>
        <v>-4.522649341274132</v>
      </c>
      <c r="G30" s="1"/>
      <c r="H30" s="1"/>
      <c r="I30" s="1"/>
    </row>
    <row r="31" spans="1:9" x14ac:dyDescent="0.25">
      <c r="A31" s="8" t="s">
        <v>67</v>
      </c>
      <c r="B31" s="9">
        <v>1447</v>
      </c>
      <c r="C31" s="9">
        <v>1497</v>
      </c>
      <c r="D31" s="9">
        <v>16201</v>
      </c>
      <c r="E31" s="9">
        <v>11299</v>
      </c>
      <c r="F31" s="10">
        <f t="shared" si="0"/>
        <v>-30.257391519042031</v>
      </c>
      <c r="G31" s="1"/>
      <c r="H31" s="1"/>
      <c r="I31" s="1"/>
    </row>
    <row r="32" spans="1:9" x14ac:dyDescent="0.25">
      <c r="A32" s="11" t="s">
        <v>68</v>
      </c>
      <c r="B32" s="12">
        <v>16256</v>
      </c>
      <c r="C32" s="12">
        <v>12605</v>
      </c>
      <c r="D32" s="12">
        <v>139547</v>
      </c>
      <c r="E32" s="12">
        <v>119003</v>
      </c>
      <c r="F32" s="13">
        <f t="shared" si="0"/>
        <v>-14.721921646470363</v>
      </c>
      <c r="G32" s="1"/>
      <c r="H32" s="1"/>
      <c r="I32" s="1"/>
    </row>
    <row r="33" spans="1:9" x14ac:dyDescent="0.25">
      <c r="A33" s="8" t="s">
        <v>69</v>
      </c>
      <c r="B33" s="9">
        <v>5174</v>
      </c>
      <c r="C33" s="9">
        <v>5602</v>
      </c>
      <c r="D33" s="9">
        <v>44040</v>
      </c>
      <c r="E33" s="9">
        <v>35913</v>
      </c>
      <c r="F33" s="10">
        <f t="shared" si="0"/>
        <v>-18.45367847411444</v>
      </c>
      <c r="G33" s="1"/>
      <c r="H33" s="1"/>
      <c r="I33" s="1"/>
    </row>
    <row r="34" spans="1:9" x14ac:dyDescent="0.25">
      <c r="A34" s="11" t="s">
        <v>70</v>
      </c>
      <c r="B34" s="12">
        <v>2557</v>
      </c>
      <c r="C34" s="12">
        <v>0</v>
      </c>
      <c r="D34" s="12">
        <v>8725</v>
      </c>
      <c r="E34" s="12">
        <v>10331</v>
      </c>
      <c r="F34" s="13">
        <f t="shared" si="0"/>
        <v>18.40687679083095</v>
      </c>
      <c r="G34" s="1"/>
      <c r="H34" s="1"/>
      <c r="I34" s="1"/>
    </row>
    <row r="35" spans="1:9" x14ac:dyDescent="0.25">
      <c r="A35" s="14" t="s">
        <v>71</v>
      </c>
      <c r="B35" s="15">
        <f>SUM(B7:B34)</f>
        <v>158626.25</v>
      </c>
      <c r="C35" s="15">
        <f t="shared" ref="C35:E35" si="1">SUM(C7:C34)</f>
        <v>135215.25</v>
      </c>
      <c r="D35" s="15">
        <f t="shared" si="1"/>
        <v>1528494.25</v>
      </c>
      <c r="E35" s="15">
        <f t="shared" si="1"/>
        <v>1233335</v>
      </c>
      <c r="F35" s="16">
        <f t="shared" si="0"/>
        <v>-19.31045864254969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444</v>
      </c>
      <c r="C38" s="41">
        <f>D7</f>
        <v>228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LAS PALMAS</v>
      </c>
      <c r="F38" s="42">
        <f>LOOKUP(E38,$A$38:$A$65,$B$38:$B$65)</f>
        <v>239638</v>
      </c>
      <c r="G38" s="42">
        <f>LOOKUP(E38,$A$38:$A$65,$C$38:$C$65)</f>
        <v>290889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86220</v>
      </c>
      <c r="C39" s="41">
        <f t="shared" ref="C39:C65" si="5">D8</f>
        <v>109361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211311</v>
      </c>
      <c r="G39" s="42">
        <f t="shared" ref="G39:G65" si="8">LOOKUP(E39,$A$38:$A$65,$C$38:$C$65)</f>
        <v>263177</v>
      </c>
    </row>
    <row r="40" spans="1:9" x14ac:dyDescent="0.25">
      <c r="A40" s="42" t="str">
        <f t="shared" si="3"/>
        <v>ALMERIA</v>
      </c>
      <c r="B40" s="41">
        <f t="shared" si="4"/>
        <v>164</v>
      </c>
      <c r="C40" s="41">
        <f t="shared" si="5"/>
        <v>100</v>
      </c>
      <c r="D40" s="41">
        <f t="shared" si="6"/>
        <v>23</v>
      </c>
      <c r="E40" s="42" t="str">
        <f t="shared" si="2"/>
        <v>BARCELONA</v>
      </c>
      <c r="F40" s="42">
        <f t="shared" si="7"/>
        <v>172588</v>
      </c>
      <c r="G40" s="42">
        <f t="shared" si="8"/>
        <v>237661.5</v>
      </c>
    </row>
    <row r="41" spans="1:9" x14ac:dyDescent="0.25">
      <c r="A41" s="42" t="str">
        <f t="shared" si="3"/>
        <v>AVILES</v>
      </c>
      <c r="B41" s="41">
        <f t="shared" si="4"/>
        <v>2384</v>
      </c>
      <c r="C41" s="41">
        <f t="shared" si="5"/>
        <v>5702</v>
      </c>
      <c r="D41" s="41">
        <f t="shared" si="6"/>
        <v>20</v>
      </c>
      <c r="E41" s="42" t="str">
        <f t="shared" si="2"/>
        <v>VALENCIA</v>
      </c>
      <c r="F41" s="42">
        <f t="shared" si="7"/>
        <v>119003</v>
      </c>
      <c r="G41" s="42">
        <f t="shared" si="8"/>
        <v>139547</v>
      </c>
    </row>
    <row r="42" spans="1:9" x14ac:dyDescent="0.25">
      <c r="A42" s="42" t="str">
        <f t="shared" si="3"/>
        <v>BAHIA DE ALGECIRAS</v>
      </c>
      <c r="B42" s="41">
        <f t="shared" si="4"/>
        <v>7976</v>
      </c>
      <c r="C42" s="41">
        <f t="shared" si="5"/>
        <v>9427</v>
      </c>
      <c r="D42" s="41">
        <f t="shared" si="6"/>
        <v>18</v>
      </c>
      <c r="E42" s="42" t="str">
        <f t="shared" si="2"/>
        <v>BALEARES</v>
      </c>
      <c r="F42" s="42">
        <f t="shared" si="7"/>
        <v>107116</v>
      </c>
      <c r="G42" s="42">
        <f t="shared" si="8"/>
        <v>142775</v>
      </c>
    </row>
    <row r="43" spans="1:9" x14ac:dyDescent="0.25">
      <c r="A43" s="42" t="str">
        <f t="shared" si="3"/>
        <v>BAHIA DE CADIZ</v>
      </c>
      <c r="B43" s="41">
        <f t="shared" si="4"/>
        <v>43052.5</v>
      </c>
      <c r="C43" s="41">
        <f t="shared" si="5"/>
        <v>46448.5</v>
      </c>
      <c r="D43" s="41">
        <f t="shared" si="6"/>
        <v>8</v>
      </c>
      <c r="E43" s="42" t="str">
        <f t="shared" si="2"/>
        <v>ALICANTE</v>
      </c>
      <c r="F43" s="42">
        <f t="shared" si="7"/>
        <v>86220</v>
      </c>
      <c r="G43" s="42">
        <f t="shared" si="8"/>
        <v>109361</v>
      </c>
    </row>
    <row r="44" spans="1:9" x14ac:dyDescent="0.25">
      <c r="A44" s="42" t="str">
        <f t="shared" si="3"/>
        <v>BALEARES</v>
      </c>
      <c r="B44" s="41">
        <f t="shared" si="4"/>
        <v>107116</v>
      </c>
      <c r="C44" s="41">
        <f t="shared" si="5"/>
        <v>142775</v>
      </c>
      <c r="D44" s="41">
        <f t="shared" si="6"/>
        <v>5</v>
      </c>
      <c r="E44" s="42" t="str">
        <f t="shared" si="2"/>
        <v>SEVILLA</v>
      </c>
      <c r="F44" s="42">
        <f t="shared" si="7"/>
        <v>79356</v>
      </c>
      <c r="G44" s="42">
        <f t="shared" si="8"/>
        <v>83115</v>
      </c>
    </row>
    <row r="45" spans="1:9" x14ac:dyDescent="0.25">
      <c r="A45" s="42" t="str">
        <f t="shared" si="3"/>
        <v>BARCELONA</v>
      </c>
      <c r="B45" s="41">
        <f t="shared" si="4"/>
        <v>172588</v>
      </c>
      <c r="C45" s="41">
        <f t="shared" si="5"/>
        <v>237661.5</v>
      </c>
      <c r="D45" s="41">
        <f t="shared" si="6"/>
        <v>3</v>
      </c>
      <c r="E45" s="42" t="str">
        <f t="shared" si="2"/>
        <v>BAHIA DE CADIZ</v>
      </c>
      <c r="F45" s="42">
        <f t="shared" si="7"/>
        <v>43052.5</v>
      </c>
      <c r="G45" s="42">
        <f t="shared" si="8"/>
        <v>46448.5</v>
      </c>
    </row>
    <row r="46" spans="1:9" x14ac:dyDescent="0.25">
      <c r="A46" s="42" t="str">
        <f t="shared" si="3"/>
        <v>BILBAO</v>
      </c>
      <c r="B46" s="41">
        <f t="shared" si="4"/>
        <v>41625.5</v>
      </c>
      <c r="C46" s="41">
        <f t="shared" si="5"/>
        <v>59299.25</v>
      </c>
      <c r="D46" s="41">
        <f t="shared" si="6"/>
        <v>9</v>
      </c>
      <c r="E46" s="42" t="str">
        <f t="shared" si="2"/>
        <v>BILBAO</v>
      </c>
      <c r="F46" s="42">
        <f t="shared" si="7"/>
        <v>41625.5</v>
      </c>
      <c r="G46" s="42">
        <f t="shared" si="8"/>
        <v>59299.25</v>
      </c>
    </row>
    <row r="47" spans="1:9" x14ac:dyDescent="0.25">
      <c r="A47" s="42" t="str">
        <f t="shared" si="3"/>
        <v>CARTAGENA</v>
      </c>
      <c r="B47" s="41">
        <f t="shared" si="4"/>
        <v>19627</v>
      </c>
      <c r="C47" s="41">
        <f t="shared" si="5"/>
        <v>15456</v>
      </c>
      <c r="D47" s="41">
        <f t="shared" si="6"/>
        <v>11</v>
      </c>
      <c r="E47" s="42" t="str">
        <f t="shared" si="2"/>
        <v>VIGO</v>
      </c>
      <c r="F47" s="42">
        <f t="shared" si="7"/>
        <v>35913</v>
      </c>
      <c r="G47" s="42">
        <f t="shared" si="8"/>
        <v>44040</v>
      </c>
    </row>
    <row r="48" spans="1:9" x14ac:dyDescent="0.25">
      <c r="A48" s="42" t="str">
        <f t="shared" si="3"/>
        <v>CASTELLON</v>
      </c>
      <c r="B48" s="41">
        <f t="shared" si="4"/>
        <v>338</v>
      </c>
      <c r="C48" s="41">
        <f t="shared" si="5"/>
        <v>1438</v>
      </c>
      <c r="D48" s="41">
        <f t="shared" si="6"/>
        <v>22</v>
      </c>
      <c r="E48" s="42" t="str">
        <f t="shared" si="2"/>
        <v>CARTAGENA</v>
      </c>
      <c r="F48" s="42">
        <f t="shared" si="7"/>
        <v>19627</v>
      </c>
      <c r="G48" s="42">
        <f t="shared" si="8"/>
        <v>15456</v>
      </c>
    </row>
    <row r="49" spans="1:7" x14ac:dyDescent="0.25">
      <c r="A49" s="42" t="str">
        <f t="shared" si="3"/>
        <v>CEUTA</v>
      </c>
      <c r="B49" s="41">
        <f t="shared" si="4"/>
        <v>9631</v>
      </c>
      <c r="C49" s="41">
        <f t="shared" si="5"/>
        <v>10684</v>
      </c>
      <c r="D49" s="41">
        <f t="shared" si="6"/>
        <v>14</v>
      </c>
      <c r="E49" s="42" t="str">
        <f t="shared" si="2"/>
        <v>TARRAGONA</v>
      </c>
      <c r="F49" s="42">
        <f t="shared" si="7"/>
        <v>11299</v>
      </c>
      <c r="G49" s="42">
        <f t="shared" si="8"/>
        <v>16201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VILAGARCIA</v>
      </c>
      <c r="F50" s="42">
        <f t="shared" si="7"/>
        <v>10331</v>
      </c>
      <c r="G50" s="42">
        <f t="shared" si="8"/>
        <v>8725</v>
      </c>
    </row>
    <row r="51" spans="1:7" x14ac:dyDescent="0.25">
      <c r="A51" s="42" t="str">
        <f t="shared" si="3"/>
        <v>GIJON</v>
      </c>
      <c r="B51" s="41">
        <f t="shared" si="4"/>
        <v>7742</v>
      </c>
      <c r="C51" s="41">
        <f t="shared" si="5"/>
        <v>6026</v>
      </c>
      <c r="D51" s="41">
        <f t="shared" si="6"/>
        <v>19</v>
      </c>
      <c r="E51" s="42" t="str">
        <f t="shared" si="2"/>
        <v>CEUTA</v>
      </c>
      <c r="F51" s="42">
        <f t="shared" si="7"/>
        <v>9631</v>
      </c>
      <c r="G51" s="42">
        <f t="shared" si="8"/>
        <v>10684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9271</v>
      </c>
      <c r="G52" s="42">
        <f t="shared" si="8"/>
        <v>7449</v>
      </c>
    </row>
    <row r="53" spans="1:7" x14ac:dyDescent="0.25">
      <c r="A53" s="42" t="str">
        <f t="shared" si="3"/>
        <v>LAS PALMAS</v>
      </c>
      <c r="B53" s="41">
        <f t="shared" si="4"/>
        <v>239638</v>
      </c>
      <c r="C53" s="41">
        <f t="shared" si="5"/>
        <v>290889</v>
      </c>
      <c r="D53" s="41">
        <f t="shared" si="6"/>
        <v>1</v>
      </c>
      <c r="E53" s="42" t="str">
        <f t="shared" si="2"/>
        <v>MARIN Y RIA DE PONTEVEDRA</v>
      </c>
      <c r="F53" s="42">
        <f t="shared" si="7"/>
        <v>9198</v>
      </c>
      <c r="G53" s="42">
        <f t="shared" si="8"/>
        <v>18108</v>
      </c>
    </row>
    <row r="54" spans="1:7" x14ac:dyDescent="0.25">
      <c r="A54" s="42" t="str">
        <f t="shared" si="3"/>
        <v>MALAGA</v>
      </c>
      <c r="B54" s="41">
        <f t="shared" si="4"/>
        <v>9271</v>
      </c>
      <c r="C54" s="41">
        <f t="shared" si="5"/>
        <v>7449</v>
      </c>
      <c r="D54" s="41">
        <f t="shared" si="6"/>
        <v>15</v>
      </c>
      <c r="E54" s="42" t="str">
        <f t="shared" si="2"/>
        <v>MELILLA</v>
      </c>
      <c r="F54" s="42">
        <f t="shared" si="7"/>
        <v>9107</v>
      </c>
      <c r="G54" s="42">
        <f t="shared" si="8"/>
        <v>12416</v>
      </c>
    </row>
    <row r="55" spans="1:7" x14ac:dyDescent="0.25">
      <c r="A55" s="42" t="str">
        <f t="shared" si="3"/>
        <v>MARIN Y RIA DE PONTEVEDRA</v>
      </c>
      <c r="B55" s="41">
        <f t="shared" si="4"/>
        <v>9198</v>
      </c>
      <c r="C55" s="41">
        <f t="shared" si="5"/>
        <v>18108</v>
      </c>
      <c r="D55" s="41">
        <f t="shared" si="6"/>
        <v>16</v>
      </c>
      <c r="E55" s="42" t="str">
        <f t="shared" si="2"/>
        <v>BAHIA DE ALGECIRAS</v>
      </c>
      <c r="F55" s="42">
        <f t="shared" si="7"/>
        <v>7976</v>
      </c>
      <c r="G55" s="42">
        <f t="shared" si="8"/>
        <v>9427</v>
      </c>
    </row>
    <row r="56" spans="1:7" x14ac:dyDescent="0.25">
      <c r="A56" s="42" t="str">
        <f t="shared" si="3"/>
        <v>MELILLA</v>
      </c>
      <c r="B56" s="41">
        <f t="shared" si="4"/>
        <v>9107</v>
      </c>
      <c r="C56" s="41">
        <f t="shared" si="5"/>
        <v>12416</v>
      </c>
      <c r="D56" s="41">
        <f t="shared" si="6"/>
        <v>17</v>
      </c>
      <c r="E56" s="42" t="str">
        <f t="shared" si="2"/>
        <v>GIJON</v>
      </c>
      <c r="F56" s="42">
        <f t="shared" si="7"/>
        <v>7742</v>
      </c>
      <c r="G56" s="42">
        <f t="shared" si="8"/>
        <v>6026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7"/>
        <v>2384</v>
      </c>
      <c r="G57" s="42">
        <f t="shared" si="8"/>
        <v>5702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7"/>
        <v>444</v>
      </c>
      <c r="G58" s="42">
        <f t="shared" si="8"/>
        <v>228</v>
      </c>
    </row>
    <row r="59" spans="1:7" x14ac:dyDescent="0.25">
      <c r="A59" s="42" t="str">
        <f t="shared" si="3"/>
        <v>SANTA CRUZ DE TENERIFE</v>
      </c>
      <c r="B59" s="41">
        <f t="shared" si="4"/>
        <v>211311</v>
      </c>
      <c r="C59" s="41">
        <f t="shared" si="5"/>
        <v>263177</v>
      </c>
      <c r="D59" s="41">
        <f t="shared" si="6"/>
        <v>2</v>
      </c>
      <c r="E59" s="42" t="str">
        <f t="shared" si="2"/>
        <v>CASTELLON</v>
      </c>
      <c r="F59" s="42">
        <f t="shared" si="7"/>
        <v>338</v>
      </c>
      <c r="G59" s="42">
        <f t="shared" si="8"/>
        <v>1438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164</v>
      </c>
      <c r="G60" s="42">
        <f t="shared" si="8"/>
        <v>100</v>
      </c>
    </row>
    <row r="61" spans="1:7" x14ac:dyDescent="0.25">
      <c r="A61" s="42" t="str">
        <f t="shared" si="3"/>
        <v>SEVILLA</v>
      </c>
      <c r="B61" s="41">
        <f t="shared" si="4"/>
        <v>79356</v>
      </c>
      <c r="C61" s="41">
        <f t="shared" si="5"/>
        <v>83115</v>
      </c>
      <c r="D61" s="41">
        <f t="shared" si="6"/>
        <v>7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11299</v>
      </c>
      <c r="C62" s="41">
        <f t="shared" si="5"/>
        <v>16201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119003</v>
      </c>
      <c r="C63" s="41">
        <f t="shared" si="5"/>
        <v>139547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35913</v>
      </c>
      <c r="C64" s="41">
        <f t="shared" si="5"/>
        <v>44040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10331</v>
      </c>
      <c r="C65" s="41">
        <f t="shared" si="5"/>
        <v>8725</v>
      </c>
      <c r="D65" s="41">
        <f t="shared" si="6"/>
        <v>13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">
        <v>39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599</v>
      </c>
      <c r="C7" s="9">
        <v>610</v>
      </c>
      <c r="D7" s="9">
        <v>5497</v>
      </c>
      <c r="E7" s="9">
        <v>5711</v>
      </c>
      <c r="F7" s="10">
        <f>((E7*100)/D7)-100</f>
        <v>3.8930325632162948</v>
      </c>
      <c r="G7" s="1"/>
      <c r="H7" s="1"/>
      <c r="I7" s="1"/>
    </row>
    <row r="8" spans="1:12" x14ac:dyDescent="0.25">
      <c r="A8" s="11" t="s">
        <v>44</v>
      </c>
      <c r="B8" s="12">
        <v>695</v>
      </c>
      <c r="C8" s="12">
        <v>1403</v>
      </c>
      <c r="D8" s="12">
        <v>8607</v>
      </c>
      <c r="E8" s="12">
        <v>7914</v>
      </c>
      <c r="F8" s="13">
        <f t="shared" ref="F8:F35" si="0">((E8*100)/D8)-100</f>
        <v>-8.0515859184384766</v>
      </c>
      <c r="G8" s="1"/>
      <c r="H8" s="1"/>
      <c r="I8" s="1"/>
    </row>
    <row r="9" spans="1:12" x14ac:dyDescent="0.25">
      <c r="A9" s="8" t="s">
        <v>45</v>
      </c>
      <c r="B9" s="9">
        <v>0</v>
      </c>
      <c r="C9" s="9">
        <v>171</v>
      </c>
      <c r="D9" s="9">
        <v>1</v>
      </c>
      <c r="E9" s="9">
        <v>518.5</v>
      </c>
      <c r="F9" s="10">
        <f t="shared" si="0"/>
        <v>51750</v>
      </c>
      <c r="G9" s="1"/>
      <c r="H9" s="1"/>
      <c r="I9" s="1"/>
    </row>
    <row r="10" spans="1:12" x14ac:dyDescent="0.25">
      <c r="A10" s="11" t="s">
        <v>46</v>
      </c>
      <c r="B10" s="12">
        <v>22</v>
      </c>
      <c r="C10" s="12">
        <v>0</v>
      </c>
      <c r="D10" s="12">
        <v>219</v>
      </c>
      <c r="E10" s="12">
        <v>191</v>
      </c>
      <c r="F10" s="17">
        <f t="shared" si="0"/>
        <v>-12.785388127853878</v>
      </c>
      <c r="G10" s="1"/>
      <c r="H10" s="1"/>
      <c r="I10" s="1"/>
    </row>
    <row r="11" spans="1:12" x14ac:dyDescent="0.25">
      <c r="A11" s="8" t="s">
        <v>47</v>
      </c>
      <c r="B11" s="9">
        <v>11017</v>
      </c>
      <c r="C11" s="9">
        <v>11224</v>
      </c>
      <c r="D11" s="9">
        <v>110818</v>
      </c>
      <c r="E11" s="9">
        <v>101063</v>
      </c>
      <c r="F11" s="10">
        <f t="shared" si="0"/>
        <v>-8.8027215795267892</v>
      </c>
      <c r="G11" s="1"/>
      <c r="H11" s="1"/>
      <c r="I11" s="1"/>
    </row>
    <row r="12" spans="1:12" x14ac:dyDescent="0.25">
      <c r="A12" s="11" t="s">
        <v>48</v>
      </c>
      <c r="B12" s="12">
        <v>4642</v>
      </c>
      <c r="C12" s="12">
        <v>3466</v>
      </c>
      <c r="D12" s="12">
        <v>51110</v>
      </c>
      <c r="E12" s="12">
        <v>34546</v>
      </c>
      <c r="F12" s="13">
        <f t="shared" si="0"/>
        <v>-32.408530620230877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50</v>
      </c>
      <c r="E13" s="9">
        <v>2</v>
      </c>
      <c r="F13" s="10">
        <f t="shared" si="0"/>
        <v>-96</v>
      </c>
      <c r="G13" s="1"/>
      <c r="H13" s="1"/>
      <c r="I13" s="1"/>
    </row>
    <row r="14" spans="1:12" x14ac:dyDescent="0.25">
      <c r="A14" s="11" t="s">
        <v>50</v>
      </c>
      <c r="B14" s="12">
        <v>110193.5</v>
      </c>
      <c r="C14" s="12">
        <v>88525.5</v>
      </c>
      <c r="D14" s="12">
        <v>981915</v>
      </c>
      <c r="E14" s="12">
        <v>722340</v>
      </c>
      <c r="F14" s="13">
        <f t="shared" si="0"/>
        <v>-26.435587601778153</v>
      </c>
      <c r="G14" s="1"/>
      <c r="H14" s="1"/>
      <c r="I14" s="1"/>
    </row>
    <row r="15" spans="1:12" x14ac:dyDescent="0.25">
      <c r="A15" s="8" t="s">
        <v>51</v>
      </c>
      <c r="B15" s="9">
        <v>38056.75</v>
      </c>
      <c r="C15" s="9">
        <v>32378.75</v>
      </c>
      <c r="D15" s="9">
        <v>350821.75</v>
      </c>
      <c r="E15" s="9">
        <v>276890.75</v>
      </c>
      <c r="F15" s="10">
        <f t="shared" si="0"/>
        <v>-21.0736649024754</v>
      </c>
      <c r="G15" s="1"/>
      <c r="H15" s="1"/>
      <c r="I15" s="1"/>
    </row>
    <row r="16" spans="1:12" x14ac:dyDescent="0.25">
      <c r="A16" s="11" t="s">
        <v>52</v>
      </c>
      <c r="B16" s="12">
        <v>2040</v>
      </c>
      <c r="C16" s="12">
        <v>3126</v>
      </c>
      <c r="D16" s="12">
        <v>20065</v>
      </c>
      <c r="E16" s="12">
        <v>22713</v>
      </c>
      <c r="F16" s="13">
        <f t="shared" si="0"/>
        <v>13.197109394467972</v>
      </c>
      <c r="G16" s="1"/>
      <c r="H16" s="1"/>
      <c r="I16" s="1"/>
    </row>
    <row r="17" spans="1:9" x14ac:dyDescent="0.25">
      <c r="A17" s="8" t="s">
        <v>53</v>
      </c>
      <c r="B17" s="9">
        <v>7268</v>
      </c>
      <c r="C17" s="9">
        <v>4950</v>
      </c>
      <c r="D17" s="9">
        <v>68628</v>
      </c>
      <c r="E17" s="9">
        <v>47758</v>
      </c>
      <c r="F17" s="10">
        <f t="shared" si="0"/>
        <v>-30.410328145946266</v>
      </c>
      <c r="G17" s="1"/>
      <c r="H17" s="1"/>
      <c r="I17" s="1"/>
    </row>
    <row r="18" spans="1:9" x14ac:dyDescent="0.25">
      <c r="A18" s="11" t="s">
        <v>54</v>
      </c>
      <c r="B18" s="12">
        <v>243</v>
      </c>
      <c r="C18" s="12">
        <v>62</v>
      </c>
      <c r="D18" s="12">
        <v>1019</v>
      </c>
      <c r="E18" s="12">
        <v>628</v>
      </c>
      <c r="F18" s="13">
        <f t="shared" si="0"/>
        <v>-38.370951913640823</v>
      </c>
      <c r="G18" s="1"/>
      <c r="H18" s="1"/>
      <c r="I18" s="1"/>
    </row>
    <row r="19" spans="1:9" x14ac:dyDescent="0.25">
      <c r="A19" s="8" t="s">
        <v>55</v>
      </c>
      <c r="B19" s="9">
        <v>12</v>
      </c>
      <c r="C19" s="9">
        <v>24</v>
      </c>
      <c r="D19" s="9">
        <v>202</v>
      </c>
      <c r="E19" s="9">
        <v>305</v>
      </c>
      <c r="F19" s="10">
        <f t="shared" si="0"/>
        <v>50.990099009901002</v>
      </c>
      <c r="G19" s="1"/>
      <c r="H19" s="1"/>
      <c r="I19" s="1"/>
    </row>
    <row r="20" spans="1:9" x14ac:dyDescent="0.25">
      <c r="A20" s="11" t="s">
        <v>56</v>
      </c>
      <c r="B20" s="12">
        <v>1437</v>
      </c>
      <c r="C20" s="12">
        <v>1301</v>
      </c>
      <c r="D20" s="12">
        <v>12467</v>
      </c>
      <c r="E20" s="12">
        <v>11347</v>
      </c>
      <c r="F20" s="13">
        <f t="shared" si="0"/>
        <v>-8.9837170129140986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8329</v>
      </c>
      <c r="C22" s="12">
        <v>7190</v>
      </c>
      <c r="D22" s="12">
        <v>70395</v>
      </c>
      <c r="E22" s="12">
        <v>65354</v>
      </c>
      <c r="F22" s="13">
        <f t="shared" si="0"/>
        <v>-7.161019958803891</v>
      </c>
      <c r="G22" s="1"/>
      <c r="H22" s="1"/>
      <c r="I22" s="1"/>
    </row>
    <row r="23" spans="1:9" x14ac:dyDescent="0.25">
      <c r="A23" s="8" t="s">
        <v>59</v>
      </c>
      <c r="B23" s="9">
        <v>1149</v>
      </c>
      <c r="C23" s="9">
        <v>322</v>
      </c>
      <c r="D23" s="9">
        <v>6124</v>
      </c>
      <c r="E23" s="9">
        <v>3056</v>
      </c>
      <c r="F23" s="10">
        <f t="shared" si="0"/>
        <v>-50.097975179621166</v>
      </c>
      <c r="G23" s="1"/>
      <c r="H23" s="1"/>
      <c r="I23" s="1"/>
    </row>
    <row r="24" spans="1:9" x14ac:dyDescent="0.25">
      <c r="A24" s="11" t="s">
        <v>60</v>
      </c>
      <c r="B24" s="12">
        <v>477</v>
      </c>
      <c r="C24" s="12">
        <v>1441</v>
      </c>
      <c r="D24" s="12">
        <v>5079</v>
      </c>
      <c r="E24" s="12">
        <v>10886</v>
      </c>
      <c r="F24" s="13">
        <f t="shared" si="0"/>
        <v>114.33353022248474</v>
      </c>
      <c r="G24" s="1"/>
      <c r="H24" s="1"/>
      <c r="I24" s="1"/>
    </row>
    <row r="25" spans="1:9" x14ac:dyDescent="0.25">
      <c r="A25" s="8" t="s">
        <v>61</v>
      </c>
      <c r="B25" s="9">
        <v>841</v>
      </c>
      <c r="C25" s="9">
        <v>805</v>
      </c>
      <c r="D25" s="9">
        <v>3278</v>
      </c>
      <c r="E25" s="9">
        <v>9544</v>
      </c>
      <c r="F25" s="10">
        <f t="shared" si="0"/>
        <v>191.15314215985359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2.5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12">
        <v>3946</v>
      </c>
      <c r="C28" s="12">
        <v>3789</v>
      </c>
      <c r="D28" s="12">
        <v>36065</v>
      </c>
      <c r="E28" s="12">
        <v>29242</v>
      </c>
      <c r="F28" s="13">
        <f t="shared" si="0"/>
        <v>-18.918619159850266</v>
      </c>
      <c r="G28" s="1"/>
      <c r="H28" s="1"/>
      <c r="I28" s="1"/>
    </row>
    <row r="29" spans="1:9" x14ac:dyDescent="0.25">
      <c r="A29" s="8" t="s">
        <v>65</v>
      </c>
      <c r="B29" s="9">
        <v>46</v>
      </c>
      <c r="C29" s="9">
        <v>128</v>
      </c>
      <c r="D29" s="9">
        <v>1167</v>
      </c>
      <c r="E29" s="9">
        <v>1327</v>
      </c>
      <c r="F29" s="10">
        <f t="shared" si="0"/>
        <v>13.710368466152531</v>
      </c>
      <c r="G29" s="1"/>
      <c r="H29" s="1"/>
      <c r="I29" s="1"/>
    </row>
    <row r="30" spans="1:9" x14ac:dyDescent="0.25">
      <c r="A30" s="11" t="s">
        <v>66</v>
      </c>
      <c r="B30" s="12">
        <v>1414</v>
      </c>
      <c r="C30" s="12">
        <v>1848</v>
      </c>
      <c r="D30" s="12">
        <v>13139</v>
      </c>
      <c r="E30" s="12">
        <v>13206</v>
      </c>
      <c r="F30" s="13">
        <f t="shared" si="0"/>
        <v>0.50993226272927927</v>
      </c>
      <c r="G30" s="1"/>
      <c r="H30" s="1"/>
      <c r="I30" s="1"/>
    </row>
    <row r="31" spans="1:9" x14ac:dyDescent="0.25">
      <c r="A31" s="8" t="s">
        <v>67</v>
      </c>
      <c r="B31" s="9">
        <v>2780</v>
      </c>
      <c r="C31" s="9">
        <v>3521</v>
      </c>
      <c r="D31" s="9">
        <v>20065</v>
      </c>
      <c r="E31" s="9">
        <v>36987</v>
      </c>
      <c r="F31" s="10">
        <f t="shared" si="0"/>
        <v>84.335908298031399</v>
      </c>
      <c r="G31" s="1"/>
      <c r="H31" s="1"/>
      <c r="I31" s="1"/>
    </row>
    <row r="32" spans="1:9" x14ac:dyDescent="0.25">
      <c r="A32" s="11" t="s">
        <v>68</v>
      </c>
      <c r="B32" s="12">
        <v>155911</v>
      </c>
      <c r="C32" s="12">
        <v>150849</v>
      </c>
      <c r="D32" s="12">
        <v>1422619</v>
      </c>
      <c r="E32" s="12">
        <v>1238465</v>
      </c>
      <c r="F32" s="13">
        <f t="shared" si="0"/>
        <v>-12.944716751287586</v>
      </c>
      <c r="G32" s="1"/>
      <c r="H32" s="1"/>
      <c r="I32" s="1"/>
    </row>
    <row r="33" spans="1:9" x14ac:dyDescent="0.25">
      <c r="A33" s="8" t="s">
        <v>69</v>
      </c>
      <c r="B33" s="9">
        <v>14786</v>
      </c>
      <c r="C33" s="9">
        <v>11619</v>
      </c>
      <c r="D33" s="9">
        <v>148593</v>
      </c>
      <c r="E33" s="9">
        <v>103577</v>
      </c>
      <c r="F33" s="10">
        <f t="shared" si="0"/>
        <v>-30.294832192633564</v>
      </c>
      <c r="G33" s="1"/>
      <c r="H33" s="1"/>
      <c r="I33" s="1"/>
    </row>
    <row r="34" spans="1:9" x14ac:dyDescent="0.25">
      <c r="A34" s="11" t="s">
        <v>70</v>
      </c>
      <c r="B34" s="12">
        <v>314</v>
      </c>
      <c r="C34" s="12">
        <v>684</v>
      </c>
      <c r="D34" s="12">
        <v>1487</v>
      </c>
      <c r="E34" s="12">
        <v>4339</v>
      </c>
      <c r="F34" s="13">
        <f t="shared" si="0"/>
        <v>191.79556153328849</v>
      </c>
      <c r="G34" s="1"/>
      <c r="H34" s="1"/>
      <c r="I34" s="1"/>
    </row>
    <row r="35" spans="1:9" x14ac:dyDescent="0.25">
      <c r="A35" s="14" t="s">
        <v>71</v>
      </c>
      <c r="B35" s="15">
        <f>SUM(B7:B34)</f>
        <v>366218.25</v>
      </c>
      <c r="C35" s="15">
        <f t="shared" ref="C35:E35" si="1">SUM(C7:C34)</f>
        <v>329437.25</v>
      </c>
      <c r="D35" s="15">
        <f t="shared" si="1"/>
        <v>3339433.25</v>
      </c>
      <c r="E35" s="15">
        <f t="shared" si="1"/>
        <v>2747912.25</v>
      </c>
      <c r="F35" s="16">
        <f t="shared" si="0"/>
        <v>-17.713215258906587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5711</v>
      </c>
      <c r="C38" s="41">
        <f>D7</f>
        <v>5497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1238465</v>
      </c>
      <c r="G38" s="42">
        <f>LOOKUP(E38,$A$38:$A$65,$C$38:$C$65)</f>
        <v>1422619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7914</v>
      </c>
      <c r="C39" s="41">
        <f t="shared" ref="C39:C65" si="5">D8</f>
        <v>8607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722340</v>
      </c>
      <c r="G39" s="42">
        <f t="shared" ref="G39:G65" si="8">LOOKUP(E39,$A$38:$A$65,$C$38:$C$65)</f>
        <v>981915</v>
      </c>
    </row>
    <row r="40" spans="1:9" x14ac:dyDescent="0.25">
      <c r="A40" s="42" t="str">
        <f t="shared" si="3"/>
        <v>ALMERIA</v>
      </c>
      <c r="B40" s="41">
        <f t="shared" si="4"/>
        <v>518.5</v>
      </c>
      <c r="C40" s="41">
        <f t="shared" si="5"/>
        <v>1</v>
      </c>
      <c r="D40" s="41">
        <f t="shared" si="6"/>
        <v>22</v>
      </c>
      <c r="E40" s="42" t="str">
        <f t="shared" si="2"/>
        <v>BILBAO</v>
      </c>
      <c r="F40" s="42">
        <f t="shared" si="7"/>
        <v>276890.75</v>
      </c>
      <c r="G40" s="42">
        <f t="shared" si="8"/>
        <v>350821.75</v>
      </c>
    </row>
    <row r="41" spans="1:9" x14ac:dyDescent="0.25">
      <c r="A41" s="42" t="str">
        <f t="shared" si="3"/>
        <v>AVILES</v>
      </c>
      <c r="B41" s="41">
        <f t="shared" si="4"/>
        <v>191</v>
      </c>
      <c r="C41" s="41">
        <f t="shared" si="5"/>
        <v>219</v>
      </c>
      <c r="D41" s="41">
        <f t="shared" si="6"/>
        <v>24</v>
      </c>
      <c r="E41" s="42" t="str">
        <f t="shared" si="2"/>
        <v>VIGO</v>
      </c>
      <c r="F41" s="42">
        <f t="shared" si="7"/>
        <v>103577</v>
      </c>
      <c r="G41" s="42">
        <f t="shared" si="8"/>
        <v>148593</v>
      </c>
    </row>
    <row r="42" spans="1:9" x14ac:dyDescent="0.25">
      <c r="A42" s="42" t="str">
        <f t="shared" si="3"/>
        <v>BAHIA DE ALGECIRAS</v>
      </c>
      <c r="B42" s="41">
        <f t="shared" si="4"/>
        <v>101063</v>
      </c>
      <c r="C42" s="41">
        <f t="shared" si="5"/>
        <v>110818</v>
      </c>
      <c r="D42" s="41">
        <f t="shared" si="6"/>
        <v>5</v>
      </c>
      <c r="E42" s="42" t="str">
        <f t="shared" si="2"/>
        <v>BAHIA DE ALGECIRAS</v>
      </c>
      <c r="F42" s="42">
        <f t="shared" si="7"/>
        <v>101063</v>
      </c>
      <c r="G42" s="42">
        <f t="shared" si="8"/>
        <v>110818</v>
      </c>
    </row>
    <row r="43" spans="1:9" x14ac:dyDescent="0.25">
      <c r="A43" s="42" t="str">
        <f t="shared" si="3"/>
        <v>BAHIA DE CADIZ</v>
      </c>
      <c r="B43" s="41">
        <f t="shared" si="4"/>
        <v>34546</v>
      </c>
      <c r="C43" s="41">
        <f t="shared" si="5"/>
        <v>51110</v>
      </c>
      <c r="D43" s="41">
        <f t="shared" si="6"/>
        <v>9</v>
      </c>
      <c r="E43" s="42" t="str">
        <f t="shared" si="2"/>
        <v>LAS PALMAS</v>
      </c>
      <c r="F43" s="42">
        <f t="shared" si="7"/>
        <v>65354</v>
      </c>
      <c r="G43" s="42">
        <f t="shared" si="8"/>
        <v>70395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50</v>
      </c>
      <c r="D44" s="41">
        <f t="shared" si="6"/>
        <v>26</v>
      </c>
      <c r="E44" s="42" t="str">
        <f t="shared" si="2"/>
        <v>CASTELLON</v>
      </c>
      <c r="F44" s="42">
        <f t="shared" si="7"/>
        <v>47758</v>
      </c>
      <c r="G44" s="42">
        <f t="shared" si="8"/>
        <v>68628</v>
      </c>
    </row>
    <row r="45" spans="1:9" x14ac:dyDescent="0.25">
      <c r="A45" s="42" t="str">
        <f t="shared" si="3"/>
        <v>BARCELONA</v>
      </c>
      <c r="B45" s="41">
        <f t="shared" si="4"/>
        <v>722340</v>
      </c>
      <c r="C45" s="41">
        <f t="shared" si="5"/>
        <v>981915</v>
      </c>
      <c r="D45" s="41">
        <f t="shared" si="6"/>
        <v>2</v>
      </c>
      <c r="E45" s="42" t="str">
        <f t="shared" si="2"/>
        <v>TARRAGONA</v>
      </c>
      <c r="F45" s="42">
        <f t="shared" si="7"/>
        <v>36987</v>
      </c>
      <c r="G45" s="42">
        <f t="shared" si="8"/>
        <v>20065</v>
      </c>
    </row>
    <row r="46" spans="1:9" x14ac:dyDescent="0.25">
      <c r="A46" s="42" t="str">
        <f t="shared" si="3"/>
        <v>BILBAO</v>
      </c>
      <c r="B46" s="41">
        <f t="shared" si="4"/>
        <v>276890.75</v>
      </c>
      <c r="C46" s="41">
        <f t="shared" si="5"/>
        <v>350821.75</v>
      </c>
      <c r="D46" s="41">
        <f t="shared" si="6"/>
        <v>3</v>
      </c>
      <c r="E46" s="42" t="str">
        <f t="shared" si="2"/>
        <v>BAHIA DE CADIZ</v>
      </c>
      <c r="F46" s="42">
        <f t="shared" si="7"/>
        <v>34546</v>
      </c>
      <c r="G46" s="42">
        <f t="shared" si="8"/>
        <v>51110</v>
      </c>
    </row>
    <row r="47" spans="1:9" x14ac:dyDescent="0.25">
      <c r="A47" s="42" t="str">
        <f t="shared" si="3"/>
        <v>CARTAGENA</v>
      </c>
      <c r="B47" s="41">
        <f t="shared" si="4"/>
        <v>22713</v>
      </c>
      <c r="C47" s="41">
        <f t="shared" si="5"/>
        <v>20065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29242</v>
      </c>
      <c r="G47" s="42">
        <f t="shared" si="8"/>
        <v>36065</v>
      </c>
    </row>
    <row r="48" spans="1:9" x14ac:dyDescent="0.25">
      <c r="A48" s="42" t="str">
        <f t="shared" si="3"/>
        <v>CASTELLON</v>
      </c>
      <c r="B48" s="41">
        <f t="shared" si="4"/>
        <v>47758</v>
      </c>
      <c r="C48" s="41">
        <f t="shared" si="5"/>
        <v>68628</v>
      </c>
      <c r="D48" s="41">
        <f t="shared" si="6"/>
        <v>7</v>
      </c>
      <c r="E48" s="42" t="str">
        <f t="shared" si="2"/>
        <v>CARTAGENA</v>
      </c>
      <c r="F48" s="42">
        <f t="shared" si="7"/>
        <v>22713</v>
      </c>
      <c r="G48" s="42">
        <f t="shared" si="8"/>
        <v>20065</v>
      </c>
    </row>
    <row r="49" spans="1:7" x14ac:dyDescent="0.25">
      <c r="A49" s="42" t="str">
        <f t="shared" si="3"/>
        <v>CEUTA</v>
      </c>
      <c r="B49" s="41">
        <f t="shared" si="4"/>
        <v>628</v>
      </c>
      <c r="C49" s="41">
        <f t="shared" si="5"/>
        <v>1019</v>
      </c>
      <c r="D49" s="41">
        <f t="shared" si="6"/>
        <v>21</v>
      </c>
      <c r="E49" s="42" t="str">
        <f t="shared" si="2"/>
        <v>SEVILLA</v>
      </c>
      <c r="F49" s="42">
        <f t="shared" si="7"/>
        <v>13206</v>
      </c>
      <c r="G49" s="42">
        <f t="shared" si="8"/>
        <v>13139</v>
      </c>
    </row>
    <row r="50" spans="1:7" x14ac:dyDescent="0.25">
      <c r="A50" s="42" t="str">
        <f t="shared" si="3"/>
        <v>FERROL-SAN CIBRAO</v>
      </c>
      <c r="B50" s="41">
        <f t="shared" si="4"/>
        <v>305</v>
      </c>
      <c r="C50" s="41">
        <f t="shared" si="5"/>
        <v>202</v>
      </c>
      <c r="D50" s="41">
        <f t="shared" si="6"/>
        <v>23</v>
      </c>
      <c r="E50" s="42" t="str">
        <f t="shared" si="2"/>
        <v>GIJON</v>
      </c>
      <c r="F50" s="42">
        <f t="shared" si="7"/>
        <v>11347</v>
      </c>
      <c r="G50" s="42">
        <f t="shared" si="8"/>
        <v>12467</v>
      </c>
    </row>
    <row r="51" spans="1:7" x14ac:dyDescent="0.25">
      <c r="A51" s="42" t="str">
        <f t="shared" si="3"/>
        <v>GIJON</v>
      </c>
      <c r="B51" s="41">
        <f t="shared" si="4"/>
        <v>11347</v>
      </c>
      <c r="C51" s="41">
        <f t="shared" si="5"/>
        <v>12467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10886</v>
      </c>
      <c r="G51" s="42">
        <f t="shared" si="8"/>
        <v>5079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9544</v>
      </c>
      <c r="G52" s="42">
        <f t="shared" si="8"/>
        <v>3278</v>
      </c>
    </row>
    <row r="53" spans="1:7" x14ac:dyDescent="0.25">
      <c r="A53" s="42" t="str">
        <f t="shared" si="3"/>
        <v>LAS PALMAS</v>
      </c>
      <c r="B53" s="41">
        <f t="shared" si="4"/>
        <v>65354</v>
      </c>
      <c r="C53" s="41">
        <f t="shared" si="5"/>
        <v>70395</v>
      </c>
      <c r="D53" s="41">
        <f t="shared" si="6"/>
        <v>6</v>
      </c>
      <c r="E53" s="42" t="str">
        <f t="shared" si="2"/>
        <v>ALICANTE</v>
      </c>
      <c r="F53" s="42">
        <f t="shared" si="7"/>
        <v>7914</v>
      </c>
      <c r="G53" s="42">
        <f t="shared" si="8"/>
        <v>8607</v>
      </c>
    </row>
    <row r="54" spans="1:7" x14ac:dyDescent="0.25">
      <c r="A54" s="42" t="str">
        <f t="shared" si="3"/>
        <v>MALAGA</v>
      </c>
      <c r="B54" s="41">
        <f t="shared" si="4"/>
        <v>3056</v>
      </c>
      <c r="C54" s="41">
        <f t="shared" si="5"/>
        <v>6124</v>
      </c>
      <c r="D54" s="41">
        <f t="shared" si="6"/>
        <v>19</v>
      </c>
      <c r="E54" s="42" t="str">
        <f t="shared" si="2"/>
        <v>A CORUÑA</v>
      </c>
      <c r="F54" s="42">
        <f t="shared" si="7"/>
        <v>5711</v>
      </c>
      <c r="G54" s="42">
        <f t="shared" si="8"/>
        <v>5497</v>
      </c>
    </row>
    <row r="55" spans="1:7" x14ac:dyDescent="0.25">
      <c r="A55" s="42" t="str">
        <f t="shared" si="3"/>
        <v>MARIN Y RIA DE PONTEVEDRA</v>
      </c>
      <c r="B55" s="41">
        <f t="shared" si="4"/>
        <v>10886</v>
      </c>
      <c r="C55" s="41">
        <f t="shared" si="5"/>
        <v>5079</v>
      </c>
      <c r="D55" s="41">
        <f t="shared" si="6"/>
        <v>14</v>
      </c>
      <c r="E55" s="42" t="str">
        <f t="shared" si="2"/>
        <v>VILAGARCIA</v>
      </c>
      <c r="F55" s="42">
        <f t="shared" si="7"/>
        <v>4339</v>
      </c>
      <c r="G55" s="42">
        <f t="shared" si="8"/>
        <v>1487</v>
      </c>
    </row>
    <row r="56" spans="1:7" x14ac:dyDescent="0.25">
      <c r="A56" s="42" t="str">
        <f t="shared" si="3"/>
        <v>MELILLA</v>
      </c>
      <c r="B56" s="41">
        <f t="shared" si="4"/>
        <v>9544</v>
      </c>
      <c r="C56" s="41">
        <f t="shared" si="5"/>
        <v>3278</v>
      </c>
      <c r="D56" s="41">
        <f t="shared" si="6"/>
        <v>15</v>
      </c>
      <c r="E56" s="42" t="str">
        <f t="shared" si="2"/>
        <v>MALAGA</v>
      </c>
      <c r="F56" s="42">
        <f t="shared" si="7"/>
        <v>3056</v>
      </c>
      <c r="G56" s="42">
        <f t="shared" si="8"/>
        <v>6124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26</v>
      </c>
      <c r="E57" s="42" t="str">
        <f t="shared" si="2"/>
        <v>SANTANDER</v>
      </c>
      <c r="F57" s="42">
        <f t="shared" si="7"/>
        <v>1327</v>
      </c>
      <c r="G57" s="42">
        <f t="shared" si="8"/>
        <v>1167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CEUTA</v>
      </c>
      <c r="F58" s="42">
        <f t="shared" si="7"/>
        <v>628</v>
      </c>
      <c r="G58" s="42">
        <f t="shared" si="8"/>
        <v>1019</v>
      </c>
    </row>
    <row r="59" spans="1:7" x14ac:dyDescent="0.25">
      <c r="A59" s="42" t="str">
        <f t="shared" si="3"/>
        <v>SANTA CRUZ DE TENERIFE</v>
      </c>
      <c r="B59" s="41">
        <f t="shared" si="4"/>
        <v>29242</v>
      </c>
      <c r="C59" s="41">
        <f t="shared" si="5"/>
        <v>36065</v>
      </c>
      <c r="D59" s="41">
        <f t="shared" si="6"/>
        <v>10</v>
      </c>
      <c r="E59" s="42" t="str">
        <f t="shared" si="2"/>
        <v>ALMERIA</v>
      </c>
      <c r="F59" s="42">
        <f t="shared" si="7"/>
        <v>518.5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1327</v>
      </c>
      <c r="C60" s="41">
        <f t="shared" si="5"/>
        <v>1167</v>
      </c>
      <c r="D60" s="41">
        <f t="shared" si="6"/>
        <v>20</v>
      </c>
      <c r="E60" s="42" t="str">
        <f t="shared" si="2"/>
        <v>FERROL-SAN CIBRAO</v>
      </c>
      <c r="F60" s="42">
        <f t="shared" si="7"/>
        <v>305</v>
      </c>
      <c r="G60" s="42">
        <f t="shared" si="8"/>
        <v>202</v>
      </c>
    </row>
    <row r="61" spans="1:7" x14ac:dyDescent="0.25">
      <c r="A61" s="42" t="str">
        <f t="shared" si="3"/>
        <v>SEVILLA</v>
      </c>
      <c r="B61" s="41">
        <f t="shared" si="4"/>
        <v>13206</v>
      </c>
      <c r="C61" s="41">
        <f t="shared" si="5"/>
        <v>13139</v>
      </c>
      <c r="D61" s="41">
        <f t="shared" si="6"/>
        <v>12</v>
      </c>
      <c r="E61" s="42" t="str">
        <f t="shared" si="2"/>
        <v>AVILES</v>
      </c>
      <c r="F61" s="42">
        <f t="shared" si="7"/>
        <v>191</v>
      </c>
      <c r="G61" s="42">
        <f t="shared" si="8"/>
        <v>219</v>
      </c>
    </row>
    <row r="62" spans="1:7" x14ac:dyDescent="0.25">
      <c r="A62" s="42" t="str">
        <f t="shared" si="3"/>
        <v>TARRAGONA</v>
      </c>
      <c r="B62" s="41">
        <f t="shared" si="4"/>
        <v>36987</v>
      </c>
      <c r="C62" s="41">
        <f t="shared" si="5"/>
        <v>20065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1238465</v>
      </c>
      <c r="C63" s="41">
        <f t="shared" si="5"/>
        <v>1422619</v>
      </c>
      <c r="D63" s="41">
        <f t="shared" si="6"/>
        <v>1</v>
      </c>
      <c r="E63" s="42" t="str">
        <f t="shared" si="2"/>
        <v>BALEARES</v>
      </c>
      <c r="F63" s="42">
        <f t="shared" si="7"/>
        <v>2</v>
      </c>
      <c r="G63" s="42">
        <f t="shared" si="8"/>
        <v>50</v>
      </c>
    </row>
    <row r="64" spans="1:7" x14ac:dyDescent="0.25">
      <c r="A64" s="42" t="str">
        <f t="shared" si="3"/>
        <v>VIGO</v>
      </c>
      <c r="B64" s="41">
        <f t="shared" si="4"/>
        <v>103577</v>
      </c>
      <c r="C64" s="41">
        <f t="shared" si="5"/>
        <v>148593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4339</v>
      </c>
      <c r="C65" s="41">
        <f t="shared" si="5"/>
        <v>1487</v>
      </c>
      <c r="D65" s="41">
        <f t="shared" si="6"/>
        <v>18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20735</v>
      </c>
      <c r="C7" s="9">
        <v>14668</v>
      </c>
      <c r="D7" s="9">
        <v>54412</v>
      </c>
      <c r="E7" s="9">
        <v>45230</v>
      </c>
      <c r="F7" s="10">
        <f>((E7*100)/D7)-100</f>
        <v>-16.87495405425274</v>
      </c>
      <c r="G7" s="1"/>
      <c r="H7" s="1"/>
      <c r="I7" s="1"/>
    </row>
    <row r="8" spans="1:12" x14ac:dyDescent="0.25">
      <c r="A8" s="11" t="s">
        <v>44</v>
      </c>
      <c r="B8" s="12">
        <v>25373</v>
      </c>
      <c r="C8" s="12">
        <v>31708</v>
      </c>
      <c r="D8" s="12">
        <v>278525</v>
      </c>
      <c r="E8" s="12">
        <v>235252</v>
      </c>
      <c r="F8" s="13">
        <f t="shared" ref="F8:F35" si="0">((E8*100)/D8)-100</f>
        <v>-15.536486850372498</v>
      </c>
      <c r="G8" s="1"/>
      <c r="H8" s="1"/>
      <c r="I8" s="1"/>
    </row>
    <row r="9" spans="1:12" x14ac:dyDescent="0.25">
      <c r="A9" s="8" t="s">
        <v>45</v>
      </c>
      <c r="B9" s="9">
        <v>69255</v>
      </c>
      <c r="C9" s="9">
        <v>73329</v>
      </c>
      <c r="D9" s="9">
        <v>984717</v>
      </c>
      <c r="E9" s="9">
        <v>1009082</v>
      </c>
      <c r="F9" s="10">
        <f t="shared" si="0"/>
        <v>2.4743149554643651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336117</v>
      </c>
      <c r="C11" s="9">
        <v>336929</v>
      </c>
      <c r="D11" s="9">
        <v>4046077</v>
      </c>
      <c r="E11" s="9">
        <v>3799578</v>
      </c>
      <c r="F11" s="10">
        <f t="shared" si="0"/>
        <v>-6.092296315665763</v>
      </c>
      <c r="G11" s="1"/>
      <c r="H11" s="1"/>
      <c r="I11" s="1"/>
    </row>
    <row r="12" spans="1:12" x14ac:dyDescent="0.25">
      <c r="A12" s="11" t="s">
        <v>48</v>
      </c>
      <c r="B12" s="12">
        <v>34762</v>
      </c>
      <c r="C12" s="12">
        <v>39567</v>
      </c>
      <c r="D12" s="12">
        <v>185994</v>
      </c>
      <c r="E12" s="12">
        <v>188588</v>
      </c>
      <c r="F12" s="13">
        <f t="shared" si="0"/>
        <v>1.39466864522511</v>
      </c>
      <c r="G12" s="1"/>
      <c r="H12" s="1"/>
      <c r="I12" s="1"/>
    </row>
    <row r="13" spans="1:12" x14ac:dyDescent="0.25">
      <c r="A13" s="8" t="s">
        <v>49</v>
      </c>
      <c r="B13" s="9">
        <v>623022</v>
      </c>
      <c r="C13" s="9">
        <v>611859</v>
      </c>
      <c r="D13" s="9">
        <v>4961715</v>
      </c>
      <c r="E13" s="9">
        <v>4276218</v>
      </c>
      <c r="F13" s="10">
        <f t="shared" si="0"/>
        <v>-13.815727021805969</v>
      </c>
      <c r="G13" s="1"/>
      <c r="H13" s="1"/>
      <c r="I13" s="1"/>
    </row>
    <row r="14" spans="1:12" x14ac:dyDescent="0.25">
      <c r="A14" s="11" t="s">
        <v>50</v>
      </c>
      <c r="B14" s="12">
        <v>387725</v>
      </c>
      <c r="C14" s="12">
        <v>380560</v>
      </c>
      <c r="D14" s="12">
        <v>2575236</v>
      </c>
      <c r="E14" s="12">
        <v>2576599</v>
      </c>
      <c r="F14" s="13">
        <f t="shared" si="0"/>
        <v>5.2927188032469985E-2</v>
      </c>
      <c r="G14" s="1"/>
      <c r="H14" s="1"/>
      <c r="I14" s="1"/>
    </row>
    <row r="15" spans="1:12" x14ac:dyDescent="0.25">
      <c r="A15" s="8" t="s">
        <v>51</v>
      </c>
      <c r="B15" s="9">
        <v>22324</v>
      </c>
      <c r="C15" s="9">
        <v>18361</v>
      </c>
      <c r="D15" s="9">
        <v>142623</v>
      </c>
      <c r="E15" s="9">
        <v>132440</v>
      </c>
      <c r="F15" s="10">
        <f t="shared" si="0"/>
        <v>-7.1398021357004069</v>
      </c>
      <c r="G15" s="1"/>
      <c r="H15" s="1"/>
      <c r="I15" s="1"/>
    </row>
    <row r="16" spans="1:12" x14ac:dyDescent="0.25">
      <c r="A16" s="11" t="s">
        <v>52</v>
      </c>
      <c r="B16" s="12">
        <v>7273</v>
      </c>
      <c r="C16" s="12">
        <v>4959</v>
      </c>
      <c r="D16" s="12">
        <v>18136</v>
      </c>
      <c r="E16" s="12">
        <v>45618</v>
      </c>
      <c r="F16" s="13">
        <f t="shared" si="0"/>
        <v>151.532862814292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162466</v>
      </c>
      <c r="C18" s="12">
        <v>154943</v>
      </c>
      <c r="D18" s="12">
        <v>1925958</v>
      </c>
      <c r="E18" s="12">
        <v>1672332</v>
      </c>
      <c r="F18" s="13">
        <f t="shared" si="0"/>
        <v>-13.168822996140108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782</v>
      </c>
      <c r="E19" s="9">
        <v>1621</v>
      </c>
      <c r="F19" s="10">
        <f t="shared" si="0"/>
        <v>107.28900255754476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1122</v>
      </c>
      <c r="D20" s="12">
        <v>5930</v>
      </c>
      <c r="E20" s="12">
        <v>3425</v>
      </c>
      <c r="F20" s="13">
        <f t="shared" si="0"/>
        <v>-42.242833052276559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525</v>
      </c>
      <c r="F21" s="10">
        <f t="shared" si="0"/>
        <v>161.19402985074629</v>
      </c>
      <c r="G21" s="1"/>
      <c r="H21" s="1"/>
      <c r="I21" s="1"/>
    </row>
    <row r="22" spans="1:9" x14ac:dyDescent="0.25">
      <c r="A22" s="11" t="s">
        <v>58</v>
      </c>
      <c r="B22" s="12">
        <v>95825</v>
      </c>
      <c r="C22" s="12">
        <v>107113</v>
      </c>
      <c r="D22" s="12">
        <v>857546</v>
      </c>
      <c r="E22" s="12">
        <v>957888</v>
      </c>
      <c r="F22" s="13">
        <f t="shared" si="0"/>
        <v>11.701063266576952</v>
      </c>
      <c r="G22" s="1"/>
      <c r="H22" s="1"/>
      <c r="I22" s="1"/>
    </row>
    <row r="23" spans="1:9" x14ac:dyDescent="0.25">
      <c r="A23" s="8" t="s">
        <v>59</v>
      </c>
      <c r="B23" s="9">
        <v>59055</v>
      </c>
      <c r="C23" s="9">
        <v>90381</v>
      </c>
      <c r="D23" s="9">
        <v>451227</v>
      </c>
      <c r="E23" s="9">
        <v>530441</v>
      </c>
      <c r="F23" s="10">
        <f t="shared" si="0"/>
        <v>17.555243812981047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39960</v>
      </c>
      <c r="C25" s="9">
        <v>50700</v>
      </c>
      <c r="D25" s="9">
        <v>427980</v>
      </c>
      <c r="E25" s="9">
        <v>456495</v>
      </c>
      <c r="F25" s="10">
        <f t="shared" si="0"/>
        <v>6.662694518435444</v>
      </c>
      <c r="G25" s="1"/>
      <c r="H25" s="1"/>
      <c r="I25" s="1"/>
    </row>
    <row r="26" spans="1:9" x14ac:dyDescent="0.25">
      <c r="A26" s="11" t="s">
        <v>62</v>
      </c>
      <c r="B26" s="12">
        <v>547</v>
      </c>
      <c r="C26" s="12">
        <v>384</v>
      </c>
      <c r="D26" s="12">
        <v>1964</v>
      </c>
      <c r="E26" s="12">
        <v>3067</v>
      </c>
      <c r="F26" s="13">
        <f t="shared" si="0"/>
        <v>56.160896130346231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367692</v>
      </c>
      <c r="C28" s="12">
        <v>351359</v>
      </c>
      <c r="D28" s="12">
        <v>3508304</v>
      </c>
      <c r="E28" s="12">
        <v>3132516</v>
      </c>
      <c r="F28" s="13">
        <f t="shared" si="0"/>
        <v>-10.711386470499704</v>
      </c>
      <c r="G28" s="1"/>
      <c r="H28" s="1"/>
      <c r="I28" s="1"/>
    </row>
    <row r="29" spans="1:9" x14ac:dyDescent="0.25">
      <c r="A29" s="8" t="s">
        <v>65</v>
      </c>
      <c r="B29" s="9">
        <v>22636</v>
      </c>
      <c r="C29" s="9">
        <v>21289</v>
      </c>
      <c r="D29" s="9">
        <v>138017</v>
      </c>
      <c r="E29" s="9">
        <v>132231</v>
      </c>
      <c r="F29" s="10">
        <f t="shared" si="0"/>
        <v>-4.19223718817247</v>
      </c>
      <c r="G29" s="1"/>
      <c r="H29" s="1"/>
      <c r="I29" s="1"/>
    </row>
    <row r="30" spans="1:9" x14ac:dyDescent="0.25">
      <c r="A30" s="11" t="s">
        <v>66</v>
      </c>
      <c r="B30" s="12">
        <v>1623</v>
      </c>
      <c r="C30" s="12">
        <v>15110</v>
      </c>
      <c r="D30" s="12">
        <v>13410</v>
      </c>
      <c r="E30" s="12">
        <v>78315</v>
      </c>
      <c r="F30" s="13">
        <f t="shared" si="0"/>
        <v>484.00447427293068</v>
      </c>
      <c r="G30" s="1"/>
      <c r="H30" s="1"/>
      <c r="I30" s="1"/>
    </row>
    <row r="31" spans="1:9" x14ac:dyDescent="0.25">
      <c r="A31" s="8" t="s">
        <v>67</v>
      </c>
      <c r="B31" s="9">
        <v>210</v>
      </c>
      <c r="C31" s="9">
        <v>204</v>
      </c>
      <c r="D31" s="9">
        <v>2028</v>
      </c>
      <c r="E31" s="9">
        <v>1931</v>
      </c>
      <c r="F31" s="10">
        <f t="shared" si="0"/>
        <v>-4.7830374753451679</v>
      </c>
      <c r="G31" s="1"/>
      <c r="H31" s="1"/>
      <c r="I31" s="1"/>
    </row>
    <row r="32" spans="1:9" x14ac:dyDescent="0.25">
      <c r="A32" s="11" t="s">
        <v>68</v>
      </c>
      <c r="B32" s="12">
        <v>50404</v>
      </c>
      <c r="C32" s="12">
        <v>43341</v>
      </c>
      <c r="D32" s="12">
        <v>370791</v>
      </c>
      <c r="E32" s="12">
        <v>355754</v>
      </c>
      <c r="F32" s="13">
        <f t="shared" si="0"/>
        <v>-4.0553843000504344</v>
      </c>
      <c r="G32" s="1"/>
      <c r="H32" s="1"/>
      <c r="I32" s="1"/>
    </row>
    <row r="33" spans="1:9" x14ac:dyDescent="0.25">
      <c r="A33" s="8" t="s">
        <v>69</v>
      </c>
      <c r="B33" s="9">
        <v>136482</v>
      </c>
      <c r="C33" s="9">
        <v>134388</v>
      </c>
      <c r="D33" s="9">
        <v>1027473</v>
      </c>
      <c r="E33" s="9">
        <v>963201</v>
      </c>
      <c r="F33" s="10">
        <f t="shared" si="0"/>
        <v>-6.2553468558297851</v>
      </c>
      <c r="G33" s="1"/>
      <c r="H33" s="1"/>
      <c r="I33" s="1"/>
    </row>
    <row r="34" spans="1:9" x14ac:dyDescent="0.25">
      <c r="A34" s="11" t="s">
        <v>70</v>
      </c>
      <c r="B34" s="12">
        <v>2340</v>
      </c>
      <c r="C34" s="12">
        <v>1208</v>
      </c>
      <c r="D34" s="12">
        <v>4490</v>
      </c>
      <c r="E34" s="12">
        <v>3203</v>
      </c>
      <c r="F34" s="13">
        <f t="shared" si="0"/>
        <v>-28.663697104677055</v>
      </c>
      <c r="G34" s="1"/>
      <c r="H34" s="1"/>
      <c r="I34" s="1"/>
    </row>
    <row r="35" spans="1:9" x14ac:dyDescent="0.25">
      <c r="A35" s="14" t="s">
        <v>71</v>
      </c>
      <c r="B35" s="15">
        <f>SUM(B7:B34)</f>
        <v>2465826</v>
      </c>
      <c r="C35" s="15">
        <f t="shared" ref="C35:E35" si="1">SUM(C7:C34)</f>
        <v>2483482</v>
      </c>
      <c r="D35" s="15">
        <f t="shared" si="1"/>
        <v>21983536</v>
      </c>
      <c r="E35" s="15">
        <f t="shared" si="1"/>
        <v>20601550</v>
      </c>
      <c r="F35" s="16">
        <f t="shared" si="0"/>
        <v>-6.2864591028486103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45230</v>
      </c>
      <c r="C38" s="41">
        <f>D7</f>
        <v>54412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4276218</v>
      </c>
      <c r="G38" s="42">
        <f>LOOKUP(E38,$A$38:$A$65,$C$38:$C$65)</f>
        <v>4961715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235252</v>
      </c>
      <c r="C39" s="41">
        <f t="shared" ref="C39:C65" si="5">D8</f>
        <v>278525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3799578</v>
      </c>
      <c r="G39" s="42">
        <f t="shared" ref="G39:G65" si="8">LOOKUP(E39,$A$38:$A$65,$C$38:$C$65)</f>
        <v>4046077</v>
      </c>
    </row>
    <row r="40" spans="1:9" x14ac:dyDescent="0.25">
      <c r="A40" s="42" t="str">
        <f t="shared" si="3"/>
        <v>ALMERIA</v>
      </c>
      <c r="B40" s="41">
        <f t="shared" si="4"/>
        <v>1009082</v>
      </c>
      <c r="C40" s="41">
        <f t="shared" si="5"/>
        <v>984717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3132516</v>
      </c>
      <c r="G40" s="42">
        <f t="shared" si="8"/>
        <v>3508304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2576599</v>
      </c>
      <c r="G41" s="42">
        <f t="shared" si="8"/>
        <v>2575236</v>
      </c>
    </row>
    <row r="42" spans="1:9" x14ac:dyDescent="0.25">
      <c r="A42" s="42" t="str">
        <f t="shared" si="3"/>
        <v>BAHIA DE ALGECIRAS</v>
      </c>
      <c r="B42" s="41">
        <f t="shared" si="4"/>
        <v>3799578</v>
      </c>
      <c r="C42" s="41">
        <f t="shared" si="5"/>
        <v>4046077</v>
      </c>
      <c r="D42" s="41">
        <f t="shared" si="6"/>
        <v>2</v>
      </c>
      <c r="E42" s="42" t="str">
        <f t="shared" si="2"/>
        <v>CEUTA</v>
      </c>
      <c r="F42" s="42">
        <f t="shared" si="7"/>
        <v>1672332</v>
      </c>
      <c r="G42" s="42">
        <f t="shared" si="8"/>
        <v>1925958</v>
      </c>
    </row>
    <row r="43" spans="1:9" x14ac:dyDescent="0.25">
      <c r="A43" s="42" t="str">
        <f t="shared" si="3"/>
        <v>BAHIA DE CADIZ</v>
      </c>
      <c r="B43" s="41">
        <f t="shared" si="4"/>
        <v>188588</v>
      </c>
      <c r="C43" s="41">
        <f t="shared" si="5"/>
        <v>185994</v>
      </c>
      <c r="D43" s="41">
        <f t="shared" si="6"/>
        <v>13</v>
      </c>
      <c r="E43" s="42" t="str">
        <f t="shared" si="2"/>
        <v>ALMERIA</v>
      </c>
      <c r="F43" s="42">
        <f t="shared" si="7"/>
        <v>1009082</v>
      </c>
      <c r="G43" s="42">
        <f t="shared" si="8"/>
        <v>984717</v>
      </c>
    </row>
    <row r="44" spans="1:9" x14ac:dyDescent="0.25">
      <c r="A44" s="42" t="str">
        <f t="shared" si="3"/>
        <v>BALEARES</v>
      </c>
      <c r="B44" s="41">
        <f t="shared" si="4"/>
        <v>4276218</v>
      </c>
      <c r="C44" s="41">
        <f t="shared" si="5"/>
        <v>4961715</v>
      </c>
      <c r="D44" s="41">
        <f t="shared" si="6"/>
        <v>1</v>
      </c>
      <c r="E44" s="42" t="str">
        <f t="shared" si="2"/>
        <v>VIGO</v>
      </c>
      <c r="F44" s="42">
        <f t="shared" si="7"/>
        <v>963201</v>
      </c>
      <c r="G44" s="42">
        <f t="shared" si="8"/>
        <v>1027473</v>
      </c>
    </row>
    <row r="45" spans="1:9" x14ac:dyDescent="0.25">
      <c r="A45" s="42" t="str">
        <f t="shared" si="3"/>
        <v>BARCELONA</v>
      </c>
      <c r="B45" s="41">
        <f t="shared" si="4"/>
        <v>2576599</v>
      </c>
      <c r="C45" s="41">
        <f t="shared" si="5"/>
        <v>2575236</v>
      </c>
      <c r="D45" s="41">
        <f t="shared" si="6"/>
        <v>4</v>
      </c>
      <c r="E45" s="42" t="str">
        <f t="shared" si="2"/>
        <v>LAS PALMAS</v>
      </c>
      <c r="F45" s="42">
        <f t="shared" si="7"/>
        <v>957888</v>
      </c>
      <c r="G45" s="42">
        <f t="shared" si="8"/>
        <v>857546</v>
      </c>
    </row>
    <row r="46" spans="1:9" x14ac:dyDescent="0.25">
      <c r="A46" s="42" t="str">
        <f t="shared" si="3"/>
        <v>BILBAO</v>
      </c>
      <c r="B46" s="41">
        <f t="shared" si="4"/>
        <v>132440</v>
      </c>
      <c r="C46" s="41">
        <f t="shared" si="5"/>
        <v>142623</v>
      </c>
      <c r="D46" s="41">
        <f t="shared" si="6"/>
        <v>14</v>
      </c>
      <c r="E46" s="42" t="str">
        <f t="shared" si="2"/>
        <v>MALAGA</v>
      </c>
      <c r="F46" s="42">
        <f t="shared" si="7"/>
        <v>530441</v>
      </c>
      <c r="G46" s="42">
        <f t="shared" si="8"/>
        <v>451227</v>
      </c>
    </row>
    <row r="47" spans="1:9" x14ac:dyDescent="0.25">
      <c r="A47" s="42" t="str">
        <f t="shared" si="3"/>
        <v>CARTAGENA</v>
      </c>
      <c r="B47" s="41">
        <f t="shared" si="4"/>
        <v>45618</v>
      </c>
      <c r="C47" s="41">
        <f t="shared" si="5"/>
        <v>18136</v>
      </c>
      <c r="D47" s="41">
        <f t="shared" si="6"/>
        <v>17</v>
      </c>
      <c r="E47" s="42" t="str">
        <f t="shared" si="2"/>
        <v>MELILLA</v>
      </c>
      <c r="F47" s="42">
        <f t="shared" si="7"/>
        <v>456495</v>
      </c>
      <c r="G47" s="42">
        <f t="shared" si="8"/>
        <v>427980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355754</v>
      </c>
      <c r="G48" s="42">
        <f t="shared" si="8"/>
        <v>370791</v>
      </c>
    </row>
    <row r="49" spans="1:7" x14ac:dyDescent="0.25">
      <c r="A49" s="42" t="str">
        <f t="shared" si="3"/>
        <v>CEUTA</v>
      </c>
      <c r="B49" s="41">
        <f t="shared" si="4"/>
        <v>1672332</v>
      </c>
      <c r="C49" s="41">
        <f t="shared" si="5"/>
        <v>1925958</v>
      </c>
      <c r="D49" s="41">
        <f t="shared" si="6"/>
        <v>5</v>
      </c>
      <c r="E49" s="42" t="str">
        <f t="shared" si="2"/>
        <v>ALICANTE</v>
      </c>
      <c r="F49" s="42">
        <f t="shared" si="7"/>
        <v>235252</v>
      </c>
      <c r="G49" s="42">
        <f t="shared" si="8"/>
        <v>278525</v>
      </c>
    </row>
    <row r="50" spans="1:7" x14ac:dyDescent="0.25">
      <c r="A50" s="42" t="str">
        <f t="shared" si="3"/>
        <v>FERROL-SAN CIBRAO</v>
      </c>
      <c r="B50" s="41">
        <f t="shared" si="4"/>
        <v>1621</v>
      </c>
      <c r="C50" s="41">
        <f t="shared" si="5"/>
        <v>782</v>
      </c>
      <c r="D50" s="41">
        <f t="shared" si="6"/>
        <v>23</v>
      </c>
      <c r="E50" s="42" t="str">
        <f t="shared" si="2"/>
        <v>BAHIA DE CADIZ</v>
      </c>
      <c r="F50" s="42">
        <f t="shared" si="7"/>
        <v>188588</v>
      </c>
      <c r="G50" s="42">
        <f t="shared" si="8"/>
        <v>185994</v>
      </c>
    </row>
    <row r="51" spans="1:7" x14ac:dyDescent="0.25">
      <c r="A51" s="42" t="str">
        <f t="shared" si="3"/>
        <v>GIJON</v>
      </c>
      <c r="B51" s="41">
        <f t="shared" si="4"/>
        <v>3425</v>
      </c>
      <c r="C51" s="41">
        <f t="shared" si="5"/>
        <v>5930</v>
      </c>
      <c r="D51" s="41">
        <f t="shared" si="6"/>
        <v>19</v>
      </c>
      <c r="E51" s="42" t="str">
        <f t="shared" si="2"/>
        <v>BILBAO</v>
      </c>
      <c r="F51" s="42">
        <f t="shared" si="7"/>
        <v>132440</v>
      </c>
      <c r="G51" s="42">
        <f t="shared" si="8"/>
        <v>142623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201</v>
      </c>
      <c r="D52" s="41">
        <f t="shared" si="6"/>
        <v>24</v>
      </c>
      <c r="E52" s="42" t="str">
        <f t="shared" si="2"/>
        <v>SANTANDER</v>
      </c>
      <c r="F52" s="42">
        <f t="shared" si="7"/>
        <v>132231</v>
      </c>
      <c r="G52" s="42">
        <f t="shared" si="8"/>
        <v>138017</v>
      </c>
    </row>
    <row r="53" spans="1:7" x14ac:dyDescent="0.25">
      <c r="A53" s="42" t="str">
        <f t="shared" si="3"/>
        <v>LAS PALMAS</v>
      </c>
      <c r="B53" s="41">
        <f t="shared" si="4"/>
        <v>957888</v>
      </c>
      <c r="C53" s="41">
        <f t="shared" si="5"/>
        <v>857546</v>
      </c>
      <c r="D53" s="41">
        <f t="shared" si="6"/>
        <v>8</v>
      </c>
      <c r="E53" s="42" t="str">
        <f t="shared" si="2"/>
        <v>SEVILLA</v>
      </c>
      <c r="F53" s="42">
        <f t="shared" si="7"/>
        <v>78315</v>
      </c>
      <c r="G53" s="42">
        <f t="shared" si="8"/>
        <v>13410</v>
      </c>
    </row>
    <row r="54" spans="1:7" x14ac:dyDescent="0.25">
      <c r="A54" s="42" t="str">
        <f t="shared" si="3"/>
        <v>MALAGA</v>
      </c>
      <c r="B54" s="41">
        <f t="shared" si="4"/>
        <v>530441</v>
      </c>
      <c r="C54" s="41">
        <f t="shared" si="5"/>
        <v>451227</v>
      </c>
      <c r="D54" s="41">
        <f t="shared" si="6"/>
        <v>9</v>
      </c>
      <c r="E54" s="42" t="str">
        <f t="shared" si="2"/>
        <v>CARTAGENA</v>
      </c>
      <c r="F54" s="42">
        <f t="shared" si="7"/>
        <v>45618</v>
      </c>
      <c r="G54" s="42">
        <f t="shared" si="8"/>
        <v>18136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45230</v>
      </c>
      <c r="G55" s="42">
        <f t="shared" si="8"/>
        <v>54412</v>
      </c>
    </row>
    <row r="56" spans="1:7" x14ac:dyDescent="0.25">
      <c r="A56" s="42" t="str">
        <f t="shared" si="3"/>
        <v>MELILLA</v>
      </c>
      <c r="B56" s="41">
        <f t="shared" si="4"/>
        <v>456495</v>
      </c>
      <c r="C56" s="41">
        <f t="shared" si="5"/>
        <v>427980</v>
      </c>
      <c r="D56" s="41">
        <f t="shared" si="6"/>
        <v>10</v>
      </c>
      <c r="E56" s="42" t="str">
        <f t="shared" si="2"/>
        <v>GIJON</v>
      </c>
      <c r="F56" s="42">
        <f t="shared" si="9"/>
        <v>3425</v>
      </c>
      <c r="G56" s="42">
        <f t="shared" si="8"/>
        <v>5930</v>
      </c>
    </row>
    <row r="57" spans="1:7" x14ac:dyDescent="0.25">
      <c r="A57" s="42" t="str">
        <f t="shared" si="3"/>
        <v>MOTRIL</v>
      </c>
      <c r="B57" s="41">
        <f t="shared" si="4"/>
        <v>3067</v>
      </c>
      <c r="C57" s="41">
        <f t="shared" si="5"/>
        <v>1964</v>
      </c>
      <c r="D57" s="41">
        <f t="shared" si="6"/>
        <v>21</v>
      </c>
      <c r="E57" s="42" t="str">
        <f t="shared" si="2"/>
        <v>VILAGARCIA</v>
      </c>
      <c r="F57" s="42">
        <f t="shared" si="9"/>
        <v>3203</v>
      </c>
      <c r="G57" s="42">
        <f t="shared" si="8"/>
        <v>4490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3067</v>
      </c>
      <c r="G58" s="42">
        <f t="shared" si="8"/>
        <v>1964</v>
      </c>
    </row>
    <row r="59" spans="1:7" x14ac:dyDescent="0.25">
      <c r="A59" s="42" t="str">
        <f t="shared" si="3"/>
        <v>SANTA CRUZ DE TENERIFE</v>
      </c>
      <c r="B59" s="41">
        <f t="shared" si="4"/>
        <v>3132516</v>
      </c>
      <c r="C59" s="41">
        <f t="shared" si="5"/>
        <v>3508304</v>
      </c>
      <c r="D59" s="41">
        <f t="shared" si="6"/>
        <v>3</v>
      </c>
      <c r="E59" s="42" t="str">
        <f t="shared" si="2"/>
        <v>TARRAGONA</v>
      </c>
      <c r="F59" s="42">
        <f t="shared" si="9"/>
        <v>1931</v>
      </c>
      <c r="G59" s="42">
        <f t="shared" si="8"/>
        <v>2028</v>
      </c>
    </row>
    <row r="60" spans="1:7" x14ac:dyDescent="0.25">
      <c r="A60" s="42" t="str">
        <f t="shared" si="3"/>
        <v>SANTANDER</v>
      </c>
      <c r="B60" s="41">
        <f t="shared" si="4"/>
        <v>132231</v>
      </c>
      <c r="C60" s="41">
        <f t="shared" si="5"/>
        <v>138017</v>
      </c>
      <c r="D60" s="41">
        <f t="shared" si="6"/>
        <v>15</v>
      </c>
      <c r="E60" s="42" t="str">
        <f t="shared" si="2"/>
        <v>FERROL-SAN CIBRAO</v>
      </c>
      <c r="F60" s="42">
        <f t="shared" si="9"/>
        <v>1621</v>
      </c>
      <c r="G60" s="42">
        <f t="shared" si="8"/>
        <v>782</v>
      </c>
    </row>
    <row r="61" spans="1:7" x14ac:dyDescent="0.25">
      <c r="A61" s="42" t="str">
        <f t="shared" si="3"/>
        <v>SEVILLA</v>
      </c>
      <c r="B61" s="41">
        <f t="shared" si="4"/>
        <v>78315</v>
      </c>
      <c r="C61" s="41">
        <f t="shared" si="5"/>
        <v>13410</v>
      </c>
      <c r="D61" s="41">
        <f t="shared" si="6"/>
        <v>16</v>
      </c>
      <c r="E61" s="42" t="str">
        <f t="shared" si="2"/>
        <v>HUELVA</v>
      </c>
      <c r="F61" s="42">
        <f t="shared" si="9"/>
        <v>525</v>
      </c>
      <c r="G61" s="42">
        <f t="shared" si="8"/>
        <v>201</v>
      </c>
    </row>
    <row r="62" spans="1:7" x14ac:dyDescent="0.25">
      <c r="A62" s="42" t="str">
        <f t="shared" si="3"/>
        <v>TARRAGONA</v>
      </c>
      <c r="B62" s="41">
        <f t="shared" si="4"/>
        <v>1931</v>
      </c>
      <c r="C62" s="41">
        <f t="shared" si="5"/>
        <v>2028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355754</v>
      </c>
      <c r="C63" s="41">
        <f t="shared" si="5"/>
        <v>370791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963201</v>
      </c>
      <c r="C64" s="41">
        <f t="shared" si="5"/>
        <v>1027473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3203</v>
      </c>
      <c r="C65" s="41">
        <f t="shared" si="5"/>
        <v>4490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20691</v>
      </c>
      <c r="C7" s="9">
        <v>14668</v>
      </c>
      <c r="D7" s="9">
        <v>47198</v>
      </c>
      <c r="E7" s="9">
        <v>45230</v>
      </c>
      <c r="F7" s="10">
        <f>((E7*100)/D7)-100</f>
        <v>-4.1696682062799226</v>
      </c>
      <c r="G7" s="1"/>
      <c r="H7" s="1"/>
      <c r="I7" s="1"/>
    </row>
    <row r="8" spans="1:12" x14ac:dyDescent="0.25">
      <c r="A8" s="11" t="s">
        <v>44</v>
      </c>
      <c r="B8" s="12">
        <v>3516</v>
      </c>
      <c r="C8" s="12">
        <v>13216</v>
      </c>
      <c r="D8" s="12">
        <v>52009</v>
      </c>
      <c r="E8" s="12">
        <v>48992</v>
      </c>
      <c r="F8" s="13">
        <f t="shared" ref="F8:F35" si="0">((E8*100)/D8)-100</f>
        <v>-5.800919071699127</v>
      </c>
      <c r="G8" s="1"/>
      <c r="H8" s="1"/>
      <c r="I8" s="1"/>
    </row>
    <row r="9" spans="1:12" x14ac:dyDescent="0.25">
      <c r="A9" s="8" t="s">
        <v>45</v>
      </c>
      <c r="B9" s="9">
        <v>6511</v>
      </c>
      <c r="C9" s="9">
        <v>6556</v>
      </c>
      <c r="D9" s="9">
        <v>46020</v>
      </c>
      <c r="E9" s="9">
        <v>28150</v>
      </c>
      <c r="F9" s="10">
        <f t="shared" si="0"/>
        <v>-38.830943068231207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162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31343</v>
      </c>
      <c r="C12" s="12">
        <v>37065</v>
      </c>
      <c r="D12" s="12">
        <v>162709</v>
      </c>
      <c r="E12" s="12">
        <v>171890</v>
      </c>
      <c r="F12" s="13">
        <f t="shared" si="0"/>
        <v>5.6425889164090535</v>
      </c>
      <c r="G12" s="1"/>
      <c r="H12" s="1"/>
      <c r="I12" s="1"/>
    </row>
    <row r="13" spans="1:12" x14ac:dyDescent="0.25">
      <c r="A13" s="8" t="s">
        <v>49</v>
      </c>
      <c r="B13" s="9">
        <v>170496</v>
      </c>
      <c r="C13" s="9">
        <v>187170</v>
      </c>
      <c r="D13" s="9">
        <v>1056372</v>
      </c>
      <c r="E13" s="9">
        <v>983195</v>
      </c>
      <c r="F13" s="10">
        <f t="shared" si="0"/>
        <v>-6.9271998879182775</v>
      </c>
      <c r="G13" s="1"/>
      <c r="H13" s="1"/>
      <c r="I13" s="1"/>
    </row>
    <row r="14" spans="1:12" x14ac:dyDescent="0.25">
      <c r="A14" s="11" t="s">
        <v>50</v>
      </c>
      <c r="B14" s="12">
        <v>273176</v>
      </c>
      <c r="C14" s="12">
        <v>276064</v>
      </c>
      <c r="D14" s="12">
        <v>1562096</v>
      </c>
      <c r="E14" s="12">
        <v>1613949</v>
      </c>
      <c r="F14" s="13">
        <f t="shared" si="0"/>
        <v>3.3194502770636376</v>
      </c>
      <c r="G14" s="1"/>
      <c r="H14" s="1"/>
      <c r="I14" s="1"/>
    </row>
    <row r="15" spans="1:12" x14ac:dyDescent="0.25">
      <c r="A15" s="8" t="s">
        <v>51</v>
      </c>
      <c r="B15" s="9">
        <v>6286</v>
      </c>
      <c r="C15" s="9">
        <v>1345</v>
      </c>
      <c r="D15" s="9">
        <v>33738</v>
      </c>
      <c r="E15" s="9">
        <v>25494</v>
      </c>
      <c r="F15" s="10">
        <f t="shared" si="0"/>
        <v>-24.435354792815218</v>
      </c>
      <c r="G15" s="1"/>
      <c r="H15" s="1"/>
      <c r="I15" s="1"/>
    </row>
    <row r="16" spans="1:12" x14ac:dyDescent="0.25">
      <c r="A16" s="11" t="s">
        <v>52</v>
      </c>
      <c r="B16" s="12">
        <v>7273</v>
      </c>
      <c r="C16" s="12">
        <v>4959</v>
      </c>
      <c r="D16" s="12">
        <v>18136</v>
      </c>
      <c r="E16" s="12">
        <v>45618</v>
      </c>
      <c r="F16" s="13">
        <f t="shared" si="0"/>
        <v>151.532862814292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5324</v>
      </c>
      <c r="C18" s="12">
        <v>3446</v>
      </c>
      <c r="D18" s="12">
        <v>21948</v>
      </c>
      <c r="E18" s="12">
        <v>6022</v>
      </c>
      <c r="F18" s="13">
        <f t="shared" si="0"/>
        <v>-72.562420266083478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754</v>
      </c>
      <c r="E19" s="9">
        <v>1621</v>
      </c>
      <c r="F19" s="10">
        <f t="shared" si="0"/>
        <v>114.9867374005305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1122</v>
      </c>
      <c r="D20" s="12">
        <v>5930</v>
      </c>
      <c r="E20" s="12">
        <v>3425</v>
      </c>
      <c r="F20" s="13">
        <f t="shared" si="0"/>
        <v>-42.242833052276559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525</v>
      </c>
      <c r="F21" s="18">
        <f t="shared" si="0"/>
        <v>161.19402985074629</v>
      </c>
      <c r="G21" s="1"/>
      <c r="H21" s="1"/>
      <c r="I21" s="1"/>
    </row>
    <row r="22" spans="1:9" x14ac:dyDescent="0.25">
      <c r="A22" s="11" t="s">
        <v>58</v>
      </c>
      <c r="B22" s="12">
        <v>23939</v>
      </c>
      <c r="C22" s="12">
        <v>20723</v>
      </c>
      <c r="D22" s="12">
        <v>309187</v>
      </c>
      <c r="E22" s="12">
        <v>350569</v>
      </c>
      <c r="F22" s="13">
        <f t="shared" si="0"/>
        <v>13.384133226817426</v>
      </c>
      <c r="G22" s="1"/>
      <c r="H22" s="1"/>
      <c r="I22" s="1"/>
    </row>
    <row r="23" spans="1:9" x14ac:dyDescent="0.25">
      <c r="A23" s="8" t="s">
        <v>59</v>
      </c>
      <c r="B23" s="9">
        <v>36941</v>
      </c>
      <c r="C23" s="9">
        <v>63517</v>
      </c>
      <c r="D23" s="9">
        <v>217790</v>
      </c>
      <c r="E23" s="9">
        <v>294769</v>
      </c>
      <c r="F23" s="10">
        <f t="shared" si="0"/>
        <v>35.345516323063492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161</v>
      </c>
      <c r="C25" s="9">
        <v>0</v>
      </c>
      <c r="D25" s="9">
        <v>367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547</v>
      </c>
      <c r="C26" s="12">
        <v>384</v>
      </c>
      <c r="D26" s="12">
        <v>1964</v>
      </c>
      <c r="E26" s="12">
        <v>3067</v>
      </c>
      <c r="F26" s="13">
        <f t="shared" si="0"/>
        <v>56.160896130346231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25120</v>
      </c>
      <c r="C28" s="12">
        <v>25205</v>
      </c>
      <c r="D28" s="12">
        <v>336741</v>
      </c>
      <c r="E28" s="12">
        <v>299271</v>
      </c>
      <c r="F28" s="13">
        <f t="shared" si="0"/>
        <v>-11.127246162480958</v>
      </c>
      <c r="G28" s="1"/>
      <c r="H28" s="1"/>
      <c r="I28" s="1"/>
    </row>
    <row r="29" spans="1:9" x14ac:dyDescent="0.25">
      <c r="A29" s="8" t="s">
        <v>65</v>
      </c>
      <c r="B29" s="9">
        <v>1835</v>
      </c>
      <c r="C29" s="9">
        <v>3452</v>
      </c>
      <c r="D29" s="9">
        <v>15550</v>
      </c>
      <c r="E29" s="9">
        <v>12003</v>
      </c>
      <c r="F29" s="10">
        <f t="shared" si="0"/>
        <v>-22.81028938906752</v>
      </c>
      <c r="G29" s="1"/>
      <c r="H29" s="1"/>
      <c r="I29" s="1"/>
    </row>
    <row r="30" spans="1:9" x14ac:dyDescent="0.25">
      <c r="A30" s="11" t="s">
        <v>66</v>
      </c>
      <c r="B30" s="12">
        <v>1623</v>
      </c>
      <c r="C30" s="12">
        <v>2760</v>
      </c>
      <c r="D30" s="12">
        <v>13410</v>
      </c>
      <c r="E30" s="12">
        <v>15531</v>
      </c>
      <c r="F30" s="13">
        <f t="shared" si="0"/>
        <v>15.816554809843396</v>
      </c>
      <c r="G30" s="1"/>
      <c r="H30" s="1"/>
      <c r="I30" s="1"/>
    </row>
    <row r="31" spans="1:9" x14ac:dyDescent="0.25">
      <c r="A31" s="8" t="s">
        <v>67</v>
      </c>
      <c r="B31" s="9">
        <v>210</v>
      </c>
      <c r="C31" s="9">
        <v>204</v>
      </c>
      <c r="D31" s="9">
        <v>2028</v>
      </c>
      <c r="E31" s="9">
        <v>1931</v>
      </c>
      <c r="F31" s="10">
        <f t="shared" si="0"/>
        <v>-4.7830374753451679</v>
      </c>
      <c r="G31" s="1"/>
      <c r="H31" s="1"/>
      <c r="I31" s="1"/>
    </row>
    <row r="32" spans="1:9" x14ac:dyDescent="0.25">
      <c r="A32" s="11" t="s">
        <v>68</v>
      </c>
      <c r="B32" s="12">
        <v>31880</v>
      </c>
      <c r="C32" s="12">
        <v>19606</v>
      </c>
      <c r="D32" s="12">
        <v>166302</v>
      </c>
      <c r="E32" s="12">
        <v>149344</v>
      </c>
      <c r="F32" s="13">
        <f t="shared" si="0"/>
        <v>-10.1971112794795</v>
      </c>
      <c r="G32" s="1"/>
      <c r="H32" s="1"/>
      <c r="I32" s="1"/>
    </row>
    <row r="33" spans="1:9" x14ac:dyDescent="0.25">
      <c r="A33" s="8" t="s">
        <v>69</v>
      </c>
      <c r="B33" s="9">
        <v>34889</v>
      </c>
      <c r="C33" s="9">
        <v>36358</v>
      </c>
      <c r="D33" s="9">
        <v>167693</v>
      </c>
      <c r="E33" s="9">
        <v>178255</v>
      </c>
      <c r="F33" s="10">
        <f t="shared" si="0"/>
        <v>6.2984143643443673</v>
      </c>
      <c r="G33" s="1"/>
      <c r="H33" s="1"/>
      <c r="I33" s="1"/>
    </row>
    <row r="34" spans="1:9" x14ac:dyDescent="0.25">
      <c r="A34" s="11" t="s">
        <v>70</v>
      </c>
      <c r="B34" s="12">
        <v>2340</v>
      </c>
      <c r="C34" s="12">
        <v>1208</v>
      </c>
      <c r="D34" s="12">
        <v>4490</v>
      </c>
      <c r="E34" s="12">
        <v>3203</v>
      </c>
      <c r="F34" s="13">
        <f t="shared" si="0"/>
        <v>-28.663697104677055</v>
      </c>
      <c r="G34" s="1"/>
      <c r="H34" s="1"/>
      <c r="I34" s="1"/>
    </row>
    <row r="35" spans="1:9" x14ac:dyDescent="0.25">
      <c r="A35" s="14" t="s">
        <v>71</v>
      </c>
      <c r="B35" s="15">
        <f>SUM(B7:B34)</f>
        <v>684101</v>
      </c>
      <c r="C35" s="15">
        <f t="shared" ref="C35:E35" si="1">SUM(C7:C34)</f>
        <v>719028</v>
      </c>
      <c r="D35" s="15">
        <f t="shared" si="1"/>
        <v>4242795</v>
      </c>
      <c r="E35" s="15">
        <f t="shared" si="1"/>
        <v>4282054</v>
      </c>
      <c r="F35" s="16">
        <f t="shared" si="0"/>
        <v>0.92530984881427969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45230</v>
      </c>
      <c r="C38" s="41">
        <f>D7</f>
        <v>47198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1613949</v>
      </c>
      <c r="G38" s="42">
        <f>LOOKUP(E38,$A$38:$A$65,$C$38:$C$65)</f>
        <v>1562096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48992</v>
      </c>
      <c r="C39" s="41">
        <f t="shared" ref="C39:C65" si="5">D8</f>
        <v>52009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983195</v>
      </c>
      <c r="G39" s="42">
        <f t="shared" ref="G39:G65" si="8">LOOKUP(E39,$A$38:$A$65,$C$38:$C$65)</f>
        <v>1056372</v>
      </c>
    </row>
    <row r="40" spans="1:9" x14ac:dyDescent="0.25">
      <c r="A40" s="42" t="str">
        <f t="shared" si="3"/>
        <v>ALMERIA</v>
      </c>
      <c r="B40" s="41">
        <f t="shared" si="4"/>
        <v>28150</v>
      </c>
      <c r="C40" s="41">
        <f t="shared" si="5"/>
        <v>46020</v>
      </c>
      <c r="D40" s="41">
        <f t="shared" si="6"/>
        <v>12</v>
      </c>
      <c r="E40" s="42" t="str">
        <f t="shared" si="2"/>
        <v>LAS PALMAS</v>
      </c>
      <c r="F40" s="42">
        <f t="shared" si="7"/>
        <v>350569</v>
      </c>
      <c r="G40" s="42">
        <f t="shared" si="8"/>
        <v>309187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299271</v>
      </c>
      <c r="G41" s="42">
        <f t="shared" si="8"/>
        <v>336741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162</v>
      </c>
      <c r="D42" s="41">
        <f t="shared" si="6"/>
        <v>28</v>
      </c>
      <c r="E42" s="42" t="str">
        <f t="shared" si="2"/>
        <v>MALAGA</v>
      </c>
      <c r="F42" s="42">
        <f t="shared" si="7"/>
        <v>294769</v>
      </c>
      <c r="G42" s="42">
        <f t="shared" si="8"/>
        <v>217790</v>
      </c>
    </row>
    <row r="43" spans="1:9" x14ac:dyDescent="0.25">
      <c r="A43" s="42" t="str">
        <f t="shared" si="3"/>
        <v>BAHIA DE CADIZ</v>
      </c>
      <c r="B43" s="41">
        <f t="shared" si="4"/>
        <v>171890</v>
      </c>
      <c r="C43" s="41">
        <f t="shared" si="5"/>
        <v>162709</v>
      </c>
      <c r="D43" s="41">
        <f t="shared" si="6"/>
        <v>7</v>
      </c>
      <c r="E43" s="42" t="str">
        <f t="shared" si="2"/>
        <v>VIGO</v>
      </c>
      <c r="F43" s="42">
        <f t="shared" si="7"/>
        <v>178255</v>
      </c>
      <c r="G43" s="42">
        <f t="shared" si="8"/>
        <v>167693</v>
      </c>
    </row>
    <row r="44" spans="1:9" x14ac:dyDescent="0.25">
      <c r="A44" s="42" t="str">
        <f t="shared" si="3"/>
        <v>BALEARES</v>
      </c>
      <c r="B44" s="41">
        <f t="shared" si="4"/>
        <v>983195</v>
      </c>
      <c r="C44" s="41">
        <f t="shared" si="5"/>
        <v>1056372</v>
      </c>
      <c r="D44" s="41">
        <f t="shared" si="6"/>
        <v>2</v>
      </c>
      <c r="E44" s="42" t="str">
        <f t="shared" si="2"/>
        <v>BAHIA DE CADIZ</v>
      </c>
      <c r="F44" s="42">
        <f t="shared" si="7"/>
        <v>171890</v>
      </c>
      <c r="G44" s="42">
        <f t="shared" si="8"/>
        <v>162709</v>
      </c>
    </row>
    <row r="45" spans="1:9" x14ac:dyDescent="0.25">
      <c r="A45" s="42" t="str">
        <f t="shared" si="3"/>
        <v>BARCELONA</v>
      </c>
      <c r="B45" s="41">
        <f t="shared" si="4"/>
        <v>1613949</v>
      </c>
      <c r="C45" s="41">
        <f t="shared" si="5"/>
        <v>1562096</v>
      </c>
      <c r="D45" s="41">
        <f t="shared" si="6"/>
        <v>1</v>
      </c>
      <c r="E45" s="42" t="str">
        <f t="shared" si="2"/>
        <v>VALENCIA</v>
      </c>
      <c r="F45" s="42">
        <f t="shared" si="7"/>
        <v>149344</v>
      </c>
      <c r="G45" s="42">
        <f t="shared" si="8"/>
        <v>166302</v>
      </c>
    </row>
    <row r="46" spans="1:9" x14ac:dyDescent="0.25">
      <c r="A46" s="42" t="str">
        <f t="shared" si="3"/>
        <v>BILBAO</v>
      </c>
      <c r="B46" s="41">
        <f t="shared" si="4"/>
        <v>25494</v>
      </c>
      <c r="C46" s="41">
        <f t="shared" si="5"/>
        <v>33738</v>
      </c>
      <c r="D46" s="41">
        <f t="shared" si="6"/>
        <v>13</v>
      </c>
      <c r="E46" s="42" t="str">
        <f t="shared" si="2"/>
        <v>ALICANTE</v>
      </c>
      <c r="F46" s="42">
        <f t="shared" si="7"/>
        <v>48992</v>
      </c>
      <c r="G46" s="42">
        <f t="shared" si="8"/>
        <v>52009</v>
      </c>
    </row>
    <row r="47" spans="1:9" x14ac:dyDescent="0.25">
      <c r="A47" s="42" t="str">
        <f t="shared" si="3"/>
        <v>CARTAGENA</v>
      </c>
      <c r="B47" s="41">
        <f t="shared" si="4"/>
        <v>45618</v>
      </c>
      <c r="C47" s="41">
        <f t="shared" si="5"/>
        <v>18136</v>
      </c>
      <c r="D47" s="41">
        <f t="shared" si="6"/>
        <v>10</v>
      </c>
      <c r="E47" s="42" t="str">
        <f t="shared" si="2"/>
        <v>CARTAGENA</v>
      </c>
      <c r="F47" s="42">
        <f t="shared" si="7"/>
        <v>45618</v>
      </c>
      <c r="G47" s="42">
        <f t="shared" si="8"/>
        <v>18136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45230</v>
      </c>
      <c r="G48" s="42">
        <f t="shared" si="8"/>
        <v>47198</v>
      </c>
    </row>
    <row r="49" spans="1:7" x14ac:dyDescent="0.25">
      <c r="A49" s="42" t="str">
        <f t="shared" si="3"/>
        <v>CEUTA</v>
      </c>
      <c r="B49" s="41">
        <f t="shared" si="4"/>
        <v>6022</v>
      </c>
      <c r="C49" s="41">
        <f t="shared" si="5"/>
        <v>21948</v>
      </c>
      <c r="D49" s="41">
        <f t="shared" si="6"/>
        <v>16</v>
      </c>
      <c r="E49" s="42" t="str">
        <f t="shared" si="2"/>
        <v>ALMERIA</v>
      </c>
      <c r="F49" s="42">
        <f t="shared" si="7"/>
        <v>28150</v>
      </c>
      <c r="G49" s="42">
        <f t="shared" si="8"/>
        <v>46020</v>
      </c>
    </row>
    <row r="50" spans="1:7" x14ac:dyDescent="0.25">
      <c r="A50" s="42" t="str">
        <f t="shared" si="3"/>
        <v>FERROL-SAN CIBRAO</v>
      </c>
      <c r="B50" s="41">
        <f t="shared" si="4"/>
        <v>1621</v>
      </c>
      <c r="C50" s="41">
        <f t="shared" si="5"/>
        <v>754</v>
      </c>
      <c r="D50" s="41">
        <f t="shared" si="6"/>
        <v>21</v>
      </c>
      <c r="E50" s="42" t="str">
        <f t="shared" si="2"/>
        <v>BILBAO</v>
      </c>
      <c r="F50" s="42">
        <f t="shared" si="7"/>
        <v>25494</v>
      </c>
      <c r="G50" s="42">
        <f t="shared" si="8"/>
        <v>33738</v>
      </c>
    </row>
    <row r="51" spans="1:7" x14ac:dyDescent="0.25">
      <c r="A51" s="42" t="str">
        <f t="shared" si="3"/>
        <v>GIJON</v>
      </c>
      <c r="B51" s="41">
        <f t="shared" si="4"/>
        <v>3425</v>
      </c>
      <c r="C51" s="41">
        <f t="shared" si="5"/>
        <v>5930</v>
      </c>
      <c r="D51" s="41">
        <f t="shared" si="6"/>
        <v>17</v>
      </c>
      <c r="E51" s="42" t="str">
        <f t="shared" si="2"/>
        <v>SEVILLA</v>
      </c>
      <c r="F51" s="42">
        <f t="shared" si="7"/>
        <v>15531</v>
      </c>
      <c r="G51" s="42">
        <f t="shared" si="8"/>
        <v>13410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201</v>
      </c>
      <c r="D52" s="41">
        <f t="shared" si="6"/>
        <v>22</v>
      </c>
      <c r="E52" s="42" t="str">
        <f t="shared" si="2"/>
        <v>SANTANDER</v>
      </c>
      <c r="F52" s="42">
        <f t="shared" si="7"/>
        <v>12003</v>
      </c>
      <c r="G52" s="42">
        <f t="shared" si="8"/>
        <v>15550</v>
      </c>
    </row>
    <row r="53" spans="1:7" x14ac:dyDescent="0.25">
      <c r="A53" s="42" t="str">
        <f t="shared" si="3"/>
        <v>LAS PALMAS</v>
      </c>
      <c r="B53" s="41">
        <f t="shared" si="4"/>
        <v>350569</v>
      </c>
      <c r="C53" s="41">
        <f t="shared" si="5"/>
        <v>309187</v>
      </c>
      <c r="D53" s="41">
        <f t="shared" si="6"/>
        <v>3</v>
      </c>
      <c r="E53" s="42" t="str">
        <f t="shared" si="2"/>
        <v>CEUTA</v>
      </c>
      <c r="F53" s="42">
        <f t="shared" si="7"/>
        <v>6022</v>
      </c>
      <c r="G53" s="42">
        <f t="shared" si="8"/>
        <v>21948</v>
      </c>
    </row>
    <row r="54" spans="1:7" x14ac:dyDescent="0.25">
      <c r="A54" s="42" t="str">
        <f t="shared" si="3"/>
        <v>MALAGA</v>
      </c>
      <c r="B54" s="41">
        <f t="shared" si="4"/>
        <v>294769</v>
      </c>
      <c r="C54" s="41">
        <f t="shared" si="5"/>
        <v>217790</v>
      </c>
      <c r="D54" s="41">
        <f t="shared" si="6"/>
        <v>5</v>
      </c>
      <c r="E54" s="42" t="str">
        <f t="shared" si="2"/>
        <v>GIJON</v>
      </c>
      <c r="F54" s="42">
        <f t="shared" si="7"/>
        <v>3425</v>
      </c>
      <c r="G54" s="42">
        <f t="shared" si="8"/>
        <v>5930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3203</v>
      </c>
      <c r="G55" s="42">
        <f t="shared" si="8"/>
        <v>4490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367</v>
      </c>
      <c r="D56" s="41">
        <f t="shared" si="6"/>
        <v>28</v>
      </c>
      <c r="E56" s="42" t="str">
        <f t="shared" si="2"/>
        <v>MOTRIL</v>
      </c>
      <c r="F56" s="42">
        <f t="shared" si="9"/>
        <v>3067</v>
      </c>
      <c r="G56" s="42">
        <f t="shared" si="8"/>
        <v>1964</v>
      </c>
    </row>
    <row r="57" spans="1:7" x14ac:dyDescent="0.25">
      <c r="A57" s="42" t="str">
        <f t="shared" si="3"/>
        <v>MOTRIL</v>
      </c>
      <c r="B57" s="41">
        <f t="shared" si="4"/>
        <v>3067</v>
      </c>
      <c r="C57" s="41">
        <f t="shared" si="5"/>
        <v>1964</v>
      </c>
      <c r="D57" s="41">
        <f t="shared" si="6"/>
        <v>19</v>
      </c>
      <c r="E57" s="42" t="str">
        <f t="shared" si="2"/>
        <v>TARRAGONA</v>
      </c>
      <c r="F57" s="42">
        <f t="shared" si="9"/>
        <v>1931</v>
      </c>
      <c r="G57" s="42">
        <f t="shared" si="8"/>
        <v>2028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1621</v>
      </c>
      <c r="G58" s="42">
        <f t="shared" si="8"/>
        <v>754</v>
      </c>
    </row>
    <row r="59" spans="1:7" x14ac:dyDescent="0.25">
      <c r="A59" s="42" t="str">
        <f t="shared" si="3"/>
        <v>SANTA CRUZ DE TENERIFE</v>
      </c>
      <c r="B59" s="41">
        <f t="shared" si="4"/>
        <v>299271</v>
      </c>
      <c r="C59" s="41">
        <f t="shared" si="5"/>
        <v>336741</v>
      </c>
      <c r="D59" s="41">
        <f t="shared" si="6"/>
        <v>4</v>
      </c>
      <c r="E59" s="42" t="str">
        <f t="shared" si="2"/>
        <v>HUELVA</v>
      </c>
      <c r="F59" s="42">
        <f t="shared" si="9"/>
        <v>525</v>
      </c>
      <c r="G59" s="42">
        <f t="shared" si="8"/>
        <v>201</v>
      </c>
    </row>
    <row r="60" spans="1:7" x14ac:dyDescent="0.25">
      <c r="A60" s="42" t="str">
        <f t="shared" si="3"/>
        <v>SANTANDER</v>
      </c>
      <c r="B60" s="41">
        <f t="shared" si="4"/>
        <v>12003</v>
      </c>
      <c r="C60" s="41">
        <f t="shared" si="5"/>
        <v>15550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15531</v>
      </c>
      <c r="C61" s="41">
        <f t="shared" si="5"/>
        <v>13410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1931</v>
      </c>
      <c r="C62" s="41">
        <f t="shared" si="5"/>
        <v>2028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149344</v>
      </c>
      <c r="C63" s="41">
        <f t="shared" si="5"/>
        <v>166302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178255</v>
      </c>
      <c r="C64" s="41">
        <f t="shared" si="5"/>
        <v>167693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3203</v>
      </c>
      <c r="C65" s="41">
        <f t="shared" si="5"/>
        <v>4490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5414</v>
      </c>
      <c r="C8" s="12">
        <v>4589</v>
      </c>
      <c r="D8" s="12">
        <v>51272</v>
      </c>
      <c r="E8" s="12">
        <v>42412</v>
      </c>
      <c r="F8" s="13">
        <f t="shared" ref="F8:F35" si="0">((E8*100)/D8)-100</f>
        <v>-17.280386955843341</v>
      </c>
      <c r="G8" s="1"/>
      <c r="H8" s="1"/>
      <c r="I8" s="1"/>
    </row>
    <row r="9" spans="1:12" x14ac:dyDescent="0.25">
      <c r="A9" s="8" t="s">
        <v>45</v>
      </c>
      <c r="B9" s="9">
        <v>13289</v>
      </c>
      <c r="C9" s="9">
        <v>12844</v>
      </c>
      <c r="D9" s="9">
        <v>206957</v>
      </c>
      <c r="E9" s="9">
        <v>217097</v>
      </c>
      <c r="F9" s="10">
        <f t="shared" si="0"/>
        <v>4.8995685094005097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78626</v>
      </c>
      <c r="C11" s="9">
        <v>81427</v>
      </c>
      <c r="D11" s="9">
        <v>1060292</v>
      </c>
      <c r="E11" s="9">
        <v>958464</v>
      </c>
      <c r="F11" s="10">
        <f t="shared" si="0"/>
        <v>-9.6037695276395567</v>
      </c>
      <c r="G11" s="1"/>
      <c r="H11" s="1"/>
      <c r="I11" s="1"/>
    </row>
    <row r="12" spans="1:12" x14ac:dyDescent="0.25">
      <c r="A12" s="11" t="s">
        <v>48</v>
      </c>
      <c r="B12" s="12">
        <v>2106</v>
      </c>
      <c r="C12" s="12">
        <v>1536</v>
      </c>
      <c r="D12" s="12">
        <v>14610</v>
      </c>
      <c r="E12" s="12">
        <v>10437</v>
      </c>
      <c r="F12" s="13">
        <f t="shared" si="0"/>
        <v>-28.562628336755651</v>
      </c>
      <c r="G12" s="1"/>
      <c r="H12" s="1"/>
      <c r="I12" s="1"/>
    </row>
    <row r="13" spans="1:12" x14ac:dyDescent="0.25">
      <c r="A13" s="8" t="s">
        <v>49</v>
      </c>
      <c r="B13" s="9">
        <v>49141</v>
      </c>
      <c r="C13" s="9">
        <v>42152</v>
      </c>
      <c r="D13" s="9">
        <v>418442</v>
      </c>
      <c r="E13" s="9">
        <v>356982</v>
      </c>
      <c r="F13" s="10">
        <f t="shared" si="0"/>
        <v>-14.687818144450134</v>
      </c>
      <c r="G13" s="1"/>
      <c r="H13" s="1"/>
      <c r="I13" s="1"/>
    </row>
    <row r="14" spans="1:12" x14ac:dyDescent="0.25">
      <c r="A14" s="11" t="s">
        <v>50</v>
      </c>
      <c r="B14" s="12">
        <v>27872</v>
      </c>
      <c r="C14" s="12">
        <v>28160</v>
      </c>
      <c r="D14" s="12">
        <v>230697</v>
      </c>
      <c r="E14" s="12">
        <v>228140</v>
      </c>
      <c r="F14" s="13">
        <f t="shared" si="0"/>
        <v>-1.1083802563535698</v>
      </c>
      <c r="G14" s="1"/>
      <c r="H14" s="1"/>
      <c r="I14" s="1"/>
    </row>
    <row r="15" spans="1:12" x14ac:dyDescent="0.25">
      <c r="A15" s="8" t="s">
        <v>51</v>
      </c>
      <c r="B15" s="9">
        <v>3994</v>
      </c>
      <c r="C15" s="9">
        <v>4675</v>
      </c>
      <c r="D15" s="9">
        <v>27157</v>
      </c>
      <c r="E15" s="9">
        <v>28785</v>
      </c>
      <c r="F15" s="10">
        <f t="shared" si="0"/>
        <v>5.9947711455610033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32384</v>
      </c>
      <c r="C18" s="12">
        <v>29846</v>
      </c>
      <c r="D18" s="12">
        <v>507925</v>
      </c>
      <c r="E18" s="12">
        <v>369250</v>
      </c>
      <c r="F18" s="13">
        <f t="shared" si="0"/>
        <v>-27.30225919180981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21541</v>
      </c>
      <c r="C22" s="12">
        <v>22477</v>
      </c>
      <c r="D22" s="12">
        <v>168873</v>
      </c>
      <c r="E22" s="12">
        <v>164316</v>
      </c>
      <c r="F22" s="13">
        <f t="shared" si="0"/>
        <v>-2.6984775541383215</v>
      </c>
      <c r="G22" s="1"/>
      <c r="H22" s="1"/>
      <c r="I22" s="1"/>
    </row>
    <row r="23" spans="1:9" x14ac:dyDescent="0.25">
      <c r="A23" s="8" t="s">
        <v>59</v>
      </c>
      <c r="B23" s="9">
        <v>3036</v>
      </c>
      <c r="C23" s="9">
        <v>3508</v>
      </c>
      <c r="D23" s="9">
        <v>32787</v>
      </c>
      <c r="E23" s="9">
        <v>29973</v>
      </c>
      <c r="F23" s="10">
        <f t="shared" si="0"/>
        <v>-8.5826699606551387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6421</v>
      </c>
      <c r="C25" s="9">
        <v>8047</v>
      </c>
      <c r="D25" s="9">
        <v>72395</v>
      </c>
      <c r="E25" s="9">
        <v>74616</v>
      </c>
      <c r="F25" s="10">
        <f t="shared" si="0"/>
        <v>3.0678914289660923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65334</v>
      </c>
      <c r="C28" s="12">
        <v>73718</v>
      </c>
      <c r="D28" s="12">
        <v>553192</v>
      </c>
      <c r="E28" s="12">
        <v>553421</v>
      </c>
      <c r="F28" s="13">
        <f t="shared" si="0"/>
        <v>4.1396115634356079E-2</v>
      </c>
      <c r="G28" s="1"/>
      <c r="H28" s="1"/>
      <c r="I28" s="1"/>
    </row>
    <row r="29" spans="1:9" x14ac:dyDescent="0.25">
      <c r="A29" s="8" t="s">
        <v>65</v>
      </c>
      <c r="B29" s="9">
        <v>7820</v>
      </c>
      <c r="C29" s="9">
        <v>7115</v>
      </c>
      <c r="D29" s="9">
        <v>43762</v>
      </c>
      <c r="E29" s="9">
        <v>44236</v>
      </c>
      <c r="F29" s="10">
        <f t="shared" si="0"/>
        <v>1.0831314839358299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0</v>
      </c>
      <c r="D31" s="9">
        <v>88</v>
      </c>
      <c r="E31" s="9">
        <v>36</v>
      </c>
      <c r="F31" s="10">
        <f t="shared" si="0"/>
        <v>-59.090909090909093</v>
      </c>
      <c r="G31" s="1"/>
      <c r="H31" s="1"/>
      <c r="I31" s="1"/>
    </row>
    <row r="32" spans="1:9" x14ac:dyDescent="0.25">
      <c r="A32" s="11" t="s">
        <v>68</v>
      </c>
      <c r="B32" s="12">
        <v>6286</v>
      </c>
      <c r="C32" s="12">
        <v>8418</v>
      </c>
      <c r="D32" s="12">
        <v>59468</v>
      </c>
      <c r="E32" s="12">
        <v>60833</v>
      </c>
      <c r="F32" s="13">
        <f t="shared" si="0"/>
        <v>2.2953521221497226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323264</v>
      </c>
      <c r="C35" s="15">
        <f t="shared" ref="C35:E35" si="1">SUM(C7:C34)</f>
        <v>328512</v>
      </c>
      <c r="D35" s="15">
        <f t="shared" si="1"/>
        <v>3447917</v>
      </c>
      <c r="E35" s="15">
        <f t="shared" si="1"/>
        <v>3138998</v>
      </c>
      <c r="F35" s="16">
        <f t="shared" si="0"/>
        <v>-8.9595834238469223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958464</v>
      </c>
      <c r="G38" s="42">
        <f>LOOKUP(E38,$A$38:$A$65,$C$38:$C$65)</f>
        <v>1060292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42412</v>
      </c>
      <c r="C39" s="41">
        <f t="shared" ref="C39:C65" si="5">D8</f>
        <v>51272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553421</v>
      </c>
      <c r="G39" s="42">
        <f t="shared" ref="G39:G65" si="8">LOOKUP(E39,$A$38:$A$65,$C$38:$C$65)</f>
        <v>553192</v>
      </c>
    </row>
    <row r="40" spans="1:9" x14ac:dyDescent="0.25">
      <c r="A40" s="42" t="str">
        <f t="shared" si="3"/>
        <v>ALMERIA</v>
      </c>
      <c r="B40" s="41">
        <f t="shared" si="4"/>
        <v>217097</v>
      </c>
      <c r="C40" s="41">
        <f t="shared" si="5"/>
        <v>206957</v>
      </c>
      <c r="D40" s="41">
        <f t="shared" si="6"/>
        <v>6</v>
      </c>
      <c r="E40" s="42" t="str">
        <f t="shared" si="2"/>
        <v>CEUTA</v>
      </c>
      <c r="F40" s="42">
        <f t="shared" si="7"/>
        <v>369250</v>
      </c>
      <c r="G40" s="42">
        <f t="shared" si="8"/>
        <v>507925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356982</v>
      </c>
      <c r="G41" s="42">
        <f t="shared" si="8"/>
        <v>418442</v>
      </c>
    </row>
    <row r="42" spans="1:9" x14ac:dyDescent="0.25">
      <c r="A42" s="42" t="str">
        <f t="shared" si="3"/>
        <v>BAHIA DE ALGECIRAS</v>
      </c>
      <c r="B42" s="41">
        <f t="shared" si="4"/>
        <v>958464</v>
      </c>
      <c r="C42" s="41">
        <f t="shared" si="5"/>
        <v>1060292</v>
      </c>
      <c r="D42" s="41">
        <f t="shared" si="6"/>
        <v>1</v>
      </c>
      <c r="E42" s="42" t="str">
        <f t="shared" si="2"/>
        <v>BARCELONA</v>
      </c>
      <c r="F42" s="42">
        <f t="shared" si="7"/>
        <v>228140</v>
      </c>
      <c r="G42" s="42">
        <f t="shared" si="8"/>
        <v>230697</v>
      </c>
    </row>
    <row r="43" spans="1:9" x14ac:dyDescent="0.25">
      <c r="A43" s="42" t="str">
        <f t="shared" si="3"/>
        <v>BAHIA DE CADIZ</v>
      </c>
      <c r="B43" s="41">
        <f t="shared" si="4"/>
        <v>10437</v>
      </c>
      <c r="C43" s="41">
        <f t="shared" si="5"/>
        <v>14610</v>
      </c>
      <c r="D43" s="41">
        <f t="shared" si="6"/>
        <v>14</v>
      </c>
      <c r="E43" s="42" t="str">
        <f t="shared" si="2"/>
        <v>ALMERIA</v>
      </c>
      <c r="F43" s="42">
        <f t="shared" si="7"/>
        <v>217097</v>
      </c>
      <c r="G43" s="42">
        <f t="shared" si="8"/>
        <v>206957</v>
      </c>
    </row>
    <row r="44" spans="1:9" x14ac:dyDescent="0.25">
      <c r="A44" s="42" t="str">
        <f t="shared" si="3"/>
        <v>BALEARES</v>
      </c>
      <c r="B44" s="41">
        <f t="shared" si="4"/>
        <v>356982</v>
      </c>
      <c r="C44" s="41">
        <f t="shared" si="5"/>
        <v>418442</v>
      </c>
      <c r="D44" s="41">
        <f t="shared" si="6"/>
        <v>4</v>
      </c>
      <c r="E44" s="42" t="str">
        <f t="shared" si="2"/>
        <v>LAS PALMAS</v>
      </c>
      <c r="F44" s="42">
        <f t="shared" si="7"/>
        <v>164316</v>
      </c>
      <c r="G44" s="42">
        <f t="shared" si="8"/>
        <v>168873</v>
      </c>
    </row>
    <row r="45" spans="1:9" x14ac:dyDescent="0.25">
      <c r="A45" s="42" t="str">
        <f t="shared" si="3"/>
        <v>BARCELONA</v>
      </c>
      <c r="B45" s="41">
        <f t="shared" si="4"/>
        <v>228140</v>
      </c>
      <c r="C45" s="41">
        <f t="shared" si="5"/>
        <v>230697</v>
      </c>
      <c r="D45" s="41">
        <f t="shared" si="6"/>
        <v>5</v>
      </c>
      <c r="E45" s="42" t="str">
        <f t="shared" si="2"/>
        <v>MELILLA</v>
      </c>
      <c r="F45" s="42">
        <f t="shared" si="7"/>
        <v>74616</v>
      </c>
      <c r="G45" s="42">
        <f t="shared" si="8"/>
        <v>72395</v>
      </c>
    </row>
    <row r="46" spans="1:9" x14ac:dyDescent="0.25">
      <c r="A46" s="42" t="str">
        <f t="shared" si="3"/>
        <v>BILBAO</v>
      </c>
      <c r="B46" s="41">
        <f t="shared" si="4"/>
        <v>28785</v>
      </c>
      <c r="C46" s="41">
        <f t="shared" si="5"/>
        <v>27157</v>
      </c>
      <c r="D46" s="41">
        <f t="shared" si="6"/>
        <v>13</v>
      </c>
      <c r="E46" s="42" t="str">
        <f t="shared" si="2"/>
        <v>VALENCIA</v>
      </c>
      <c r="F46" s="42">
        <f t="shared" si="7"/>
        <v>60833</v>
      </c>
      <c r="G46" s="42">
        <f t="shared" si="8"/>
        <v>59468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44236</v>
      </c>
      <c r="G47" s="42">
        <f t="shared" si="8"/>
        <v>43762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42412</v>
      </c>
      <c r="G48" s="42">
        <f t="shared" si="8"/>
        <v>51272</v>
      </c>
    </row>
    <row r="49" spans="1:7" x14ac:dyDescent="0.25">
      <c r="A49" s="42" t="str">
        <f t="shared" si="3"/>
        <v>CEUTA</v>
      </c>
      <c r="B49" s="41">
        <f t="shared" si="4"/>
        <v>369250</v>
      </c>
      <c r="C49" s="41">
        <f t="shared" si="5"/>
        <v>507925</v>
      </c>
      <c r="D49" s="41">
        <f t="shared" si="6"/>
        <v>3</v>
      </c>
      <c r="E49" s="42" t="str">
        <f t="shared" si="2"/>
        <v>MALAGA</v>
      </c>
      <c r="F49" s="42">
        <f t="shared" si="7"/>
        <v>29973</v>
      </c>
      <c r="G49" s="42">
        <f t="shared" si="8"/>
        <v>32787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28785</v>
      </c>
      <c r="G50" s="42">
        <f t="shared" si="8"/>
        <v>27157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10437</v>
      </c>
      <c r="G51" s="42">
        <f t="shared" si="8"/>
        <v>14610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36</v>
      </c>
      <c r="G52" s="42">
        <f t="shared" si="8"/>
        <v>88</v>
      </c>
    </row>
    <row r="53" spans="1:7" x14ac:dyDescent="0.25">
      <c r="A53" s="42" t="str">
        <f t="shared" si="3"/>
        <v>LAS PALMAS</v>
      </c>
      <c r="B53" s="41">
        <f t="shared" si="4"/>
        <v>164316</v>
      </c>
      <c r="C53" s="41">
        <f t="shared" si="5"/>
        <v>168873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29973</v>
      </c>
      <c r="C54" s="41">
        <f t="shared" si="5"/>
        <v>32787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74616</v>
      </c>
      <c r="C56" s="41">
        <f t="shared" si="5"/>
        <v>72395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553421</v>
      </c>
      <c r="C59" s="41">
        <f t="shared" si="5"/>
        <v>553192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44236</v>
      </c>
      <c r="C60" s="41">
        <f t="shared" si="5"/>
        <v>43762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</v>
      </c>
      <c r="C62" s="41">
        <f t="shared" si="5"/>
        <v>88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60833</v>
      </c>
      <c r="C63" s="41">
        <f t="shared" si="5"/>
        <v>59468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136</v>
      </c>
      <c r="C7" s="9">
        <v>126</v>
      </c>
      <c r="D7" s="9">
        <v>1168</v>
      </c>
      <c r="E7" s="9">
        <v>1045</v>
      </c>
      <c r="F7" s="10">
        <f>((E7*100)/D7)-100</f>
        <v>-10.530821917808225</v>
      </c>
      <c r="G7" s="1"/>
      <c r="H7" s="1"/>
      <c r="I7" s="1"/>
    </row>
    <row r="8" spans="1:12" x14ac:dyDescent="0.25">
      <c r="A8" s="11" t="s">
        <v>44</v>
      </c>
      <c r="B8" s="12">
        <v>103</v>
      </c>
      <c r="C8" s="12">
        <v>85</v>
      </c>
      <c r="D8" s="12">
        <v>909</v>
      </c>
      <c r="E8" s="12">
        <v>740</v>
      </c>
      <c r="F8" s="13">
        <f t="shared" ref="F8:F35" si="0">((E8*100)/D8)-100</f>
        <v>-18.591859185918594</v>
      </c>
      <c r="G8" s="1"/>
      <c r="H8" s="1"/>
      <c r="I8" s="1"/>
    </row>
    <row r="9" spans="1:12" x14ac:dyDescent="0.25">
      <c r="A9" s="8" t="s">
        <v>45</v>
      </c>
      <c r="B9" s="9">
        <v>221</v>
      </c>
      <c r="C9" s="9">
        <v>159</v>
      </c>
      <c r="D9" s="9">
        <v>1954</v>
      </c>
      <c r="E9" s="9">
        <v>1640</v>
      </c>
      <c r="F9" s="10">
        <f t="shared" si="0"/>
        <v>-16.069600818833166</v>
      </c>
      <c r="G9" s="1"/>
      <c r="H9" s="1"/>
      <c r="I9" s="1"/>
    </row>
    <row r="10" spans="1:12" x14ac:dyDescent="0.25">
      <c r="A10" s="11" t="s">
        <v>46</v>
      </c>
      <c r="B10" s="12">
        <v>77</v>
      </c>
      <c r="C10" s="12">
        <v>68</v>
      </c>
      <c r="D10" s="12">
        <v>727</v>
      </c>
      <c r="E10" s="12">
        <v>516</v>
      </c>
      <c r="F10" s="13">
        <f t="shared" si="0"/>
        <v>-29.023383768913348</v>
      </c>
      <c r="G10" s="1"/>
      <c r="H10" s="1"/>
      <c r="I10" s="1"/>
    </row>
    <row r="11" spans="1:12" x14ac:dyDescent="0.25">
      <c r="A11" s="8" t="s">
        <v>47</v>
      </c>
      <c r="B11" s="9">
        <v>1987</v>
      </c>
      <c r="C11" s="9">
        <v>1976</v>
      </c>
      <c r="D11" s="9">
        <v>18202</v>
      </c>
      <c r="E11" s="9">
        <v>18679</v>
      </c>
      <c r="F11" s="10">
        <f t="shared" si="0"/>
        <v>2.6205911438303531</v>
      </c>
      <c r="G11" s="1"/>
      <c r="H11" s="1"/>
      <c r="I11" s="1"/>
    </row>
    <row r="12" spans="1:12" x14ac:dyDescent="0.25">
      <c r="A12" s="11" t="s">
        <v>48</v>
      </c>
      <c r="B12" s="12">
        <v>158</v>
      </c>
      <c r="C12" s="12">
        <v>161</v>
      </c>
      <c r="D12" s="12">
        <v>1317</v>
      </c>
      <c r="E12" s="12">
        <v>1294</v>
      </c>
      <c r="F12" s="13">
        <f t="shared" si="0"/>
        <v>-1.7463933181472981</v>
      </c>
      <c r="G12" s="1"/>
      <c r="H12" s="1"/>
      <c r="I12" s="1"/>
    </row>
    <row r="13" spans="1:12" x14ac:dyDescent="0.25">
      <c r="A13" s="8" t="s">
        <v>49</v>
      </c>
      <c r="B13" s="9">
        <v>853</v>
      </c>
      <c r="C13" s="9">
        <v>738</v>
      </c>
      <c r="D13" s="9">
        <v>7778</v>
      </c>
      <c r="E13" s="9">
        <v>6142</v>
      </c>
      <c r="F13" s="10">
        <f t="shared" si="0"/>
        <v>-21.033684751864229</v>
      </c>
      <c r="G13" s="1"/>
      <c r="H13" s="1"/>
      <c r="I13" s="1"/>
    </row>
    <row r="14" spans="1:12" x14ac:dyDescent="0.25">
      <c r="A14" s="11" t="s">
        <v>50</v>
      </c>
      <c r="B14" s="12">
        <v>834</v>
      </c>
      <c r="C14" s="12">
        <v>771</v>
      </c>
      <c r="D14" s="12">
        <v>7473</v>
      </c>
      <c r="E14" s="12">
        <v>6423</v>
      </c>
      <c r="F14" s="13">
        <f t="shared" si="0"/>
        <v>-14.050582095543959</v>
      </c>
      <c r="G14" s="1"/>
      <c r="H14" s="1"/>
      <c r="I14" s="1"/>
    </row>
    <row r="15" spans="1:12" x14ac:dyDescent="0.25">
      <c r="A15" s="8" t="s">
        <v>51</v>
      </c>
      <c r="B15" s="9">
        <v>297</v>
      </c>
      <c r="C15" s="9">
        <v>258</v>
      </c>
      <c r="D15" s="9">
        <v>2802</v>
      </c>
      <c r="E15" s="9">
        <v>2230</v>
      </c>
      <c r="F15" s="10">
        <f t="shared" si="0"/>
        <v>-20.413990007137755</v>
      </c>
      <c r="G15" s="1"/>
      <c r="H15" s="1"/>
      <c r="I15" s="1"/>
    </row>
    <row r="16" spans="1:12" x14ac:dyDescent="0.25">
      <c r="A16" s="11" t="s">
        <v>52</v>
      </c>
      <c r="B16" s="12">
        <v>98</v>
      </c>
      <c r="C16" s="12">
        <v>137</v>
      </c>
      <c r="D16" s="12">
        <v>1020</v>
      </c>
      <c r="E16" s="12">
        <v>1067</v>
      </c>
      <c r="F16" s="13">
        <f t="shared" si="0"/>
        <v>4.6078431372549034</v>
      </c>
      <c r="G16" s="1"/>
      <c r="H16" s="1"/>
      <c r="I16" s="1"/>
    </row>
    <row r="17" spans="1:9" x14ac:dyDescent="0.25">
      <c r="A17" s="8" t="s">
        <v>53</v>
      </c>
      <c r="B17" s="9">
        <v>107</v>
      </c>
      <c r="C17" s="9">
        <v>87</v>
      </c>
      <c r="D17" s="9">
        <v>1071</v>
      </c>
      <c r="E17" s="9">
        <v>887</v>
      </c>
      <c r="F17" s="10">
        <f t="shared" si="0"/>
        <v>-17.180205415499529</v>
      </c>
      <c r="G17" s="1"/>
      <c r="H17" s="1"/>
      <c r="I17" s="1"/>
    </row>
    <row r="18" spans="1:9" x14ac:dyDescent="0.25">
      <c r="A18" s="11" t="s">
        <v>54</v>
      </c>
      <c r="B18" s="12">
        <v>1047</v>
      </c>
      <c r="C18" s="12">
        <v>1003</v>
      </c>
      <c r="D18" s="12">
        <v>9319</v>
      </c>
      <c r="E18" s="12">
        <v>9431</v>
      </c>
      <c r="F18" s="13">
        <f t="shared" si="0"/>
        <v>1.2018456915978106</v>
      </c>
      <c r="G18" s="1"/>
      <c r="H18" s="1"/>
      <c r="I18" s="1"/>
    </row>
    <row r="19" spans="1:9" x14ac:dyDescent="0.25">
      <c r="A19" s="8" t="s">
        <v>55</v>
      </c>
      <c r="B19" s="9">
        <v>95</v>
      </c>
      <c r="C19" s="9">
        <v>91</v>
      </c>
      <c r="D19" s="9">
        <v>938</v>
      </c>
      <c r="E19" s="9">
        <v>796</v>
      </c>
      <c r="F19" s="10">
        <f t="shared" si="0"/>
        <v>-15.13859275053305</v>
      </c>
      <c r="G19" s="1"/>
      <c r="H19" s="1"/>
      <c r="I19" s="1"/>
    </row>
    <row r="20" spans="1:9" x14ac:dyDescent="0.25">
      <c r="A20" s="11" t="s">
        <v>56</v>
      </c>
      <c r="B20" s="12">
        <v>97</v>
      </c>
      <c r="C20" s="12">
        <v>83</v>
      </c>
      <c r="D20" s="12">
        <v>919</v>
      </c>
      <c r="E20" s="12">
        <v>721</v>
      </c>
      <c r="F20" s="13">
        <f t="shared" si="0"/>
        <v>-21.545157780195865</v>
      </c>
      <c r="G20" s="1"/>
      <c r="H20" s="1"/>
      <c r="I20" s="1"/>
    </row>
    <row r="21" spans="1:9" x14ac:dyDescent="0.25">
      <c r="A21" s="8" t="s">
        <v>57</v>
      </c>
      <c r="B21" s="9">
        <v>152</v>
      </c>
      <c r="C21" s="9">
        <v>140</v>
      </c>
      <c r="D21" s="9">
        <v>1310</v>
      </c>
      <c r="E21" s="9">
        <v>1107</v>
      </c>
      <c r="F21" s="10">
        <f t="shared" si="0"/>
        <v>-15.496183206106863</v>
      </c>
      <c r="G21" s="1"/>
      <c r="H21" s="1"/>
      <c r="I21" s="1"/>
    </row>
    <row r="22" spans="1:9" x14ac:dyDescent="0.25">
      <c r="A22" s="11" t="s">
        <v>58</v>
      </c>
      <c r="B22" s="12">
        <v>848</v>
      </c>
      <c r="C22" s="12">
        <v>897</v>
      </c>
      <c r="D22" s="12">
        <v>7866</v>
      </c>
      <c r="E22" s="12">
        <v>7670</v>
      </c>
      <c r="F22" s="13">
        <f t="shared" si="0"/>
        <v>-2.4917365878464324</v>
      </c>
      <c r="G22" s="1"/>
      <c r="H22" s="1"/>
      <c r="I22" s="1"/>
    </row>
    <row r="23" spans="1:9" x14ac:dyDescent="0.25">
      <c r="A23" s="8" t="s">
        <v>59</v>
      </c>
      <c r="B23" s="9">
        <v>198</v>
      </c>
      <c r="C23" s="9">
        <v>188</v>
      </c>
      <c r="D23" s="9">
        <v>1462</v>
      </c>
      <c r="E23" s="9">
        <v>1331</v>
      </c>
      <c r="F23" s="10">
        <f t="shared" si="0"/>
        <v>-8.9603283173734667</v>
      </c>
      <c r="G23" s="1"/>
      <c r="H23" s="1"/>
      <c r="I23" s="1"/>
    </row>
    <row r="24" spans="1:9" x14ac:dyDescent="0.25">
      <c r="A24" s="11" t="s">
        <v>60</v>
      </c>
      <c r="B24" s="12">
        <v>59</v>
      </c>
      <c r="C24" s="12">
        <v>108</v>
      </c>
      <c r="D24" s="12">
        <v>618</v>
      </c>
      <c r="E24" s="12">
        <v>681</v>
      </c>
      <c r="F24" s="13">
        <f t="shared" si="0"/>
        <v>10.194174757281559</v>
      </c>
      <c r="G24" s="1"/>
      <c r="H24" s="1"/>
      <c r="I24" s="1"/>
    </row>
    <row r="25" spans="1:9" x14ac:dyDescent="0.25">
      <c r="A25" s="8" t="s">
        <v>61</v>
      </c>
      <c r="B25" s="9">
        <v>118</v>
      </c>
      <c r="C25" s="9">
        <v>114</v>
      </c>
      <c r="D25" s="9">
        <v>962</v>
      </c>
      <c r="E25" s="9">
        <v>956</v>
      </c>
      <c r="F25" s="10">
        <f t="shared" si="0"/>
        <v>-0.6237006237006284</v>
      </c>
      <c r="G25" s="1"/>
      <c r="H25" s="1"/>
      <c r="I25" s="1"/>
    </row>
    <row r="26" spans="1:9" x14ac:dyDescent="0.25">
      <c r="A26" s="11" t="s">
        <v>62</v>
      </c>
      <c r="B26" s="12">
        <v>37</v>
      </c>
      <c r="C26" s="12">
        <v>28</v>
      </c>
      <c r="D26" s="12">
        <v>297</v>
      </c>
      <c r="E26" s="12">
        <v>244</v>
      </c>
      <c r="F26" s="13">
        <f t="shared" si="0"/>
        <v>-17.845117845117841</v>
      </c>
      <c r="G26" s="1"/>
      <c r="H26" s="1"/>
      <c r="I26" s="1"/>
    </row>
    <row r="27" spans="1:9" x14ac:dyDescent="0.25">
      <c r="A27" s="8" t="s">
        <v>63</v>
      </c>
      <c r="B27" s="9">
        <v>114</v>
      </c>
      <c r="C27" s="9">
        <v>98</v>
      </c>
      <c r="D27" s="9">
        <v>1055</v>
      </c>
      <c r="E27" s="9">
        <v>674</v>
      </c>
      <c r="F27" s="10">
        <f t="shared" si="0"/>
        <v>-36.113744075829381</v>
      </c>
      <c r="G27" s="1"/>
      <c r="H27" s="1"/>
      <c r="I27" s="1"/>
    </row>
    <row r="28" spans="1:9" x14ac:dyDescent="0.25">
      <c r="A28" s="11" t="s">
        <v>64</v>
      </c>
      <c r="B28" s="12">
        <v>1464</v>
      </c>
      <c r="C28" s="12">
        <v>1352</v>
      </c>
      <c r="D28" s="12">
        <v>13508</v>
      </c>
      <c r="E28" s="12">
        <v>11305</v>
      </c>
      <c r="F28" s="13">
        <f t="shared" si="0"/>
        <v>-16.308854012437081</v>
      </c>
      <c r="G28" s="1"/>
      <c r="H28" s="1"/>
      <c r="I28" s="1"/>
    </row>
    <row r="29" spans="1:9" x14ac:dyDescent="0.25">
      <c r="A29" s="8" t="s">
        <v>65</v>
      </c>
      <c r="B29" s="9">
        <v>115</v>
      </c>
      <c r="C29" s="9">
        <v>119</v>
      </c>
      <c r="D29" s="9">
        <v>1052</v>
      </c>
      <c r="E29" s="9">
        <v>913</v>
      </c>
      <c r="F29" s="10">
        <f t="shared" si="0"/>
        <v>-13.212927756653997</v>
      </c>
      <c r="G29" s="1"/>
      <c r="H29" s="1"/>
      <c r="I29" s="1"/>
    </row>
    <row r="30" spans="1:9" x14ac:dyDescent="0.25">
      <c r="A30" s="11" t="s">
        <v>66</v>
      </c>
      <c r="B30" s="12">
        <v>101</v>
      </c>
      <c r="C30" s="12">
        <v>105</v>
      </c>
      <c r="D30" s="12">
        <v>970</v>
      </c>
      <c r="E30" s="12">
        <v>906</v>
      </c>
      <c r="F30" s="13">
        <f t="shared" si="0"/>
        <v>-6.5979381443299019</v>
      </c>
      <c r="G30" s="1"/>
      <c r="H30" s="1"/>
      <c r="I30" s="1"/>
    </row>
    <row r="31" spans="1:9" x14ac:dyDescent="0.25">
      <c r="A31" s="8" t="s">
        <v>67</v>
      </c>
      <c r="B31" s="9">
        <v>202</v>
      </c>
      <c r="C31" s="9">
        <v>247</v>
      </c>
      <c r="D31" s="9">
        <v>2087</v>
      </c>
      <c r="E31" s="9">
        <v>2227</v>
      </c>
      <c r="F31" s="10">
        <f t="shared" si="0"/>
        <v>6.7081935793004277</v>
      </c>
      <c r="G31" s="1"/>
      <c r="H31" s="1"/>
      <c r="I31" s="1"/>
    </row>
    <row r="32" spans="1:9" x14ac:dyDescent="0.25">
      <c r="A32" s="11" t="s">
        <v>68</v>
      </c>
      <c r="B32" s="12">
        <v>596</v>
      </c>
      <c r="C32" s="12">
        <v>573</v>
      </c>
      <c r="D32" s="12">
        <v>5381</v>
      </c>
      <c r="E32" s="12">
        <v>5002</v>
      </c>
      <c r="F32" s="13">
        <f t="shared" si="0"/>
        <v>-7.0433005017654722</v>
      </c>
      <c r="G32" s="1"/>
      <c r="H32" s="1"/>
      <c r="I32" s="1"/>
    </row>
    <row r="33" spans="1:9" x14ac:dyDescent="0.25">
      <c r="A33" s="8" t="s">
        <v>69</v>
      </c>
      <c r="B33" s="9">
        <v>206</v>
      </c>
      <c r="C33" s="9">
        <v>193</v>
      </c>
      <c r="D33" s="9">
        <v>1909</v>
      </c>
      <c r="E33" s="9">
        <v>1630</v>
      </c>
      <c r="F33" s="10">
        <f t="shared" si="0"/>
        <v>-14.614981665793607</v>
      </c>
      <c r="G33" s="1"/>
      <c r="H33" s="1"/>
      <c r="I33" s="1"/>
    </row>
    <row r="34" spans="1:9" x14ac:dyDescent="0.25">
      <c r="A34" s="11" t="s">
        <v>70</v>
      </c>
      <c r="B34" s="12">
        <v>34</v>
      </c>
      <c r="C34" s="12">
        <v>31</v>
      </c>
      <c r="D34" s="12">
        <v>234</v>
      </c>
      <c r="E34" s="12">
        <v>226</v>
      </c>
      <c r="F34" s="13">
        <f t="shared" si="0"/>
        <v>-3.4188034188034209</v>
      </c>
      <c r="G34" s="1"/>
      <c r="H34" s="1"/>
      <c r="I34" s="1"/>
    </row>
    <row r="35" spans="1:9" x14ac:dyDescent="0.25">
      <c r="A35" s="14" t="s">
        <v>71</v>
      </c>
      <c r="B35" s="15">
        <f>SUM(B7:B34)</f>
        <v>10354</v>
      </c>
      <c r="C35" s="15">
        <f t="shared" ref="C35:E35" si="1">SUM(C7:C34)</f>
        <v>9936</v>
      </c>
      <c r="D35" s="15">
        <f t="shared" si="1"/>
        <v>94308</v>
      </c>
      <c r="E35" s="15">
        <f t="shared" si="1"/>
        <v>86483</v>
      </c>
      <c r="F35" s="16">
        <f t="shared" si="0"/>
        <v>-8.2972812486745511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1045</v>
      </c>
      <c r="C38" s="41">
        <f>D7</f>
        <v>1168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18679</v>
      </c>
      <c r="G38" s="42">
        <f>LOOKUP(E38,$A$38:$A$65,$C$38:$C$65)</f>
        <v>18202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740</v>
      </c>
      <c r="C39" s="41">
        <f t="shared" ref="C39:C65" si="5">D8</f>
        <v>909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11305</v>
      </c>
      <c r="G39" s="42">
        <f t="shared" ref="G39:G65" si="8">LOOKUP(E39,$A$38:$A$65,$C$38:$C$65)</f>
        <v>13508</v>
      </c>
    </row>
    <row r="40" spans="1:9" x14ac:dyDescent="0.25">
      <c r="A40" s="42" t="str">
        <f t="shared" si="3"/>
        <v>ALMERIA</v>
      </c>
      <c r="B40" s="41">
        <f t="shared" si="4"/>
        <v>1640</v>
      </c>
      <c r="C40" s="41">
        <f t="shared" si="5"/>
        <v>1954</v>
      </c>
      <c r="D40" s="41">
        <f t="shared" si="6"/>
        <v>10</v>
      </c>
      <c r="E40" s="42" t="str">
        <f t="shared" si="2"/>
        <v>CEUTA</v>
      </c>
      <c r="F40" s="42">
        <f t="shared" si="7"/>
        <v>9431</v>
      </c>
      <c r="G40" s="42">
        <f t="shared" si="8"/>
        <v>9319</v>
      </c>
    </row>
    <row r="41" spans="1:9" x14ac:dyDescent="0.25">
      <c r="A41" s="42" t="str">
        <f t="shared" si="3"/>
        <v>AVILES</v>
      </c>
      <c r="B41" s="41">
        <f t="shared" si="4"/>
        <v>516</v>
      </c>
      <c r="C41" s="41">
        <f t="shared" si="5"/>
        <v>727</v>
      </c>
      <c r="D41" s="41">
        <f t="shared" si="6"/>
        <v>26</v>
      </c>
      <c r="E41" s="42" t="str">
        <f t="shared" si="2"/>
        <v>LAS PALMAS</v>
      </c>
      <c r="F41" s="42">
        <f t="shared" si="7"/>
        <v>7670</v>
      </c>
      <c r="G41" s="42">
        <f t="shared" si="8"/>
        <v>7866</v>
      </c>
    </row>
    <row r="42" spans="1:9" x14ac:dyDescent="0.25">
      <c r="A42" s="42" t="str">
        <f t="shared" si="3"/>
        <v>BAHIA DE ALGECIRAS</v>
      </c>
      <c r="B42" s="41">
        <f t="shared" si="4"/>
        <v>18679</v>
      </c>
      <c r="C42" s="41">
        <f t="shared" si="5"/>
        <v>18202</v>
      </c>
      <c r="D42" s="41">
        <f t="shared" si="6"/>
        <v>1</v>
      </c>
      <c r="E42" s="42" t="str">
        <f t="shared" si="2"/>
        <v>BARCELONA</v>
      </c>
      <c r="F42" s="42">
        <f t="shared" si="7"/>
        <v>6423</v>
      </c>
      <c r="G42" s="42">
        <f t="shared" si="8"/>
        <v>7473</v>
      </c>
    </row>
    <row r="43" spans="1:9" x14ac:dyDescent="0.25">
      <c r="A43" s="42" t="str">
        <f t="shared" si="3"/>
        <v>BAHIA DE CADIZ</v>
      </c>
      <c r="B43" s="41">
        <f t="shared" si="4"/>
        <v>1294</v>
      </c>
      <c r="C43" s="41">
        <f t="shared" si="5"/>
        <v>1317</v>
      </c>
      <c r="D43" s="41">
        <f t="shared" si="6"/>
        <v>13</v>
      </c>
      <c r="E43" s="42" t="str">
        <f t="shared" si="2"/>
        <v>BALEARES</v>
      </c>
      <c r="F43" s="42">
        <f t="shared" si="7"/>
        <v>6142</v>
      </c>
      <c r="G43" s="42">
        <f t="shared" si="8"/>
        <v>7778</v>
      </c>
    </row>
    <row r="44" spans="1:9" x14ac:dyDescent="0.25">
      <c r="A44" s="42" t="str">
        <f t="shared" si="3"/>
        <v>BALEARES</v>
      </c>
      <c r="B44" s="41">
        <f t="shared" si="4"/>
        <v>6142</v>
      </c>
      <c r="C44" s="41">
        <f t="shared" si="5"/>
        <v>7778</v>
      </c>
      <c r="D44" s="41">
        <f t="shared" si="6"/>
        <v>6</v>
      </c>
      <c r="E44" s="42" t="str">
        <f t="shared" si="2"/>
        <v>VALENCIA</v>
      </c>
      <c r="F44" s="42">
        <f t="shared" si="7"/>
        <v>5002</v>
      </c>
      <c r="G44" s="42">
        <f t="shared" si="8"/>
        <v>5381</v>
      </c>
    </row>
    <row r="45" spans="1:9" x14ac:dyDescent="0.25">
      <c r="A45" s="42" t="str">
        <f t="shared" si="3"/>
        <v>BARCELONA</v>
      </c>
      <c r="B45" s="41">
        <f t="shared" si="4"/>
        <v>6423</v>
      </c>
      <c r="C45" s="41">
        <f t="shared" si="5"/>
        <v>7473</v>
      </c>
      <c r="D45" s="41">
        <f t="shared" si="6"/>
        <v>5</v>
      </c>
      <c r="E45" s="42" t="str">
        <f t="shared" si="2"/>
        <v>BILBAO</v>
      </c>
      <c r="F45" s="42">
        <f t="shared" si="7"/>
        <v>2230</v>
      </c>
      <c r="G45" s="42">
        <f t="shared" si="8"/>
        <v>2802</v>
      </c>
    </row>
    <row r="46" spans="1:9" x14ac:dyDescent="0.25">
      <c r="A46" s="42" t="str">
        <f t="shared" si="3"/>
        <v>BILBAO</v>
      </c>
      <c r="B46" s="41">
        <f t="shared" si="4"/>
        <v>2230</v>
      </c>
      <c r="C46" s="41">
        <f t="shared" si="5"/>
        <v>2802</v>
      </c>
      <c r="D46" s="41">
        <f t="shared" si="6"/>
        <v>8</v>
      </c>
      <c r="E46" s="42" t="str">
        <f t="shared" si="2"/>
        <v>TARRAGONA</v>
      </c>
      <c r="F46" s="42">
        <f t="shared" si="7"/>
        <v>2227</v>
      </c>
      <c r="G46" s="42">
        <f t="shared" si="8"/>
        <v>2087</v>
      </c>
    </row>
    <row r="47" spans="1:9" x14ac:dyDescent="0.25">
      <c r="A47" s="42" t="str">
        <f t="shared" si="3"/>
        <v>CARTAGENA</v>
      </c>
      <c r="B47" s="41">
        <f t="shared" si="4"/>
        <v>1067</v>
      </c>
      <c r="C47" s="41">
        <f t="shared" si="5"/>
        <v>1020</v>
      </c>
      <c r="D47" s="41">
        <f t="shared" si="6"/>
        <v>15</v>
      </c>
      <c r="E47" s="42" t="str">
        <f t="shared" si="2"/>
        <v>ALMERIA</v>
      </c>
      <c r="F47" s="42">
        <f t="shared" si="7"/>
        <v>1640</v>
      </c>
      <c r="G47" s="42">
        <f t="shared" si="8"/>
        <v>1954</v>
      </c>
    </row>
    <row r="48" spans="1:9" x14ac:dyDescent="0.25">
      <c r="A48" s="42" t="str">
        <f t="shared" si="3"/>
        <v>CASTELLON</v>
      </c>
      <c r="B48" s="41">
        <f t="shared" si="4"/>
        <v>887</v>
      </c>
      <c r="C48" s="41">
        <f t="shared" si="5"/>
        <v>1071</v>
      </c>
      <c r="D48" s="41">
        <f t="shared" si="6"/>
        <v>20</v>
      </c>
      <c r="E48" s="42" t="str">
        <f t="shared" si="2"/>
        <v>VIGO</v>
      </c>
      <c r="F48" s="42">
        <f t="shared" si="7"/>
        <v>1630</v>
      </c>
      <c r="G48" s="42">
        <f t="shared" si="8"/>
        <v>1909</v>
      </c>
    </row>
    <row r="49" spans="1:7" x14ac:dyDescent="0.25">
      <c r="A49" s="42" t="str">
        <f t="shared" si="3"/>
        <v>CEUTA</v>
      </c>
      <c r="B49" s="41">
        <f t="shared" si="4"/>
        <v>9431</v>
      </c>
      <c r="C49" s="41">
        <f t="shared" si="5"/>
        <v>9319</v>
      </c>
      <c r="D49" s="41">
        <f t="shared" si="6"/>
        <v>3</v>
      </c>
      <c r="E49" s="42" t="str">
        <f t="shared" si="2"/>
        <v>MALAGA</v>
      </c>
      <c r="F49" s="42">
        <f t="shared" si="7"/>
        <v>1331</v>
      </c>
      <c r="G49" s="42">
        <f t="shared" si="8"/>
        <v>1462</v>
      </c>
    </row>
    <row r="50" spans="1:7" x14ac:dyDescent="0.25">
      <c r="A50" s="42" t="str">
        <f t="shared" si="3"/>
        <v>FERROL-SAN CIBRAO</v>
      </c>
      <c r="B50" s="41">
        <f t="shared" si="4"/>
        <v>796</v>
      </c>
      <c r="C50" s="41">
        <f t="shared" si="5"/>
        <v>938</v>
      </c>
      <c r="D50" s="41">
        <f t="shared" si="6"/>
        <v>21</v>
      </c>
      <c r="E50" s="42" t="str">
        <f t="shared" si="2"/>
        <v>BAHIA DE CADIZ</v>
      </c>
      <c r="F50" s="42">
        <f t="shared" si="7"/>
        <v>1294</v>
      </c>
      <c r="G50" s="42">
        <f t="shared" si="8"/>
        <v>1317</v>
      </c>
    </row>
    <row r="51" spans="1:7" x14ac:dyDescent="0.25">
      <c r="A51" s="42" t="str">
        <f t="shared" si="3"/>
        <v>GIJON</v>
      </c>
      <c r="B51" s="41">
        <f t="shared" si="4"/>
        <v>721</v>
      </c>
      <c r="C51" s="41">
        <f t="shared" si="5"/>
        <v>919</v>
      </c>
      <c r="D51" s="41">
        <f t="shared" si="6"/>
        <v>23</v>
      </c>
      <c r="E51" s="42" t="str">
        <f t="shared" si="2"/>
        <v>HUELVA</v>
      </c>
      <c r="F51" s="42">
        <f t="shared" si="7"/>
        <v>1107</v>
      </c>
      <c r="G51" s="42">
        <f t="shared" si="8"/>
        <v>1310</v>
      </c>
    </row>
    <row r="52" spans="1:7" x14ac:dyDescent="0.25">
      <c r="A52" s="42" t="str">
        <f t="shared" si="3"/>
        <v>HUELVA</v>
      </c>
      <c r="B52" s="41">
        <f t="shared" si="4"/>
        <v>1107</v>
      </c>
      <c r="C52" s="41">
        <f t="shared" si="5"/>
        <v>1310</v>
      </c>
      <c r="D52" s="41">
        <f t="shared" si="6"/>
        <v>14</v>
      </c>
      <c r="E52" s="42" t="str">
        <f t="shared" si="2"/>
        <v>CARTAGENA</v>
      </c>
      <c r="F52" s="42">
        <f t="shared" si="7"/>
        <v>1067</v>
      </c>
      <c r="G52" s="42">
        <f t="shared" si="8"/>
        <v>1020</v>
      </c>
    </row>
    <row r="53" spans="1:7" x14ac:dyDescent="0.25">
      <c r="A53" s="42" t="str">
        <f t="shared" si="3"/>
        <v>LAS PALMAS</v>
      </c>
      <c r="B53" s="41">
        <f t="shared" si="4"/>
        <v>7670</v>
      </c>
      <c r="C53" s="41">
        <f t="shared" si="5"/>
        <v>7866</v>
      </c>
      <c r="D53" s="41">
        <f t="shared" si="6"/>
        <v>4</v>
      </c>
      <c r="E53" s="42" t="str">
        <f t="shared" si="2"/>
        <v>A CORUÑA</v>
      </c>
      <c r="F53" s="42">
        <f t="shared" si="7"/>
        <v>1045</v>
      </c>
      <c r="G53" s="42">
        <f t="shared" si="8"/>
        <v>1168</v>
      </c>
    </row>
    <row r="54" spans="1:7" x14ac:dyDescent="0.25">
      <c r="A54" s="42" t="str">
        <f t="shared" si="3"/>
        <v>MALAGA</v>
      </c>
      <c r="B54" s="41">
        <f t="shared" si="4"/>
        <v>1331</v>
      </c>
      <c r="C54" s="41">
        <f t="shared" si="5"/>
        <v>1462</v>
      </c>
      <c r="D54" s="41">
        <f t="shared" si="6"/>
        <v>12</v>
      </c>
      <c r="E54" s="42" t="str">
        <f t="shared" si="2"/>
        <v>MELILLA</v>
      </c>
      <c r="F54" s="42">
        <f t="shared" si="7"/>
        <v>956</v>
      </c>
      <c r="G54" s="42">
        <f t="shared" si="8"/>
        <v>962</v>
      </c>
    </row>
    <row r="55" spans="1:7" x14ac:dyDescent="0.25">
      <c r="A55" s="42" t="str">
        <f t="shared" si="3"/>
        <v>MARIN Y RIA DE PONTEVEDRA</v>
      </c>
      <c r="B55" s="41">
        <f t="shared" si="4"/>
        <v>681</v>
      </c>
      <c r="C55" s="41">
        <f t="shared" si="5"/>
        <v>618</v>
      </c>
      <c r="D55" s="41">
        <f t="shared" si="6"/>
        <v>24</v>
      </c>
      <c r="E55" s="42" t="str">
        <f t="shared" si="2"/>
        <v>SANTANDER</v>
      </c>
      <c r="F55" s="42">
        <f t="shared" ref="F55:F65" si="9">LOOKUP(E55,$A$38:$A$65,$B$38:$B$65)</f>
        <v>913</v>
      </c>
      <c r="G55" s="42">
        <f t="shared" si="8"/>
        <v>1052</v>
      </c>
    </row>
    <row r="56" spans="1:7" x14ac:dyDescent="0.25">
      <c r="A56" s="42" t="str">
        <f t="shared" si="3"/>
        <v>MELILLA</v>
      </c>
      <c r="B56" s="41">
        <f t="shared" si="4"/>
        <v>956</v>
      </c>
      <c r="C56" s="41">
        <f t="shared" si="5"/>
        <v>962</v>
      </c>
      <c r="D56" s="41">
        <f t="shared" si="6"/>
        <v>17</v>
      </c>
      <c r="E56" s="42" t="str">
        <f t="shared" si="2"/>
        <v>SEVILLA</v>
      </c>
      <c r="F56" s="42">
        <f t="shared" si="9"/>
        <v>906</v>
      </c>
      <c r="G56" s="42">
        <f t="shared" si="8"/>
        <v>970</v>
      </c>
    </row>
    <row r="57" spans="1:7" x14ac:dyDescent="0.25">
      <c r="A57" s="42" t="str">
        <f t="shared" si="3"/>
        <v>MOTRIL</v>
      </c>
      <c r="B57" s="41">
        <f t="shared" si="4"/>
        <v>244</v>
      </c>
      <c r="C57" s="41">
        <f t="shared" si="5"/>
        <v>297</v>
      </c>
      <c r="D57" s="41">
        <f t="shared" si="6"/>
        <v>27</v>
      </c>
      <c r="E57" s="42" t="str">
        <f t="shared" si="2"/>
        <v>CASTELLON</v>
      </c>
      <c r="F57" s="42">
        <f t="shared" si="9"/>
        <v>887</v>
      </c>
      <c r="G57" s="42">
        <f t="shared" si="8"/>
        <v>1071</v>
      </c>
    </row>
    <row r="58" spans="1:7" x14ac:dyDescent="0.25">
      <c r="A58" s="42" t="str">
        <f t="shared" si="3"/>
        <v>PASAIA</v>
      </c>
      <c r="B58" s="41">
        <f t="shared" si="4"/>
        <v>674</v>
      </c>
      <c r="C58" s="41">
        <f t="shared" si="5"/>
        <v>1055</v>
      </c>
      <c r="D58" s="41">
        <f t="shared" si="6"/>
        <v>25</v>
      </c>
      <c r="E58" s="42" t="str">
        <f t="shared" si="2"/>
        <v>FERROL-SAN CIBRAO</v>
      </c>
      <c r="F58" s="42">
        <f t="shared" si="9"/>
        <v>796</v>
      </c>
      <c r="G58" s="42">
        <f t="shared" si="8"/>
        <v>938</v>
      </c>
    </row>
    <row r="59" spans="1:7" x14ac:dyDescent="0.25">
      <c r="A59" s="42" t="str">
        <f t="shared" si="3"/>
        <v>SANTA CRUZ DE TENERIFE</v>
      </c>
      <c r="B59" s="41">
        <f t="shared" si="4"/>
        <v>11305</v>
      </c>
      <c r="C59" s="41">
        <f t="shared" si="5"/>
        <v>13508</v>
      </c>
      <c r="D59" s="41">
        <f t="shared" si="6"/>
        <v>2</v>
      </c>
      <c r="E59" s="42" t="str">
        <f t="shared" si="2"/>
        <v>ALICANTE</v>
      </c>
      <c r="F59" s="42">
        <f t="shared" si="9"/>
        <v>740</v>
      </c>
      <c r="G59" s="42">
        <f t="shared" si="8"/>
        <v>909</v>
      </c>
    </row>
    <row r="60" spans="1:7" x14ac:dyDescent="0.25">
      <c r="A60" s="42" t="str">
        <f t="shared" si="3"/>
        <v>SANTANDER</v>
      </c>
      <c r="B60" s="41">
        <f t="shared" si="4"/>
        <v>913</v>
      </c>
      <c r="C60" s="41">
        <f t="shared" si="5"/>
        <v>1052</v>
      </c>
      <c r="D60" s="41">
        <f t="shared" si="6"/>
        <v>18</v>
      </c>
      <c r="E60" s="42" t="str">
        <f t="shared" si="2"/>
        <v>GIJON</v>
      </c>
      <c r="F60" s="42">
        <f t="shared" si="9"/>
        <v>721</v>
      </c>
      <c r="G60" s="42">
        <f t="shared" si="8"/>
        <v>919</v>
      </c>
    </row>
    <row r="61" spans="1:7" x14ac:dyDescent="0.25">
      <c r="A61" s="42" t="str">
        <f t="shared" si="3"/>
        <v>SEVILLA</v>
      </c>
      <c r="B61" s="41">
        <f t="shared" si="4"/>
        <v>906</v>
      </c>
      <c r="C61" s="41">
        <f t="shared" si="5"/>
        <v>970</v>
      </c>
      <c r="D61" s="41">
        <f t="shared" si="6"/>
        <v>19</v>
      </c>
      <c r="E61" s="42" t="str">
        <f t="shared" si="2"/>
        <v>MARIN Y RIA DE PONTEVEDRA</v>
      </c>
      <c r="F61" s="42">
        <f t="shared" si="9"/>
        <v>681</v>
      </c>
      <c r="G61" s="42">
        <f t="shared" si="8"/>
        <v>618</v>
      </c>
    </row>
    <row r="62" spans="1:7" x14ac:dyDescent="0.25">
      <c r="A62" s="42" t="str">
        <f t="shared" si="3"/>
        <v>TARRAGONA</v>
      </c>
      <c r="B62" s="41">
        <f t="shared" si="4"/>
        <v>2227</v>
      </c>
      <c r="C62" s="41">
        <f t="shared" si="5"/>
        <v>2087</v>
      </c>
      <c r="D62" s="41">
        <f t="shared" si="6"/>
        <v>9</v>
      </c>
      <c r="E62" s="42" t="str">
        <f t="shared" si="2"/>
        <v>PASAIA</v>
      </c>
      <c r="F62" s="42">
        <f t="shared" si="9"/>
        <v>674</v>
      </c>
      <c r="G62" s="42">
        <f t="shared" si="8"/>
        <v>1055</v>
      </c>
    </row>
    <row r="63" spans="1:7" x14ac:dyDescent="0.25">
      <c r="A63" s="42" t="str">
        <f t="shared" si="3"/>
        <v>VALENCIA</v>
      </c>
      <c r="B63" s="41">
        <f t="shared" si="4"/>
        <v>5002</v>
      </c>
      <c r="C63" s="41">
        <f t="shared" si="5"/>
        <v>5381</v>
      </c>
      <c r="D63" s="41">
        <f t="shared" si="6"/>
        <v>7</v>
      </c>
      <c r="E63" s="42" t="str">
        <f t="shared" si="2"/>
        <v>AVILES</v>
      </c>
      <c r="F63" s="42">
        <f t="shared" si="9"/>
        <v>516</v>
      </c>
      <c r="G63" s="42">
        <f t="shared" si="8"/>
        <v>727</v>
      </c>
    </row>
    <row r="64" spans="1:7" x14ac:dyDescent="0.25">
      <c r="A64" s="42" t="str">
        <f t="shared" si="3"/>
        <v>VIGO</v>
      </c>
      <c r="B64" s="41">
        <f t="shared" si="4"/>
        <v>1630</v>
      </c>
      <c r="C64" s="41">
        <f t="shared" si="5"/>
        <v>1909</v>
      </c>
      <c r="D64" s="41">
        <f t="shared" si="6"/>
        <v>11</v>
      </c>
      <c r="E64" s="42" t="str">
        <f t="shared" si="2"/>
        <v>MOTRIL</v>
      </c>
      <c r="F64" s="42">
        <f t="shared" si="9"/>
        <v>244</v>
      </c>
      <c r="G64" s="42">
        <f t="shared" si="8"/>
        <v>297</v>
      </c>
    </row>
    <row r="65" spans="1:7" x14ac:dyDescent="0.25">
      <c r="A65" s="42" t="str">
        <f t="shared" si="3"/>
        <v>VILAGARCIA</v>
      </c>
      <c r="B65" s="41">
        <f t="shared" si="4"/>
        <v>226</v>
      </c>
      <c r="C65" s="41">
        <f t="shared" si="5"/>
        <v>234</v>
      </c>
      <c r="D65" s="41">
        <f t="shared" si="6"/>
        <v>28</v>
      </c>
      <c r="E65" s="42" t="str">
        <f t="shared" si="2"/>
        <v>VILAGARCIA</v>
      </c>
      <c r="F65" s="42">
        <f t="shared" si="9"/>
        <v>226</v>
      </c>
      <c r="G65" s="42">
        <f t="shared" si="8"/>
        <v>234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1736894</v>
      </c>
      <c r="C7" s="9">
        <v>1455867</v>
      </c>
      <c r="D7" s="9">
        <v>11217216</v>
      </c>
      <c r="E7" s="9">
        <v>9787849</v>
      </c>
      <c r="F7" s="10">
        <f>((E7*100)/D7)-100</f>
        <v>-12.74261813269888</v>
      </c>
      <c r="G7" s="1"/>
      <c r="H7" s="1"/>
      <c r="I7" s="1"/>
    </row>
    <row r="8" spans="1:12" x14ac:dyDescent="0.25">
      <c r="A8" s="11" t="s">
        <v>44</v>
      </c>
      <c r="B8" s="12">
        <v>1108287</v>
      </c>
      <c r="C8" s="12">
        <v>1528502</v>
      </c>
      <c r="D8" s="12">
        <v>11068735</v>
      </c>
      <c r="E8" s="12">
        <v>10326487</v>
      </c>
      <c r="F8" s="13">
        <f t="shared" ref="F8:F35" si="0">((E8*100)/D8)-100</f>
        <v>-6.7058069418050081</v>
      </c>
      <c r="G8" s="1"/>
      <c r="H8" s="1"/>
      <c r="I8" s="1"/>
    </row>
    <row r="9" spans="1:12" x14ac:dyDescent="0.25">
      <c r="A9" s="8" t="s">
        <v>45</v>
      </c>
      <c r="B9" s="9">
        <v>2836249</v>
      </c>
      <c r="C9" s="9">
        <v>1932545</v>
      </c>
      <c r="D9" s="9">
        <v>25876424</v>
      </c>
      <c r="E9" s="9">
        <v>22925551</v>
      </c>
      <c r="F9" s="10">
        <f t="shared" si="0"/>
        <v>-11.403712506797689</v>
      </c>
      <c r="G9" s="1"/>
      <c r="H9" s="1"/>
      <c r="I9" s="1"/>
    </row>
    <row r="10" spans="1:12" x14ac:dyDescent="0.25">
      <c r="A10" s="11" t="s">
        <v>46</v>
      </c>
      <c r="B10" s="12">
        <v>501847</v>
      </c>
      <c r="C10" s="12">
        <v>445265</v>
      </c>
      <c r="D10" s="12">
        <v>4125780</v>
      </c>
      <c r="E10" s="12">
        <v>3399175</v>
      </c>
      <c r="F10" s="13">
        <f t="shared" si="0"/>
        <v>-17.611336523033216</v>
      </c>
      <c r="G10" s="1"/>
      <c r="H10" s="1"/>
      <c r="I10" s="1"/>
    </row>
    <row r="11" spans="1:12" x14ac:dyDescent="0.25">
      <c r="A11" s="8" t="s">
        <v>47</v>
      </c>
      <c r="B11" s="9">
        <v>21017424</v>
      </c>
      <c r="C11" s="9">
        <v>21123600</v>
      </c>
      <c r="D11" s="9">
        <v>194148419</v>
      </c>
      <c r="E11" s="9">
        <v>205488828</v>
      </c>
      <c r="F11" s="10">
        <f t="shared" si="0"/>
        <v>5.8411029347604426</v>
      </c>
      <c r="G11" s="1"/>
      <c r="H11" s="1"/>
      <c r="I11" s="1"/>
    </row>
    <row r="12" spans="1:12" x14ac:dyDescent="0.25">
      <c r="A12" s="11" t="s">
        <v>48</v>
      </c>
      <c r="B12" s="12">
        <v>2640824</v>
      </c>
      <c r="C12" s="12">
        <v>2680945</v>
      </c>
      <c r="D12" s="12">
        <v>18495372</v>
      </c>
      <c r="E12" s="12">
        <v>18676295</v>
      </c>
      <c r="F12" s="13">
        <f t="shared" si="0"/>
        <v>0.97820687250843719</v>
      </c>
      <c r="G12" s="1"/>
      <c r="H12" s="1"/>
      <c r="I12" s="1"/>
    </row>
    <row r="13" spans="1:12" x14ac:dyDescent="0.25">
      <c r="A13" s="8" t="s">
        <v>49</v>
      </c>
      <c r="B13" s="9">
        <v>13232362</v>
      </c>
      <c r="C13" s="9">
        <v>13813689</v>
      </c>
      <c r="D13" s="9">
        <v>106790302</v>
      </c>
      <c r="E13" s="9">
        <v>104972228</v>
      </c>
      <c r="F13" s="10">
        <f t="shared" si="0"/>
        <v>-1.7024710727009591</v>
      </c>
      <c r="G13" s="1"/>
      <c r="H13" s="1"/>
      <c r="I13" s="1"/>
    </row>
    <row r="14" spans="1:12" x14ac:dyDescent="0.25">
      <c r="A14" s="11" t="s">
        <v>50</v>
      </c>
      <c r="B14" s="12">
        <v>23514060</v>
      </c>
      <c r="C14" s="12">
        <v>22908632</v>
      </c>
      <c r="D14" s="12">
        <v>193798466</v>
      </c>
      <c r="E14" s="12">
        <v>185344634</v>
      </c>
      <c r="F14" s="13">
        <f t="shared" si="0"/>
        <v>-4.3621769431343154</v>
      </c>
      <c r="G14" s="1"/>
      <c r="H14" s="1"/>
      <c r="I14" s="1"/>
    </row>
    <row r="15" spans="1:12" x14ac:dyDescent="0.25">
      <c r="A15" s="8" t="s">
        <v>51</v>
      </c>
      <c r="B15" s="9">
        <v>4384649</v>
      </c>
      <c r="C15" s="9">
        <v>3395956</v>
      </c>
      <c r="D15" s="9">
        <v>37574134</v>
      </c>
      <c r="E15" s="9">
        <v>32187739</v>
      </c>
      <c r="F15" s="10">
        <f t="shared" si="0"/>
        <v>-14.335380291133262</v>
      </c>
      <c r="G15" s="1"/>
      <c r="H15" s="1"/>
      <c r="I15" s="1"/>
    </row>
    <row r="16" spans="1:12" x14ac:dyDescent="0.25">
      <c r="A16" s="11" t="s">
        <v>52</v>
      </c>
      <c r="B16" s="12">
        <v>2227811</v>
      </c>
      <c r="C16" s="12">
        <v>2089599</v>
      </c>
      <c r="D16" s="12">
        <v>21000953</v>
      </c>
      <c r="E16" s="12">
        <v>19727242</v>
      </c>
      <c r="F16" s="13">
        <f t="shared" si="0"/>
        <v>-6.0650152400226744</v>
      </c>
      <c r="G16" s="1"/>
      <c r="H16" s="1"/>
      <c r="I16" s="1"/>
    </row>
    <row r="17" spans="1:9" x14ac:dyDescent="0.25">
      <c r="A17" s="8" t="s">
        <v>53</v>
      </c>
      <c r="B17" s="9">
        <v>1204175</v>
      </c>
      <c r="C17" s="9">
        <v>883381</v>
      </c>
      <c r="D17" s="9">
        <v>10810943</v>
      </c>
      <c r="E17" s="9">
        <v>9775354</v>
      </c>
      <c r="F17" s="10">
        <f t="shared" si="0"/>
        <v>-9.5790811217855776</v>
      </c>
      <c r="G17" s="1"/>
      <c r="H17" s="1"/>
      <c r="I17" s="1"/>
    </row>
    <row r="18" spans="1:9" x14ac:dyDescent="0.25">
      <c r="A18" s="11" t="s">
        <v>54</v>
      </c>
      <c r="B18" s="12">
        <v>5526244</v>
      </c>
      <c r="C18" s="12">
        <v>5001176</v>
      </c>
      <c r="D18" s="12">
        <v>50569122</v>
      </c>
      <c r="E18" s="12">
        <v>47615187</v>
      </c>
      <c r="F18" s="13">
        <f t="shared" si="0"/>
        <v>-5.8413808331495289</v>
      </c>
      <c r="G18" s="1"/>
      <c r="H18" s="1"/>
      <c r="I18" s="1"/>
    </row>
    <row r="19" spans="1:9" x14ac:dyDescent="0.25">
      <c r="A19" s="8" t="s">
        <v>55</v>
      </c>
      <c r="B19" s="9">
        <v>1450805</v>
      </c>
      <c r="C19" s="9">
        <v>944682</v>
      </c>
      <c r="D19" s="9">
        <v>11388472</v>
      </c>
      <c r="E19" s="9">
        <v>10154505</v>
      </c>
      <c r="F19" s="10">
        <f t="shared" si="0"/>
        <v>-10.835228817351435</v>
      </c>
      <c r="G19" s="1"/>
      <c r="H19" s="1"/>
      <c r="I19" s="1"/>
    </row>
    <row r="20" spans="1:9" x14ac:dyDescent="0.25">
      <c r="A20" s="11" t="s">
        <v>56</v>
      </c>
      <c r="B20" s="12">
        <v>1129101</v>
      </c>
      <c r="C20" s="12">
        <v>984814</v>
      </c>
      <c r="D20" s="12">
        <v>11869466</v>
      </c>
      <c r="E20" s="12">
        <v>8461255</v>
      </c>
      <c r="F20" s="13">
        <f t="shared" si="0"/>
        <v>-28.714105588237928</v>
      </c>
      <c r="G20" s="1"/>
      <c r="H20" s="1"/>
      <c r="I20" s="1"/>
    </row>
    <row r="21" spans="1:9" x14ac:dyDescent="0.25">
      <c r="A21" s="8" t="s">
        <v>57</v>
      </c>
      <c r="B21" s="9">
        <v>1847211</v>
      </c>
      <c r="C21" s="9">
        <v>1693835</v>
      </c>
      <c r="D21" s="9">
        <v>16861912</v>
      </c>
      <c r="E21" s="9">
        <v>15163081</v>
      </c>
      <c r="F21" s="10">
        <f t="shared" si="0"/>
        <v>-10.074960656893481</v>
      </c>
      <c r="G21" s="1"/>
      <c r="H21" s="1"/>
      <c r="I21" s="1"/>
    </row>
    <row r="22" spans="1:9" x14ac:dyDescent="0.25">
      <c r="A22" s="11" t="s">
        <v>58</v>
      </c>
      <c r="B22" s="12">
        <v>11609159</v>
      </c>
      <c r="C22" s="12">
        <v>12238655</v>
      </c>
      <c r="D22" s="12">
        <v>113111206</v>
      </c>
      <c r="E22" s="12">
        <v>119719353</v>
      </c>
      <c r="F22" s="13">
        <f t="shared" si="0"/>
        <v>5.8421682817173775</v>
      </c>
      <c r="G22" s="1"/>
      <c r="H22" s="1"/>
      <c r="I22" s="1"/>
    </row>
    <row r="23" spans="1:9" x14ac:dyDescent="0.25">
      <c r="A23" s="8" t="s">
        <v>59</v>
      </c>
      <c r="B23" s="9">
        <v>4242684</v>
      </c>
      <c r="C23" s="9">
        <v>4108871</v>
      </c>
      <c r="D23" s="9">
        <v>27979218</v>
      </c>
      <c r="E23" s="9">
        <v>25382580</v>
      </c>
      <c r="F23" s="10">
        <f t="shared" si="0"/>
        <v>-9.2805953332934479</v>
      </c>
      <c r="G23" s="1"/>
      <c r="H23" s="1"/>
      <c r="I23" s="1"/>
    </row>
    <row r="24" spans="1:9" x14ac:dyDescent="0.25">
      <c r="A24" s="11" t="s">
        <v>60</v>
      </c>
      <c r="B24" s="12">
        <v>234372</v>
      </c>
      <c r="C24" s="12">
        <v>316229</v>
      </c>
      <c r="D24" s="12">
        <v>2077749</v>
      </c>
      <c r="E24" s="12">
        <v>2765666</v>
      </c>
      <c r="F24" s="13">
        <f t="shared" si="0"/>
        <v>33.108763378059621</v>
      </c>
      <c r="G24" s="1"/>
      <c r="H24" s="1"/>
      <c r="I24" s="1"/>
    </row>
    <row r="25" spans="1:9" x14ac:dyDescent="0.25">
      <c r="A25" s="8" t="s">
        <v>61</v>
      </c>
      <c r="B25" s="9">
        <v>1335224</v>
      </c>
      <c r="C25" s="9">
        <v>1284465</v>
      </c>
      <c r="D25" s="9">
        <v>11216931</v>
      </c>
      <c r="E25" s="9">
        <v>11108054</v>
      </c>
      <c r="F25" s="10">
        <f t="shared" si="0"/>
        <v>-0.97064874518707711</v>
      </c>
      <c r="G25" s="1"/>
      <c r="H25" s="1"/>
      <c r="I25" s="1"/>
    </row>
    <row r="26" spans="1:9" x14ac:dyDescent="0.25">
      <c r="A26" s="11" t="s">
        <v>62</v>
      </c>
      <c r="B26" s="12">
        <v>277219</v>
      </c>
      <c r="C26" s="12">
        <v>217403</v>
      </c>
      <c r="D26" s="12">
        <v>2520484</v>
      </c>
      <c r="E26" s="12">
        <v>2045394</v>
      </c>
      <c r="F26" s="13">
        <f t="shared" si="0"/>
        <v>-18.849157542757666</v>
      </c>
      <c r="G26" s="1"/>
      <c r="H26" s="1"/>
      <c r="I26" s="1"/>
    </row>
    <row r="27" spans="1:9" x14ac:dyDescent="0.25">
      <c r="A27" s="8" t="s">
        <v>63</v>
      </c>
      <c r="B27" s="9">
        <v>710083</v>
      </c>
      <c r="C27" s="9">
        <v>593763</v>
      </c>
      <c r="D27" s="9">
        <v>5953867</v>
      </c>
      <c r="E27" s="9">
        <v>4282328</v>
      </c>
      <c r="F27" s="10">
        <f t="shared" si="0"/>
        <v>-28.074846146210518</v>
      </c>
      <c r="G27" s="1"/>
      <c r="H27" s="1"/>
      <c r="I27" s="1"/>
    </row>
    <row r="28" spans="1:9" x14ac:dyDescent="0.25">
      <c r="A28" s="11" t="s">
        <v>64</v>
      </c>
      <c r="B28" s="12">
        <v>15250920</v>
      </c>
      <c r="C28" s="12">
        <v>14537983</v>
      </c>
      <c r="D28" s="12">
        <v>133725264</v>
      </c>
      <c r="E28" s="12">
        <v>131475850</v>
      </c>
      <c r="F28" s="13">
        <f t="shared" si="0"/>
        <v>-1.6821159537961421</v>
      </c>
      <c r="G28" s="1"/>
      <c r="H28" s="1"/>
      <c r="I28" s="1"/>
    </row>
    <row r="29" spans="1:9" x14ac:dyDescent="0.25">
      <c r="A29" s="8" t="s">
        <v>65</v>
      </c>
      <c r="B29" s="9">
        <v>1476214</v>
      </c>
      <c r="C29" s="9">
        <v>1667660</v>
      </c>
      <c r="D29" s="9">
        <v>16131766</v>
      </c>
      <c r="E29" s="9">
        <v>12023022</v>
      </c>
      <c r="F29" s="10">
        <f t="shared" si="0"/>
        <v>-25.469895856411512</v>
      </c>
      <c r="G29" s="1"/>
      <c r="H29" s="1"/>
      <c r="I29" s="1"/>
    </row>
    <row r="30" spans="1:9" x14ac:dyDescent="0.25">
      <c r="A30" s="11" t="s">
        <v>66</v>
      </c>
      <c r="B30" s="12">
        <v>414834</v>
      </c>
      <c r="C30" s="12">
        <v>479413</v>
      </c>
      <c r="D30" s="12">
        <v>4080707</v>
      </c>
      <c r="E30" s="12">
        <v>4015958</v>
      </c>
      <c r="F30" s="13">
        <f t="shared" si="0"/>
        <v>-1.5867103421049364</v>
      </c>
      <c r="G30" s="1"/>
      <c r="H30" s="1"/>
      <c r="I30" s="1"/>
    </row>
    <row r="31" spans="1:9" x14ac:dyDescent="0.25">
      <c r="A31" s="8" t="s">
        <v>67</v>
      </c>
      <c r="B31" s="9">
        <v>2631175</v>
      </c>
      <c r="C31" s="9">
        <v>3476816</v>
      </c>
      <c r="D31" s="9">
        <v>28773426</v>
      </c>
      <c r="E31" s="9">
        <v>31825527</v>
      </c>
      <c r="F31" s="10">
        <f t="shared" si="0"/>
        <v>10.607360416517665</v>
      </c>
      <c r="G31" s="1"/>
      <c r="H31" s="1"/>
      <c r="I31" s="1"/>
    </row>
    <row r="32" spans="1:9" x14ac:dyDescent="0.25">
      <c r="A32" s="11" t="s">
        <v>68</v>
      </c>
      <c r="B32" s="12">
        <v>14676052</v>
      </c>
      <c r="C32" s="12">
        <v>14724358</v>
      </c>
      <c r="D32" s="12">
        <v>122609946</v>
      </c>
      <c r="E32" s="12">
        <v>127545050</v>
      </c>
      <c r="F32" s="13">
        <f t="shared" si="0"/>
        <v>4.0250437758124491</v>
      </c>
      <c r="G32" s="1"/>
      <c r="H32" s="1"/>
      <c r="I32" s="1"/>
    </row>
    <row r="33" spans="1:9" x14ac:dyDescent="0.25">
      <c r="A33" s="8" t="s">
        <v>69</v>
      </c>
      <c r="B33" s="9">
        <v>3712661</v>
      </c>
      <c r="C33" s="9">
        <v>3498028</v>
      </c>
      <c r="D33" s="9">
        <v>29057534</v>
      </c>
      <c r="E33" s="9">
        <v>25018974</v>
      </c>
      <c r="F33" s="10">
        <f t="shared" si="0"/>
        <v>-13.898495309340433</v>
      </c>
      <c r="G33" s="1"/>
      <c r="H33" s="1"/>
      <c r="I33" s="1"/>
    </row>
    <row r="34" spans="1:9" x14ac:dyDescent="0.25">
      <c r="A34" s="11" t="s">
        <v>70</v>
      </c>
      <c r="B34" s="12">
        <v>256721</v>
      </c>
      <c r="C34" s="12">
        <v>188232</v>
      </c>
      <c r="D34" s="12">
        <v>1442034</v>
      </c>
      <c r="E34" s="12">
        <v>1396389</v>
      </c>
      <c r="F34" s="13">
        <f t="shared" si="0"/>
        <v>-3.1653206512467875</v>
      </c>
      <c r="G34" s="1"/>
      <c r="H34" s="1"/>
      <c r="I34" s="1"/>
    </row>
    <row r="35" spans="1:9" x14ac:dyDescent="0.25">
      <c r="A35" s="14" t="s">
        <v>71</v>
      </c>
      <c r="B35" s="15">
        <f>SUM(B7:B34)</f>
        <v>141185261</v>
      </c>
      <c r="C35" s="15">
        <f t="shared" ref="C35:E35" si="1">SUM(C7:C34)</f>
        <v>138214364</v>
      </c>
      <c r="D35" s="15">
        <f t="shared" si="1"/>
        <v>1224275848</v>
      </c>
      <c r="E35" s="15">
        <f t="shared" si="1"/>
        <v>1202609555</v>
      </c>
      <c r="F35" s="16">
        <f t="shared" si="0"/>
        <v>-1.7697231416754988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9787849</v>
      </c>
      <c r="C38" s="41">
        <f>D7</f>
        <v>11217216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205488828</v>
      </c>
      <c r="G38" s="42">
        <f>LOOKUP(E38,$A$38:$A$65,$C$38:$C$65)</f>
        <v>194148419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10326487</v>
      </c>
      <c r="C39" s="41">
        <f t="shared" ref="C39:C65" si="5">D8</f>
        <v>11068735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185344634</v>
      </c>
      <c r="G39" s="42">
        <f t="shared" ref="G39:G65" si="8">LOOKUP(E39,$A$38:$A$65,$C$38:$C$65)</f>
        <v>193798466</v>
      </c>
    </row>
    <row r="40" spans="1:9" x14ac:dyDescent="0.25">
      <c r="A40" s="42" t="str">
        <f t="shared" si="3"/>
        <v>ALMERIA</v>
      </c>
      <c r="B40" s="41">
        <f t="shared" si="4"/>
        <v>22925551</v>
      </c>
      <c r="C40" s="41">
        <f t="shared" si="5"/>
        <v>25876424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131475850</v>
      </c>
      <c r="G40" s="42">
        <f t="shared" si="8"/>
        <v>133725264</v>
      </c>
    </row>
    <row r="41" spans="1:9" x14ac:dyDescent="0.25">
      <c r="A41" s="42" t="str">
        <f t="shared" si="3"/>
        <v>AVILES</v>
      </c>
      <c r="B41" s="41">
        <f t="shared" si="4"/>
        <v>3399175</v>
      </c>
      <c r="C41" s="41">
        <f t="shared" si="5"/>
        <v>4125780</v>
      </c>
      <c r="D41" s="41">
        <f t="shared" si="6"/>
        <v>25</v>
      </c>
      <c r="E41" s="42" t="str">
        <f t="shared" si="2"/>
        <v>VALENCIA</v>
      </c>
      <c r="F41" s="42">
        <f t="shared" si="7"/>
        <v>127545050</v>
      </c>
      <c r="G41" s="42">
        <f t="shared" si="8"/>
        <v>122609946</v>
      </c>
    </row>
    <row r="42" spans="1:9" x14ac:dyDescent="0.25">
      <c r="A42" s="42" t="str">
        <f t="shared" si="3"/>
        <v>BAHIA DE ALGECIRAS</v>
      </c>
      <c r="B42" s="41">
        <f t="shared" si="4"/>
        <v>205488828</v>
      </c>
      <c r="C42" s="41">
        <f t="shared" si="5"/>
        <v>194148419</v>
      </c>
      <c r="D42" s="41">
        <f t="shared" si="6"/>
        <v>1</v>
      </c>
      <c r="E42" s="42" t="str">
        <f t="shared" si="2"/>
        <v>LAS PALMAS</v>
      </c>
      <c r="F42" s="42">
        <f t="shared" si="7"/>
        <v>119719353</v>
      </c>
      <c r="G42" s="42">
        <f t="shared" si="8"/>
        <v>113111206</v>
      </c>
    </row>
    <row r="43" spans="1:9" x14ac:dyDescent="0.25">
      <c r="A43" s="42" t="str">
        <f t="shared" si="3"/>
        <v>BAHIA DE CADIZ</v>
      </c>
      <c r="B43" s="41">
        <f t="shared" si="4"/>
        <v>18676295</v>
      </c>
      <c r="C43" s="41">
        <f t="shared" si="5"/>
        <v>18495372</v>
      </c>
      <c r="D43" s="41">
        <f t="shared" si="6"/>
        <v>14</v>
      </c>
      <c r="E43" s="42" t="str">
        <f t="shared" si="2"/>
        <v>BALEARES</v>
      </c>
      <c r="F43" s="42">
        <f t="shared" si="7"/>
        <v>104972228</v>
      </c>
      <c r="G43" s="42">
        <f t="shared" si="8"/>
        <v>106790302</v>
      </c>
    </row>
    <row r="44" spans="1:9" x14ac:dyDescent="0.25">
      <c r="A44" s="42" t="str">
        <f t="shared" si="3"/>
        <v>BALEARES</v>
      </c>
      <c r="B44" s="41">
        <f t="shared" si="4"/>
        <v>104972228</v>
      </c>
      <c r="C44" s="41">
        <f t="shared" si="5"/>
        <v>106790302</v>
      </c>
      <c r="D44" s="41">
        <f t="shared" si="6"/>
        <v>6</v>
      </c>
      <c r="E44" s="42" t="str">
        <f t="shared" si="2"/>
        <v>CEUTA</v>
      </c>
      <c r="F44" s="42">
        <f t="shared" si="7"/>
        <v>47615187</v>
      </c>
      <c r="G44" s="42">
        <f t="shared" si="8"/>
        <v>50569122</v>
      </c>
    </row>
    <row r="45" spans="1:9" x14ac:dyDescent="0.25">
      <c r="A45" s="42" t="str">
        <f t="shared" si="3"/>
        <v>BARCELONA</v>
      </c>
      <c r="B45" s="41">
        <f t="shared" si="4"/>
        <v>185344634</v>
      </c>
      <c r="C45" s="41">
        <f t="shared" si="5"/>
        <v>193798466</v>
      </c>
      <c r="D45" s="41">
        <f t="shared" si="6"/>
        <v>2</v>
      </c>
      <c r="E45" s="42" t="str">
        <f t="shared" si="2"/>
        <v>BILBAO</v>
      </c>
      <c r="F45" s="42">
        <f t="shared" si="7"/>
        <v>32187739</v>
      </c>
      <c r="G45" s="42">
        <f t="shared" si="8"/>
        <v>37574134</v>
      </c>
    </row>
    <row r="46" spans="1:9" x14ac:dyDescent="0.25">
      <c r="A46" s="42" t="str">
        <f t="shared" si="3"/>
        <v>BILBAO</v>
      </c>
      <c r="B46" s="41">
        <f t="shared" si="4"/>
        <v>32187739</v>
      </c>
      <c r="C46" s="41">
        <f t="shared" si="5"/>
        <v>37574134</v>
      </c>
      <c r="D46" s="41">
        <f t="shared" si="6"/>
        <v>8</v>
      </c>
      <c r="E46" s="42" t="str">
        <f t="shared" si="2"/>
        <v>TARRAGONA</v>
      </c>
      <c r="F46" s="42">
        <f t="shared" si="7"/>
        <v>31825527</v>
      </c>
      <c r="G46" s="42">
        <f t="shared" si="8"/>
        <v>28773426</v>
      </c>
    </row>
    <row r="47" spans="1:9" x14ac:dyDescent="0.25">
      <c r="A47" s="42" t="str">
        <f t="shared" si="3"/>
        <v>CARTAGENA</v>
      </c>
      <c r="B47" s="41">
        <f t="shared" si="4"/>
        <v>19727242</v>
      </c>
      <c r="C47" s="41">
        <f t="shared" si="5"/>
        <v>21000953</v>
      </c>
      <c r="D47" s="41">
        <f t="shared" si="6"/>
        <v>13</v>
      </c>
      <c r="E47" s="42" t="str">
        <f t="shared" si="2"/>
        <v>MALAGA</v>
      </c>
      <c r="F47" s="42">
        <f t="shared" si="7"/>
        <v>25382580</v>
      </c>
      <c r="G47" s="42">
        <f t="shared" si="8"/>
        <v>27979218</v>
      </c>
    </row>
    <row r="48" spans="1:9" x14ac:dyDescent="0.25">
      <c r="A48" s="42" t="str">
        <f t="shared" si="3"/>
        <v>CASTELLON</v>
      </c>
      <c r="B48" s="41">
        <f t="shared" si="4"/>
        <v>9775354</v>
      </c>
      <c r="C48" s="41">
        <f t="shared" si="5"/>
        <v>10810943</v>
      </c>
      <c r="D48" s="41">
        <f t="shared" si="6"/>
        <v>21</v>
      </c>
      <c r="E48" s="42" t="str">
        <f t="shared" si="2"/>
        <v>VIGO</v>
      </c>
      <c r="F48" s="42">
        <f t="shared" si="7"/>
        <v>25018974</v>
      </c>
      <c r="G48" s="42">
        <f t="shared" si="8"/>
        <v>29057534</v>
      </c>
    </row>
    <row r="49" spans="1:7" x14ac:dyDescent="0.25">
      <c r="A49" s="42" t="str">
        <f t="shared" si="3"/>
        <v>CEUTA</v>
      </c>
      <c r="B49" s="41">
        <f t="shared" si="4"/>
        <v>47615187</v>
      </c>
      <c r="C49" s="41">
        <f t="shared" si="5"/>
        <v>50569122</v>
      </c>
      <c r="D49" s="41">
        <f t="shared" si="6"/>
        <v>7</v>
      </c>
      <c r="E49" s="42" t="str">
        <f t="shared" si="2"/>
        <v>ALMERIA</v>
      </c>
      <c r="F49" s="42">
        <f t="shared" si="7"/>
        <v>22925551</v>
      </c>
      <c r="G49" s="42">
        <f t="shared" si="8"/>
        <v>25876424</v>
      </c>
    </row>
    <row r="50" spans="1:7" x14ac:dyDescent="0.25">
      <c r="A50" s="42" t="str">
        <f t="shared" si="3"/>
        <v>FERROL-SAN CIBRAO</v>
      </c>
      <c r="B50" s="41">
        <f t="shared" si="4"/>
        <v>10154505</v>
      </c>
      <c r="C50" s="41">
        <f t="shared" si="5"/>
        <v>11388472</v>
      </c>
      <c r="D50" s="41">
        <f t="shared" si="6"/>
        <v>19</v>
      </c>
      <c r="E50" s="42" t="str">
        <f t="shared" si="2"/>
        <v>CARTAGENA</v>
      </c>
      <c r="F50" s="42">
        <f t="shared" si="7"/>
        <v>19727242</v>
      </c>
      <c r="G50" s="42">
        <f t="shared" si="8"/>
        <v>21000953</v>
      </c>
    </row>
    <row r="51" spans="1:7" x14ac:dyDescent="0.25">
      <c r="A51" s="42" t="str">
        <f t="shared" si="3"/>
        <v>GIJON</v>
      </c>
      <c r="B51" s="41">
        <f t="shared" si="4"/>
        <v>8461255</v>
      </c>
      <c r="C51" s="41">
        <f t="shared" si="5"/>
        <v>11869466</v>
      </c>
      <c r="D51" s="41">
        <f t="shared" si="6"/>
        <v>22</v>
      </c>
      <c r="E51" s="42" t="str">
        <f t="shared" si="2"/>
        <v>BAHIA DE CADIZ</v>
      </c>
      <c r="F51" s="42">
        <f t="shared" si="7"/>
        <v>18676295</v>
      </c>
      <c r="G51" s="42">
        <f t="shared" si="8"/>
        <v>18495372</v>
      </c>
    </row>
    <row r="52" spans="1:7" x14ac:dyDescent="0.25">
      <c r="A52" s="42" t="str">
        <f t="shared" si="3"/>
        <v>HUELVA</v>
      </c>
      <c r="B52" s="41">
        <f t="shared" si="4"/>
        <v>15163081</v>
      </c>
      <c r="C52" s="41">
        <f t="shared" si="5"/>
        <v>16861912</v>
      </c>
      <c r="D52" s="41">
        <f t="shared" si="6"/>
        <v>15</v>
      </c>
      <c r="E52" s="42" t="str">
        <f t="shared" si="2"/>
        <v>HUELVA</v>
      </c>
      <c r="F52" s="42">
        <f t="shared" si="7"/>
        <v>15163081</v>
      </c>
      <c r="G52" s="42">
        <f t="shared" si="8"/>
        <v>16861912</v>
      </c>
    </row>
    <row r="53" spans="1:7" x14ac:dyDescent="0.25">
      <c r="A53" s="42" t="str">
        <f t="shared" si="3"/>
        <v>LAS PALMAS</v>
      </c>
      <c r="B53" s="41">
        <f t="shared" si="4"/>
        <v>119719353</v>
      </c>
      <c r="C53" s="41">
        <f t="shared" si="5"/>
        <v>113111206</v>
      </c>
      <c r="D53" s="41">
        <f t="shared" si="6"/>
        <v>5</v>
      </c>
      <c r="E53" s="42" t="str">
        <f t="shared" si="2"/>
        <v>SANTANDER</v>
      </c>
      <c r="F53" s="42">
        <f t="shared" si="7"/>
        <v>12023022</v>
      </c>
      <c r="G53" s="42">
        <f t="shared" si="8"/>
        <v>16131766</v>
      </c>
    </row>
    <row r="54" spans="1:7" x14ac:dyDescent="0.25">
      <c r="A54" s="42" t="str">
        <f t="shared" si="3"/>
        <v>MALAGA</v>
      </c>
      <c r="B54" s="41">
        <f t="shared" si="4"/>
        <v>25382580</v>
      </c>
      <c r="C54" s="41">
        <f t="shared" si="5"/>
        <v>27979218</v>
      </c>
      <c r="D54" s="41">
        <f t="shared" si="6"/>
        <v>10</v>
      </c>
      <c r="E54" s="42" t="str">
        <f t="shared" si="2"/>
        <v>MELILLA</v>
      </c>
      <c r="F54" s="42">
        <f t="shared" si="7"/>
        <v>11108054</v>
      </c>
      <c r="G54" s="42">
        <f t="shared" si="8"/>
        <v>11216931</v>
      </c>
    </row>
    <row r="55" spans="1:7" x14ac:dyDescent="0.25">
      <c r="A55" s="42" t="str">
        <f t="shared" si="3"/>
        <v>MARIN Y RIA DE PONTEVEDRA</v>
      </c>
      <c r="B55" s="41">
        <f t="shared" si="4"/>
        <v>2765666</v>
      </c>
      <c r="C55" s="41">
        <f t="shared" si="5"/>
        <v>2077749</v>
      </c>
      <c r="D55" s="41">
        <f t="shared" si="6"/>
        <v>26</v>
      </c>
      <c r="E55" s="42" t="str">
        <f t="shared" si="2"/>
        <v>ALICANTE</v>
      </c>
      <c r="F55" s="42">
        <f t="shared" ref="F55:F65" si="9">LOOKUP(E55,$A$38:$A$65,$B$38:$B$65)</f>
        <v>10326487</v>
      </c>
      <c r="G55" s="42">
        <f t="shared" si="8"/>
        <v>11068735</v>
      </c>
    </row>
    <row r="56" spans="1:7" x14ac:dyDescent="0.25">
      <c r="A56" s="42" t="str">
        <f t="shared" si="3"/>
        <v>MELILLA</v>
      </c>
      <c r="B56" s="41">
        <f t="shared" si="4"/>
        <v>11108054</v>
      </c>
      <c r="C56" s="41">
        <f t="shared" si="5"/>
        <v>11216931</v>
      </c>
      <c r="D56" s="41">
        <f t="shared" si="6"/>
        <v>17</v>
      </c>
      <c r="E56" s="42" t="str">
        <f t="shared" si="2"/>
        <v>FERROL-SAN CIBRAO</v>
      </c>
      <c r="F56" s="42">
        <f t="shared" si="9"/>
        <v>10154505</v>
      </c>
      <c r="G56" s="42">
        <f t="shared" si="8"/>
        <v>11388472</v>
      </c>
    </row>
    <row r="57" spans="1:7" x14ac:dyDescent="0.25">
      <c r="A57" s="42" t="str">
        <f t="shared" si="3"/>
        <v>MOTRIL</v>
      </c>
      <c r="B57" s="41">
        <f t="shared" si="4"/>
        <v>2045394</v>
      </c>
      <c r="C57" s="41">
        <f t="shared" si="5"/>
        <v>2520484</v>
      </c>
      <c r="D57" s="41">
        <f t="shared" si="6"/>
        <v>27</v>
      </c>
      <c r="E57" s="42" t="str">
        <f t="shared" si="2"/>
        <v>A CORUÑA</v>
      </c>
      <c r="F57" s="42">
        <f t="shared" si="9"/>
        <v>9787849</v>
      </c>
      <c r="G57" s="42">
        <f t="shared" si="8"/>
        <v>11217216</v>
      </c>
    </row>
    <row r="58" spans="1:7" x14ac:dyDescent="0.25">
      <c r="A58" s="42" t="str">
        <f t="shared" si="3"/>
        <v>PASAIA</v>
      </c>
      <c r="B58" s="41">
        <f t="shared" si="4"/>
        <v>4282328</v>
      </c>
      <c r="C58" s="41">
        <f t="shared" si="5"/>
        <v>5953867</v>
      </c>
      <c r="D58" s="41">
        <f t="shared" si="6"/>
        <v>23</v>
      </c>
      <c r="E58" s="42" t="str">
        <f t="shared" si="2"/>
        <v>CASTELLON</v>
      </c>
      <c r="F58" s="42">
        <f t="shared" si="9"/>
        <v>9775354</v>
      </c>
      <c r="G58" s="42">
        <f t="shared" si="8"/>
        <v>10810943</v>
      </c>
    </row>
    <row r="59" spans="1:7" x14ac:dyDescent="0.25">
      <c r="A59" s="42" t="str">
        <f t="shared" si="3"/>
        <v>SANTA CRUZ DE TENERIFE</v>
      </c>
      <c r="B59" s="41">
        <f t="shared" si="4"/>
        <v>131475850</v>
      </c>
      <c r="C59" s="41">
        <f t="shared" si="5"/>
        <v>133725264</v>
      </c>
      <c r="D59" s="41">
        <f t="shared" si="6"/>
        <v>3</v>
      </c>
      <c r="E59" s="42" t="str">
        <f t="shared" si="2"/>
        <v>GIJON</v>
      </c>
      <c r="F59" s="42">
        <f t="shared" si="9"/>
        <v>8461255</v>
      </c>
      <c r="G59" s="42">
        <f t="shared" si="8"/>
        <v>11869466</v>
      </c>
    </row>
    <row r="60" spans="1:7" x14ac:dyDescent="0.25">
      <c r="A60" s="42" t="str">
        <f t="shared" si="3"/>
        <v>SANTANDER</v>
      </c>
      <c r="B60" s="41">
        <f t="shared" si="4"/>
        <v>12023022</v>
      </c>
      <c r="C60" s="41">
        <f t="shared" si="5"/>
        <v>16131766</v>
      </c>
      <c r="D60" s="41">
        <f t="shared" si="6"/>
        <v>16</v>
      </c>
      <c r="E60" s="42" t="str">
        <f t="shared" si="2"/>
        <v>PASAIA</v>
      </c>
      <c r="F60" s="42">
        <f t="shared" si="9"/>
        <v>4282328</v>
      </c>
      <c r="G60" s="42">
        <f t="shared" si="8"/>
        <v>5953867</v>
      </c>
    </row>
    <row r="61" spans="1:7" x14ac:dyDescent="0.25">
      <c r="A61" s="42" t="str">
        <f t="shared" si="3"/>
        <v>SEVILLA</v>
      </c>
      <c r="B61" s="41">
        <f t="shared" si="4"/>
        <v>4015958</v>
      </c>
      <c r="C61" s="41">
        <f t="shared" si="5"/>
        <v>4080707</v>
      </c>
      <c r="D61" s="41">
        <f t="shared" si="6"/>
        <v>24</v>
      </c>
      <c r="E61" s="42" t="str">
        <f t="shared" si="2"/>
        <v>SEVILLA</v>
      </c>
      <c r="F61" s="42">
        <f t="shared" si="9"/>
        <v>4015958</v>
      </c>
      <c r="G61" s="42">
        <f t="shared" si="8"/>
        <v>4080707</v>
      </c>
    </row>
    <row r="62" spans="1:7" x14ac:dyDescent="0.25">
      <c r="A62" s="42" t="str">
        <f t="shared" si="3"/>
        <v>TARRAGONA</v>
      </c>
      <c r="B62" s="41">
        <f t="shared" si="4"/>
        <v>31825527</v>
      </c>
      <c r="C62" s="41">
        <f t="shared" si="5"/>
        <v>28773426</v>
      </c>
      <c r="D62" s="41">
        <f t="shared" si="6"/>
        <v>9</v>
      </c>
      <c r="E62" s="42" t="str">
        <f t="shared" si="2"/>
        <v>AVILES</v>
      </c>
      <c r="F62" s="42">
        <f t="shared" si="9"/>
        <v>3399175</v>
      </c>
      <c r="G62" s="42">
        <f t="shared" si="8"/>
        <v>4125780</v>
      </c>
    </row>
    <row r="63" spans="1:7" x14ac:dyDescent="0.25">
      <c r="A63" s="42" t="str">
        <f t="shared" si="3"/>
        <v>VALENCIA</v>
      </c>
      <c r="B63" s="41">
        <f t="shared" si="4"/>
        <v>127545050</v>
      </c>
      <c r="C63" s="41">
        <f t="shared" si="5"/>
        <v>122609946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2765666</v>
      </c>
      <c r="G63" s="42">
        <f t="shared" si="8"/>
        <v>2077749</v>
      </c>
    </row>
    <row r="64" spans="1:7" x14ac:dyDescent="0.25">
      <c r="A64" s="42" t="str">
        <f t="shared" si="3"/>
        <v>VIGO</v>
      </c>
      <c r="B64" s="41">
        <f t="shared" si="4"/>
        <v>25018974</v>
      </c>
      <c r="C64" s="41">
        <f t="shared" si="5"/>
        <v>29057534</v>
      </c>
      <c r="D64" s="41">
        <f t="shared" si="6"/>
        <v>11</v>
      </c>
      <c r="E64" s="42" t="str">
        <f t="shared" si="2"/>
        <v>MOTRIL</v>
      </c>
      <c r="F64" s="42">
        <f t="shared" si="9"/>
        <v>2045394</v>
      </c>
      <c r="G64" s="42">
        <f t="shared" si="8"/>
        <v>2520484</v>
      </c>
    </row>
    <row r="65" spans="1:7" x14ac:dyDescent="0.25">
      <c r="A65" s="42" t="str">
        <f t="shared" si="3"/>
        <v>VILAGARCIA</v>
      </c>
      <c r="B65" s="41">
        <f t="shared" si="4"/>
        <v>1396389</v>
      </c>
      <c r="C65" s="41">
        <f t="shared" si="5"/>
        <v>1442034</v>
      </c>
      <c r="D65" s="41">
        <f t="shared" si="6"/>
        <v>28</v>
      </c>
      <c r="E65" s="42" t="str">
        <f t="shared" si="2"/>
        <v>VILAGARCIA</v>
      </c>
      <c r="F65" s="42">
        <f t="shared" si="9"/>
        <v>1396389</v>
      </c>
      <c r="G65" s="42">
        <f t="shared" si="8"/>
        <v>1442034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40120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16</v>
      </c>
      <c r="C7" s="9">
        <v>12</v>
      </c>
      <c r="D7" s="9">
        <v>44</v>
      </c>
      <c r="E7" s="9">
        <v>46</v>
      </c>
      <c r="F7" s="10">
        <f>((E7*100)/D7)-100</f>
        <v>4.5454545454545467</v>
      </c>
      <c r="G7" s="1"/>
      <c r="H7" s="1"/>
      <c r="I7" s="1"/>
    </row>
    <row r="8" spans="1:12" x14ac:dyDescent="0.25">
      <c r="A8" s="11" t="s">
        <v>44</v>
      </c>
      <c r="B8" s="12">
        <v>2</v>
      </c>
      <c r="C8" s="12">
        <v>6</v>
      </c>
      <c r="D8" s="12">
        <v>39</v>
      </c>
      <c r="E8" s="12">
        <v>30</v>
      </c>
      <c r="F8" s="13">
        <f t="shared" ref="F8:F35" si="0">((E8*100)/D8)-100</f>
        <v>-23.07692307692308</v>
      </c>
      <c r="G8" s="1"/>
      <c r="H8" s="1"/>
      <c r="I8" s="1"/>
    </row>
    <row r="9" spans="1:12" x14ac:dyDescent="0.25">
      <c r="A9" s="8" t="s">
        <v>45</v>
      </c>
      <c r="B9" s="9">
        <v>10</v>
      </c>
      <c r="C9" s="9">
        <v>11</v>
      </c>
      <c r="D9" s="9">
        <v>51</v>
      </c>
      <c r="E9" s="9">
        <v>40</v>
      </c>
      <c r="F9" s="10">
        <f t="shared" si="0"/>
        <v>-21.568627450980387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2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33</v>
      </c>
      <c r="C12" s="12">
        <v>35</v>
      </c>
      <c r="D12" s="12">
        <v>184</v>
      </c>
      <c r="E12" s="12">
        <v>170</v>
      </c>
      <c r="F12" s="13">
        <f t="shared" si="0"/>
        <v>-7.6086956521739069</v>
      </c>
      <c r="G12" s="1"/>
      <c r="H12" s="1"/>
      <c r="I12" s="1"/>
    </row>
    <row r="13" spans="1:12" x14ac:dyDescent="0.25">
      <c r="A13" s="8" t="s">
        <v>49</v>
      </c>
      <c r="B13" s="9">
        <v>87</v>
      </c>
      <c r="C13" s="9">
        <v>90</v>
      </c>
      <c r="D13" s="9">
        <v>577</v>
      </c>
      <c r="E13" s="9">
        <v>506</v>
      </c>
      <c r="F13" s="10">
        <f t="shared" si="0"/>
        <v>-12.3050259965338</v>
      </c>
      <c r="G13" s="1"/>
      <c r="H13" s="1"/>
      <c r="I13" s="1"/>
    </row>
    <row r="14" spans="1:12" x14ac:dyDescent="0.25">
      <c r="A14" s="11" t="s">
        <v>50</v>
      </c>
      <c r="B14" s="12">
        <v>111</v>
      </c>
      <c r="C14" s="12">
        <v>101</v>
      </c>
      <c r="D14" s="12">
        <v>662</v>
      </c>
      <c r="E14" s="12">
        <v>589</v>
      </c>
      <c r="F14" s="13">
        <f t="shared" si="0"/>
        <v>-11.027190332326285</v>
      </c>
      <c r="G14" s="1"/>
      <c r="H14" s="1"/>
      <c r="I14" s="1"/>
    </row>
    <row r="15" spans="1:12" x14ac:dyDescent="0.25">
      <c r="A15" s="8" t="s">
        <v>51</v>
      </c>
      <c r="B15" s="9">
        <v>9</v>
      </c>
      <c r="C15" s="9">
        <v>3</v>
      </c>
      <c r="D15" s="9">
        <v>36</v>
      </c>
      <c r="E15" s="9">
        <v>24</v>
      </c>
      <c r="F15" s="10">
        <f t="shared" si="0"/>
        <v>-33.333333333333329</v>
      </c>
      <c r="G15" s="1"/>
      <c r="H15" s="1"/>
      <c r="I15" s="1"/>
    </row>
    <row r="16" spans="1:12" x14ac:dyDescent="0.25">
      <c r="A16" s="11" t="s">
        <v>52</v>
      </c>
      <c r="B16" s="12">
        <v>6</v>
      </c>
      <c r="C16" s="12">
        <v>4</v>
      </c>
      <c r="D16" s="12">
        <v>27</v>
      </c>
      <c r="E16" s="12">
        <v>32</v>
      </c>
      <c r="F16" s="13">
        <f t="shared" si="0"/>
        <v>18.518518518518519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2</v>
      </c>
      <c r="C18" s="12">
        <v>3</v>
      </c>
      <c r="D18" s="12">
        <v>10</v>
      </c>
      <c r="E18" s="12">
        <v>7</v>
      </c>
      <c r="F18" s="13">
        <f t="shared" si="0"/>
        <v>-30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</v>
      </c>
      <c r="E19" s="9">
        <v>2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3</v>
      </c>
      <c r="D20" s="12">
        <v>4</v>
      </c>
      <c r="E20" s="12">
        <v>5</v>
      </c>
      <c r="F20" s="13">
        <f t="shared" si="0"/>
        <v>25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1</v>
      </c>
      <c r="E21" s="9">
        <v>2</v>
      </c>
      <c r="F21" s="18">
        <f t="shared" si="0"/>
        <v>100</v>
      </c>
      <c r="G21" s="1"/>
      <c r="H21" s="1"/>
      <c r="I21" s="1"/>
    </row>
    <row r="22" spans="1:9" x14ac:dyDescent="0.25">
      <c r="A22" s="11" t="s">
        <v>58</v>
      </c>
      <c r="B22" s="12">
        <v>9</v>
      </c>
      <c r="C22" s="12">
        <v>20</v>
      </c>
      <c r="D22" s="12">
        <v>238</v>
      </c>
      <c r="E22" s="12">
        <v>231</v>
      </c>
      <c r="F22" s="13">
        <f t="shared" si="0"/>
        <v>-2.941176470588232</v>
      </c>
      <c r="G22" s="1"/>
      <c r="H22" s="1"/>
      <c r="I22" s="1"/>
    </row>
    <row r="23" spans="1:9" x14ac:dyDescent="0.25">
      <c r="A23" s="8" t="s">
        <v>59</v>
      </c>
      <c r="B23" s="9">
        <v>32</v>
      </c>
      <c r="C23" s="9">
        <v>43</v>
      </c>
      <c r="D23" s="9">
        <v>170</v>
      </c>
      <c r="E23" s="9">
        <v>197</v>
      </c>
      <c r="F23" s="10">
        <f t="shared" si="0"/>
        <v>15.882352941176464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1</v>
      </c>
      <c r="E24" s="12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61</v>
      </c>
      <c r="B25" s="9">
        <v>1</v>
      </c>
      <c r="C25" s="9">
        <v>0</v>
      </c>
      <c r="D25" s="9">
        <v>2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2</v>
      </c>
      <c r="C26" s="12">
        <v>2</v>
      </c>
      <c r="D26" s="12">
        <v>17</v>
      </c>
      <c r="E26" s="12">
        <v>13</v>
      </c>
      <c r="F26" s="13">
        <f t="shared" si="0"/>
        <v>-23.529411764705884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15</v>
      </c>
      <c r="C28" s="12">
        <v>14</v>
      </c>
      <c r="D28" s="12">
        <v>176</v>
      </c>
      <c r="E28" s="12">
        <v>189</v>
      </c>
      <c r="F28" s="13">
        <f t="shared" si="0"/>
        <v>7.3863636363636402</v>
      </c>
      <c r="G28" s="1"/>
      <c r="H28" s="1"/>
      <c r="I28" s="1"/>
    </row>
    <row r="29" spans="1:9" x14ac:dyDescent="0.25">
      <c r="A29" s="8" t="s">
        <v>65</v>
      </c>
      <c r="B29" s="9">
        <v>1</v>
      </c>
      <c r="C29" s="9">
        <v>2</v>
      </c>
      <c r="D29" s="9">
        <v>5</v>
      </c>
      <c r="E29" s="9">
        <v>7</v>
      </c>
      <c r="F29" s="10">
        <f t="shared" si="0"/>
        <v>40</v>
      </c>
      <c r="G29" s="1"/>
      <c r="H29" s="1"/>
      <c r="I29" s="1"/>
    </row>
    <row r="30" spans="1:9" x14ac:dyDescent="0.25">
      <c r="A30" s="11" t="s">
        <v>66</v>
      </c>
      <c r="B30" s="12">
        <v>7</v>
      </c>
      <c r="C30" s="12">
        <v>11</v>
      </c>
      <c r="D30" s="12">
        <v>64</v>
      </c>
      <c r="E30" s="12">
        <v>74</v>
      </c>
      <c r="F30" s="13">
        <f t="shared" si="0"/>
        <v>15.625</v>
      </c>
      <c r="G30" s="1"/>
      <c r="H30" s="1"/>
      <c r="I30" s="1"/>
    </row>
    <row r="31" spans="1:9" x14ac:dyDescent="0.25">
      <c r="A31" s="8" t="s">
        <v>67</v>
      </c>
      <c r="B31" s="9">
        <v>1</v>
      </c>
      <c r="C31" s="9">
        <v>1</v>
      </c>
      <c r="D31" s="9">
        <v>10</v>
      </c>
      <c r="E31" s="9">
        <v>9</v>
      </c>
      <c r="F31" s="10">
        <f t="shared" si="0"/>
        <v>-10</v>
      </c>
      <c r="G31" s="1"/>
      <c r="H31" s="1"/>
      <c r="I31" s="1"/>
    </row>
    <row r="32" spans="1:9" x14ac:dyDescent="0.25">
      <c r="A32" s="11" t="s">
        <v>68</v>
      </c>
      <c r="B32" s="12">
        <v>28</v>
      </c>
      <c r="C32" s="12">
        <v>15</v>
      </c>
      <c r="D32" s="12">
        <v>135</v>
      </c>
      <c r="E32" s="12">
        <v>103</v>
      </c>
      <c r="F32" s="13">
        <f t="shared" si="0"/>
        <v>-23.703703703703709</v>
      </c>
      <c r="G32" s="1"/>
      <c r="H32" s="1"/>
      <c r="I32" s="1"/>
    </row>
    <row r="33" spans="1:9" x14ac:dyDescent="0.25">
      <c r="A33" s="8" t="s">
        <v>69</v>
      </c>
      <c r="B33" s="9">
        <v>17</v>
      </c>
      <c r="C33" s="9">
        <v>17</v>
      </c>
      <c r="D33" s="9">
        <v>84</v>
      </c>
      <c r="E33" s="9">
        <v>78</v>
      </c>
      <c r="F33" s="10">
        <f t="shared" si="0"/>
        <v>-7.1428571428571388</v>
      </c>
      <c r="G33" s="1"/>
      <c r="H33" s="1"/>
      <c r="I33" s="1"/>
    </row>
    <row r="34" spans="1:9" x14ac:dyDescent="0.25">
      <c r="A34" s="11" t="s">
        <v>70</v>
      </c>
      <c r="B34" s="12">
        <v>7</v>
      </c>
      <c r="C34" s="12">
        <v>4</v>
      </c>
      <c r="D34" s="12">
        <v>13</v>
      </c>
      <c r="E34" s="12">
        <v>13</v>
      </c>
      <c r="F34" s="13">
        <f t="shared" si="0"/>
        <v>0</v>
      </c>
      <c r="G34" s="1"/>
      <c r="H34" s="1"/>
      <c r="I34" s="1"/>
    </row>
    <row r="35" spans="1:9" x14ac:dyDescent="0.25">
      <c r="A35" s="14" t="s">
        <v>71</v>
      </c>
      <c r="B35" s="15">
        <f>SUM(B7:B34)</f>
        <v>396</v>
      </c>
      <c r="C35" s="15">
        <f t="shared" ref="C35:E35" si="1">SUM(C7:C34)</f>
        <v>397</v>
      </c>
      <c r="D35" s="15">
        <f t="shared" si="1"/>
        <v>2554</v>
      </c>
      <c r="E35" s="15">
        <f t="shared" si="1"/>
        <v>2367</v>
      </c>
      <c r="F35" s="16">
        <f t="shared" si="0"/>
        <v>-7.3218480814408764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46</v>
      </c>
      <c r="C38" s="41">
        <f>D7</f>
        <v>44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589</v>
      </c>
      <c r="G38" s="42">
        <f>LOOKUP(E38,$A$38:$A$65,$C$38:$C$65)</f>
        <v>662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</v>
      </c>
      <c r="C39" s="41">
        <f t="shared" ref="C39:C65" si="5">D8</f>
        <v>39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506</v>
      </c>
      <c r="G39" s="42">
        <f t="shared" ref="G39:G65" si="8">LOOKUP(E39,$A$38:$A$65,$C$38:$C$65)</f>
        <v>577</v>
      </c>
    </row>
    <row r="40" spans="1:9" x14ac:dyDescent="0.25">
      <c r="A40" s="42" t="str">
        <f t="shared" si="3"/>
        <v>ALMERIA</v>
      </c>
      <c r="B40" s="41">
        <f t="shared" si="4"/>
        <v>40</v>
      </c>
      <c r="C40" s="41">
        <f t="shared" si="5"/>
        <v>51</v>
      </c>
      <c r="D40" s="41">
        <f t="shared" si="6"/>
        <v>11</v>
      </c>
      <c r="E40" s="42" t="str">
        <f t="shared" si="2"/>
        <v>LAS PALMAS</v>
      </c>
      <c r="F40" s="42">
        <f t="shared" si="7"/>
        <v>231</v>
      </c>
      <c r="G40" s="42">
        <f t="shared" si="8"/>
        <v>238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197</v>
      </c>
      <c r="G41" s="42">
        <f t="shared" si="8"/>
        <v>170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2</v>
      </c>
      <c r="D42" s="41">
        <f t="shared" si="6"/>
        <v>28</v>
      </c>
      <c r="E42" s="42" t="str">
        <f t="shared" si="2"/>
        <v>SANTA CRUZ DE TENERIFE</v>
      </c>
      <c r="F42" s="42">
        <f t="shared" si="7"/>
        <v>189</v>
      </c>
      <c r="G42" s="42">
        <f t="shared" si="8"/>
        <v>176</v>
      </c>
    </row>
    <row r="43" spans="1:9" x14ac:dyDescent="0.25">
      <c r="A43" s="42" t="str">
        <f t="shared" si="3"/>
        <v>BAHIA DE CADIZ</v>
      </c>
      <c r="B43" s="41">
        <f t="shared" si="4"/>
        <v>170</v>
      </c>
      <c r="C43" s="41">
        <f t="shared" si="5"/>
        <v>184</v>
      </c>
      <c r="D43" s="41">
        <f t="shared" si="6"/>
        <v>6</v>
      </c>
      <c r="E43" s="42" t="str">
        <f t="shared" si="2"/>
        <v>BAHIA DE CADIZ</v>
      </c>
      <c r="F43" s="42">
        <f t="shared" si="7"/>
        <v>170</v>
      </c>
      <c r="G43" s="42">
        <f t="shared" si="8"/>
        <v>184</v>
      </c>
    </row>
    <row r="44" spans="1:9" x14ac:dyDescent="0.25">
      <c r="A44" s="42" t="str">
        <f t="shared" si="3"/>
        <v>BALEARES</v>
      </c>
      <c r="B44" s="41">
        <f t="shared" si="4"/>
        <v>506</v>
      </c>
      <c r="C44" s="41">
        <f t="shared" si="5"/>
        <v>577</v>
      </c>
      <c r="D44" s="41">
        <f t="shared" si="6"/>
        <v>2</v>
      </c>
      <c r="E44" s="42" t="str">
        <f t="shared" si="2"/>
        <v>VALENCIA</v>
      </c>
      <c r="F44" s="42">
        <f t="shared" si="7"/>
        <v>103</v>
      </c>
      <c r="G44" s="42">
        <f t="shared" si="8"/>
        <v>135</v>
      </c>
    </row>
    <row r="45" spans="1:9" x14ac:dyDescent="0.25">
      <c r="A45" s="42" t="str">
        <f t="shared" si="3"/>
        <v>BARCELONA</v>
      </c>
      <c r="B45" s="41">
        <f t="shared" si="4"/>
        <v>589</v>
      </c>
      <c r="C45" s="41">
        <f t="shared" si="5"/>
        <v>662</v>
      </c>
      <c r="D45" s="41">
        <f t="shared" si="6"/>
        <v>1</v>
      </c>
      <c r="E45" s="42" t="str">
        <f t="shared" si="2"/>
        <v>VIGO</v>
      </c>
      <c r="F45" s="42">
        <f t="shared" si="7"/>
        <v>78</v>
      </c>
      <c r="G45" s="42">
        <f t="shared" si="8"/>
        <v>84</v>
      </c>
    </row>
    <row r="46" spans="1:9" x14ac:dyDescent="0.25">
      <c r="A46" s="42" t="str">
        <f t="shared" si="3"/>
        <v>BILBAO</v>
      </c>
      <c r="B46" s="41">
        <f t="shared" si="4"/>
        <v>24</v>
      </c>
      <c r="C46" s="41">
        <f t="shared" si="5"/>
        <v>36</v>
      </c>
      <c r="D46" s="41">
        <f t="shared" si="6"/>
        <v>14</v>
      </c>
      <c r="E46" s="42" t="str">
        <f t="shared" si="2"/>
        <v>SEVILLA</v>
      </c>
      <c r="F46" s="42">
        <f t="shared" si="7"/>
        <v>74</v>
      </c>
      <c r="G46" s="42">
        <f t="shared" si="8"/>
        <v>64</v>
      </c>
    </row>
    <row r="47" spans="1:9" x14ac:dyDescent="0.25">
      <c r="A47" s="42" t="str">
        <f t="shared" si="3"/>
        <v>CARTAGENA</v>
      </c>
      <c r="B47" s="41">
        <f t="shared" si="4"/>
        <v>32</v>
      </c>
      <c r="C47" s="41">
        <f t="shared" si="5"/>
        <v>27</v>
      </c>
      <c r="D47" s="41">
        <f t="shared" si="6"/>
        <v>12</v>
      </c>
      <c r="E47" s="42" t="str">
        <f t="shared" si="2"/>
        <v>A CORUÑA</v>
      </c>
      <c r="F47" s="42">
        <f t="shared" si="7"/>
        <v>46</v>
      </c>
      <c r="G47" s="42">
        <f t="shared" si="8"/>
        <v>44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40</v>
      </c>
      <c r="G48" s="42">
        <f t="shared" si="8"/>
        <v>51</v>
      </c>
    </row>
    <row r="49" spans="1:7" x14ac:dyDescent="0.25">
      <c r="A49" s="42" t="str">
        <f t="shared" si="3"/>
        <v>CEUTA</v>
      </c>
      <c r="B49" s="41">
        <f t="shared" si="4"/>
        <v>7</v>
      </c>
      <c r="C49" s="41">
        <f t="shared" si="5"/>
        <v>10</v>
      </c>
      <c r="D49" s="41">
        <f t="shared" si="6"/>
        <v>19</v>
      </c>
      <c r="E49" s="42" t="str">
        <f t="shared" si="2"/>
        <v>CARTAGENA</v>
      </c>
      <c r="F49" s="42">
        <f t="shared" si="7"/>
        <v>32</v>
      </c>
      <c r="G49" s="42">
        <f t="shared" si="8"/>
        <v>27</v>
      </c>
    </row>
    <row r="50" spans="1:7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2</v>
      </c>
      <c r="D50" s="41">
        <f t="shared" si="6"/>
        <v>22</v>
      </c>
      <c r="E50" s="42" t="str">
        <f t="shared" si="2"/>
        <v>ALICANTE</v>
      </c>
      <c r="F50" s="42">
        <f t="shared" si="7"/>
        <v>30</v>
      </c>
      <c r="G50" s="42">
        <f t="shared" si="8"/>
        <v>39</v>
      </c>
    </row>
    <row r="51" spans="1:7" x14ac:dyDescent="0.25">
      <c r="A51" s="42" t="str">
        <f t="shared" si="3"/>
        <v>GIJON</v>
      </c>
      <c r="B51" s="41">
        <f t="shared" si="4"/>
        <v>5</v>
      </c>
      <c r="C51" s="41">
        <f t="shared" si="5"/>
        <v>4</v>
      </c>
      <c r="D51" s="41">
        <f t="shared" si="6"/>
        <v>20</v>
      </c>
      <c r="E51" s="42" t="str">
        <f t="shared" si="2"/>
        <v>BILBAO</v>
      </c>
      <c r="F51" s="42">
        <f t="shared" si="7"/>
        <v>24</v>
      </c>
      <c r="G51" s="42">
        <f t="shared" si="8"/>
        <v>36</v>
      </c>
    </row>
    <row r="52" spans="1:7" x14ac:dyDescent="0.25">
      <c r="A52" s="42" t="str">
        <f t="shared" si="3"/>
        <v>HUELVA</v>
      </c>
      <c r="B52" s="41">
        <f t="shared" si="4"/>
        <v>2</v>
      </c>
      <c r="C52" s="41">
        <f t="shared" si="5"/>
        <v>1</v>
      </c>
      <c r="D52" s="41">
        <f t="shared" si="6"/>
        <v>22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231</v>
      </c>
      <c r="C53" s="41">
        <f t="shared" si="5"/>
        <v>238</v>
      </c>
      <c r="D53" s="41">
        <f t="shared" si="6"/>
        <v>3</v>
      </c>
      <c r="E53" s="42" t="str">
        <f t="shared" si="2"/>
        <v>MOTRIL</v>
      </c>
      <c r="F53" s="42">
        <f t="shared" si="7"/>
        <v>13</v>
      </c>
      <c r="G53" s="42">
        <f t="shared" si="8"/>
        <v>17</v>
      </c>
    </row>
    <row r="54" spans="1:7" x14ac:dyDescent="0.25">
      <c r="A54" s="42" t="str">
        <f t="shared" si="3"/>
        <v>MALAGA</v>
      </c>
      <c r="B54" s="41">
        <f t="shared" si="4"/>
        <v>197</v>
      </c>
      <c r="C54" s="41">
        <f t="shared" si="5"/>
        <v>170</v>
      </c>
      <c r="D54" s="41">
        <f t="shared" si="6"/>
        <v>4</v>
      </c>
      <c r="E54" s="42" t="str">
        <f t="shared" si="2"/>
        <v>TARRAGONA</v>
      </c>
      <c r="F54" s="42">
        <f t="shared" si="7"/>
        <v>9</v>
      </c>
      <c r="G54" s="42">
        <f t="shared" si="8"/>
        <v>10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2</v>
      </c>
      <c r="D56" s="41">
        <f t="shared" si="6"/>
        <v>28</v>
      </c>
      <c r="E56" s="42" t="str">
        <f t="shared" si="2"/>
        <v>CEUTA</v>
      </c>
      <c r="F56" s="42">
        <f t="shared" si="9"/>
        <v>7</v>
      </c>
      <c r="G56" s="42">
        <f t="shared" si="8"/>
        <v>10</v>
      </c>
    </row>
    <row r="57" spans="1:7" x14ac:dyDescent="0.25">
      <c r="A57" s="42" t="str">
        <f t="shared" si="3"/>
        <v>MOTRIL</v>
      </c>
      <c r="B57" s="41">
        <f t="shared" si="4"/>
        <v>13</v>
      </c>
      <c r="C57" s="41">
        <f t="shared" si="5"/>
        <v>17</v>
      </c>
      <c r="D57" s="41">
        <f t="shared" si="6"/>
        <v>16</v>
      </c>
      <c r="E57" s="42" t="str">
        <f t="shared" si="2"/>
        <v>GIJON</v>
      </c>
      <c r="F57" s="42">
        <f t="shared" si="9"/>
        <v>5</v>
      </c>
      <c r="G57" s="42">
        <f t="shared" si="8"/>
        <v>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189</v>
      </c>
      <c r="C59" s="41">
        <f t="shared" si="5"/>
        <v>176</v>
      </c>
      <c r="D59" s="41">
        <f t="shared" si="6"/>
        <v>5</v>
      </c>
      <c r="E59" s="42" t="str">
        <f t="shared" si="2"/>
        <v>FERROL-SAN CIBRAO</v>
      </c>
      <c r="F59" s="42">
        <f t="shared" si="9"/>
        <v>2</v>
      </c>
      <c r="G59" s="42">
        <f t="shared" si="8"/>
        <v>2</v>
      </c>
    </row>
    <row r="60" spans="1:7" x14ac:dyDescent="0.25">
      <c r="A60" s="42" t="str">
        <f t="shared" si="3"/>
        <v>SANTANDER</v>
      </c>
      <c r="B60" s="41">
        <f t="shared" si="4"/>
        <v>7</v>
      </c>
      <c r="C60" s="41">
        <f t="shared" si="5"/>
        <v>5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74</v>
      </c>
      <c r="C61" s="41">
        <f t="shared" si="5"/>
        <v>64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</v>
      </c>
      <c r="C62" s="41">
        <f t="shared" si="5"/>
        <v>10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103</v>
      </c>
      <c r="C63" s="41">
        <f t="shared" si="5"/>
        <v>135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78</v>
      </c>
      <c r="C64" s="41">
        <f t="shared" si="5"/>
        <v>84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</v>
      </c>
      <c r="C65" s="41">
        <f t="shared" si="5"/>
        <v>13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768ADD89-9116-4FC6-9384-6D06F8E19BBA}"/>
</file>

<file path=customXml/itemProps2.xml><?xml version="1.0" encoding="utf-8"?>
<ds:datastoreItem xmlns:ds="http://schemas.openxmlformats.org/officeDocument/2006/customXml" ds:itemID="{8F5922DE-339B-462B-9F9A-17AD40FF2EC1}"/>
</file>

<file path=customXml/itemProps3.xml><?xml version="1.0" encoding="utf-8"?>
<ds:datastoreItem xmlns:ds="http://schemas.openxmlformats.org/officeDocument/2006/customXml" ds:itemID="{DE893C65-A0A6-4A70-8936-58FC4A9BD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2017-10-02T11:10:44Z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