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E46" i="29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G55" i="27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<sst xmlns="http://schemas.openxmlformats.org/spreadsheetml/2006/main" count="755" uniqueCount="98">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</sst>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28262423</c:v>
                </c:pt>
                <c:pt idx="1">
                  <c:v>24738815</c:v>
                </c:pt>
                <c:pt idx="2">
                  <c:v>17109145</c:v>
                </c:pt>
                <c:pt idx="3">
                  <c:v>13634762</c:v>
                </c:pt>
                <c:pt idx="4">
                  <c:v>12641038</c:v>
                </c:pt>
                <c:pt idx="5">
                  <c:v>9076392</c:v>
                </c:pt>
                <c:pt idx="6">
                  <c:v>7771591</c:v>
                </c:pt>
                <c:pt idx="7">
                  <c:v>7513076</c:v>
                </c:pt>
                <c:pt idx="8">
                  <c:v>6620362</c:v>
                </c:pt>
                <c:pt idx="9">
                  <c:v>6372488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27692601</c:v>
                </c:pt>
                <c:pt idx="1">
                  <c:v>23531146</c:v>
                </c:pt>
                <c:pt idx="2">
                  <c:v>17335559</c:v>
                </c:pt>
                <c:pt idx="3">
                  <c:v>11980773</c:v>
                </c:pt>
                <c:pt idx="4">
                  <c:v>13207274</c:v>
                </c:pt>
                <c:pt idx="5">
                  <c:v>8724000</c:v>
                </c:pt>
                <c:pt idx="6">
                  <c:v>9458558</c:v>
                </c:pt>
                <c:pt idx="7">
                  <c:v>6834150</c:v>
                </c:pt>
                <c:pt idx="8">
                  <c:v>6467425</c:v>
                </c:pt>
                <c:pt idx="9">
                  <c:v>6059799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26336183</c:v>
                </c:pt>
                <c:pt idx="1">
                  <c:v>24635698</c:v>
                </c:pt>
                <c:pt idx="2">
                  <c:v>16731081</c:v>
                </c:pt>
                <c:pt idx="3">
                  <c:v>13577621</c:v>
                </c:pt>
                <c:pt idx="4">
                  <c:v>12202881</c:v>
                </c:pt>
                <c:pt idx="5">
                  <c:v>8186175</c:v>
                </c:pt>
                <c:pt idx="6">
                  <c:v>7747464</c:v>
                </c:pt>
                <c:pt idx="7">
                  <c:v>7417361</c:v>
                </c:pt>
                <c:pt idx="8">
                  <c:v>6317201</c:v>
                </c:pt>
                <c:pt idx="9">
                  <c:v>6132540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25354601</c:v>
                </c:pt>
                <c:pt idx="1">
                  <c:v>23411918</c:v>
                </c:pt>
                <c:pt idx="2">
                  <c:v>16842649</c:v>
                </c:pt>
                <c:pt idx="3">
                  <c:v>11893597</c:v>
                </c:pt>
                <c:pt idx="4">
                  <c:v>12969330</c:v>
                </c:pt>
                <c:pt idx="5">
                  <c:v>7778033</c:v>
                </c:pt>
                <c:pt idx="6">
                  <c:v>9424101</c:v>
                </c:pt>
                <c:pt idx="7">
                  <c:v>6817093</c:v>
                </c:pt>
                <c:pt idx="8">
                  <c:v>6010567</c:v>
                </c:pt>
                <c:pt idx="9">
                  <c:v>6051469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8118700</c:v>
                </c:pt>
                <c:pt idx="1">
                  <c:v>7286264</c:v>
                </c:pt>
                <c:pt idx="2">
                  <c:v>6994633</c:v>
                </c:pt>
                <c:pt idx="3">
                  <c:v>6237782</c:v>
                </c:pt>
                <c:pt idx="4">
                  <c:v>5623616</c:v>
                </c:pt>
                <c:pt idx="5">
                  <c:v>4470646</c:v>
                </c:pt>
                <c:pt idx="6">
                  <c:v>3350940</c:v>
                </c:pt>
                <c:pt idx="7">
                  <c:v>3147829</c:v>
                </c:pt>
                <c:pt idx="8">
                  <c:v>3032265</c:v>
                </c:pt>
                <c:pt idx="9">
                  <c:v>2167152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7072304</c:v>
                </c:pt>
                <c:pt idx="1">
                  <c:v>8139691</c:v>
                </c:pt>
                <c:pt idx="2">
                  <c:v>9045960</c:v>
                </c:pt>
                <c:pt idx="3">
                  <c:v>7928963</c:v>
                </c:pt>
                <c:pt idx="4">
                  <c:v>5093921</c:v>
                </c:pt>
                <c:pt idx="5">
                  <c:v>5020817</c:v>
                </c:pt>
                <c:pt idx="6">
                  <c:v>3412151</c:v>
                </c:pt>
                <c:pt idx="7">
                  <c:v>2807626</c:v>
                </c:pt>
                <c:pt idx="8">
                  <c:v>3448704</c:v>
                </c:pt>
                <c:pt idx="9">
                  <c:v>2493628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ALMERIA</c:v>
                </c:pt>
                <c:pt idx="7">
                  <c:v>BARCELONA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5408313</c:v>
                </c:pt>
                <c:pt idx="1">
                  <c:v>3862557</c:v>
                </c:pt>
                <c:pt idx="2">
                  <c:v>3667763</c:v>
                </c:pt>
                <c:pt idx="3">
                  <c:v>1772194</c:v>
                </c:pt>
                <c:pt idx="4">
                  <c:v>1692544</c:v>
                </c:pt>
                <c:pt idx="5">
                  <c:v>1379119</c:v>
                </c:pt>
                <c:pt idx="6">
                  <c:v>1378667</c:v>
                </c:pt>
                <c:pt idx="7">
                  <c:v>1273528</c:v>
                </c:pt>
                <c:pt idx="8">
                  <c:v>1182291</c:v>
                </c:pt>
                <c:pt idx="9">
                  <c:v>1164880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HUELVA</c:v>
                </c:pt>
                <c:pt idx="5">
                  <c:v>A CORUÑA</c:v>
                </c:pt>
                <c:pt idx="6">
                  <c:v>ALMERIA</c:v>
                </c:pt>
                <c:pt idx="7">
                  <c:v>BARCELONA</c:v>
                </c:pt>
                <c:pt idx="8">
                  <c:v>AVILES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5251297</c:v>
                </c:pt>
                <c:pt idx="1">
                  <c:v>3776450</c:v>
                </c:pt>
                <c:pt idx="2">
                  <c:v>3757583</c:v>
                </c:pt>
                <c:pt idx="3">
                  <c:v>1238842</c:v>
                </c:pt>
                <c:pt idx="4">
                  <c:v>1607794</c:v>
                </c:pt>
                <c:pt idx="5">
                  <c:v>1115758</c:v>
                </c:pt>
                <c:pt idx="6">
                  <c:v>1623974</c:v>
                </c:pt>
                <c:pt idx="7">
                  <c:v>1392710</c:v>
                </c:pt>
                <c:pt idx="8">
                  <c:v>877345</c:v>
                </c:pt>
                <c:pt idx="9">
                  <c:v>1272514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21506669</c:v>
                </c:pt>
                <c:pt idx="1">
                  <c:v>18533109</c:v>
                </c:pt>
                <c:pt idx="2">
                  <c:v>10986907</c:v>
                </c:pt>
                <c:pt idx="3">
                  <c:v>5958968</c:v>
                </c:pt>
                <c:pt idx="4">
                  <c:v>3436054</c:v>
                </c:pt>
                <c:pt idx="5">
                  <c:v>3158565</c:v>
                </c:pt>
                <c:pt idx="6">
                  <c:v>2406623</c:v>
                </c:pt>
                <c:pt idx="7">
                  <c:v>1596364</c:v>
                </c:pt>
                <c:pt idx="8">
                  <c:v>1350523</c:v>
                </c:pt>
                <c:pt idx="9">
                  <c:v>894198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19477574</c:v>
                </c:pt>
                <c:pt idx="1">
                  <c:v>16677053</c:v>
                </c:pt>
                <c:pt idx="2">
                  <c:v>10429122</c:v>
                </c:pt>
                <c:pt idx="3">
                  <c:v>5461658</c:v>
                </c:pt>
                <c:pt idx="4">
                  <c:v>2684528</c:v>
                </c:pt>
                <c:pt idx="5">
                  <c:v>3255612</c:v>
                </c:pt>
                <c:pt idx="6">
                  <c:v>2315330</c:v>
                </c:pt>
                <c:pt idx="7">
                  <c:v>1044843</c:v>
                </c:pt>
                <c:pt idx="8">
                  <c:v>1171254</c:v>
                </c:pt>
                <c:pt idx="9">
                  <c:v>896688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27678</c:v>
                </c:pt>
                <c:pt idx="1">
                  <c:v>16629</c:v>
                </c:pt>
                <c:pt idx="2">
                  <c:v>8167</c:v>
                </c:pt>
                <c:pt idx="3">
                  <c:v>6697</c:v>
                </c:pt>
                <c:pt idx="4">
                  <c:v>6589</c:v>
                </c:pt>
                <c:pt idx="5">
                  <c:v>6064</c:v>
                </c:pt>
                <c:pt idx="6">
                  <c:v>5052</c:v>
                </c:pt>
                <c:pt idx="7">
                  <c:v>1600</c:v>
                </c:pt>
                <c:pt idx="8">
                  <c:v>1445</c:v>
                </c:pt>
                <c:pt idx="9">
                  <c:v>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27195</c:v>
                </c:pt>
                <c:pt idx="1">
                  <c:v>16457</c:v>
                </c:pt>
                <c:pt idx="2">
                  <c:v>6669</c:v>
                </c:pt>
                <c:pt idx="3">
                  <c:v>8199</c:v>
                </c:pt>
                <c:pt idx="4">
                  <c:v>8481</c:v>
                </c:pt>
                <c:pt idx="5">
                  <c:v>6922</c:v>
                </c:pt>
                <c:pt idx="6">
                  <c:v>9226</c:v>
                </c:pt>
                <c:pt idx="7">
                  <c:v>1702</c:v>
                </c:pt>
                <c:pt idx="8">
                  <c:v>1338</c:v>
                </c:pt>
                <c:pt idx="9">
                  <c:v>1223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1221468</c:v>
                </c:pt>
                <c:pt idx="1">
                  <c:v>889182</c:v>
                </c:pt>
                <c:pt idx="2">
                  <c:v>485939</c:v>
                </c:pt>
                <c:pt idx="3">
                  <c:v>377494</c:v>
                </c:pt>
                <c:pt idx="4">
                  <c:v>266542</c:v>
                </c:pt>
                <c:pt idx="5">
                  <c:v>125539</c:v>
                </c:pt>
                <c:pt idx="6">
                  <c:v>102511</c:v>
                </c:pt>
                <c:pt idx="7">
                  <c:v>56058</c:v>
                </c:pt>
                <c:pt idx="8">
                  <c:v>55917</c:v>
                </c:pt>
                <c:pt idx="9">
                  <c:v>52783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1435165</c:v>
                </c:pt>
                <c:pt idx="1">
                  <c:v>944913</c:v>
                </c:pt>
                <c:pt idx="2">
                  <c:v>413736</c:v>
                </c:pt>
                <c:pt idx="3">
                  <c:v>491809</c:v>
                </c:pt>
                <c:pt idx="4">
                  <c:v>243860</c:v>
                </c:pt>
                <c:pt idx="5">
                  <c:v>143689</c:v>
                </c:pt>
                <c:pt idx="6">
                  <c:v>118727</c:v>
                </c:pt>
                <c:pt idx="7">
                  <c:v>52295</c:v>
                </c:pt>
                <c:pt idx="8">
                  <c:v>85953</c:v>
                </c:pt>
                <c:pt idx="9">
                  <c:v>11965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15659372</c:v>
                </c:pt>
                <c:pt idx="1">
                  <c:v>11937128</c:v>
                </c:pt>
                <c:pt idx="2">
                  <c:v>3542175</c:v>
                </c:pt>
                <c:pt idx="3">
                  <c:v>2957148</c:v>
                </c:pt>
                <c:pt idx="4">
                  <c:v>2835189</c:v>
                </c:pt>
                <c:pt idx="5">
                  <c:v>392228</c:v>
                </c:pt>
                <c:pt idx="6">
                  <c:v>386511</c:v>
                </c:pt>
                <c:pt idx="7">
                  <c:v>196436</c:v>
                </c:pt>
                <c:pt idx="8">
                  <c:v>150697</c:v>
                </c:pt>
                <c:pt idx="9">
                  <c:v>140508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13834860</c:v>
                </c:pt>
                <c:pt idx="1">
                  <c:v>11124341</c:v>
                </c:pt>
                <c:pt idx="2">
                  <c:v>3203559</c:v>
                </c:pt>
                <c:pt idx="3">
                  <c:v>2162250</c:v>
                </c:pt>
                <c:pt idx="4">
                  <c:v>2986432</c:v>
                </c:pt>
                <c:pt idx="5">
                  <c:v>197048</c:v>
                </c:pt>
                <c:pt idx="6">
                  <c:v>307354</c:v>
                </c:pt>
                <c:pt idx="7">
                  <c:v>239271</c:v>
                </c:pt>
                <c:pt idx="8">
                  <c:v>0</c:v>
                </c:pt>
                <c:pt idx="9">
                  <c:v>73286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15600107</c:v>
                </c:pt>
                <c:pt idx="1">
                  <c:v>11925576</c:v>
                </c:pt>
                <c:pt idx="2">
                  <c:v>3349685</c:v>
                </c:pt>
                <c:pt idx="3">
                  <c:v>2707225</c:v>
                </c:pt>
                <c:pt idx="4">
                  <c:v>922766</c:v>
                </c:pt>
                <c:pt idx="5">
                  <c:v>392228</c:v>
                </c:pt>
                <c:pt idx="6">
                  <c:v>79408</c:v>
                </c:pt>
                <c:pt idx="7">
                  <c:v>67512</c:v>
                </c:pt>
                <c:pt idx="8">
                  <c:v>42804</c:v>
                </c:pt>
                <c:pt idx="9">
                  <c:v>3641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13823934</c:v>
                </c:pt>
                <c:pt idx="1">
                  <c:v>11118846</c:v>
                </c:pt>
                <c:pt idx="2">
                  <c:v>3128529</c:v>
                </c:pt>
                <c:pt idx="3">
                  <c:v>2763212</c:v>
                </c:pt>
                <c:pt idx="4">
                  <c:v>517683</c:v>
                </c:pt>
                <c:pt idx="5">
                  <c:v>197048</c:v>
                </c:pt>
                <c:pt idx="6">
                  <c:v>80493</c:v>
                </c:pt>
                <c:pt idx="7">
                  <c:v>34687</c:v>
                </c:pt>
                <c:pt idx="8">
                  <c:v>39458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18686851</c:v>
                </c:pt>
                <c:pt idx="1">
                  <c:v>16382382</c:v>
                </c:pt>
                <c:pt idx="2">
                  <c:v>7397276</c:v>
                </c:pt>
                <c:pt idx="3">
                  <c:v>4707931</c:v>
                </c:pt>
                <c:pt idx="4">
                  <c:v>2065959</c:v>
                </c:pt>
                <c:pt idx="5">
                  <c:v>1231306</c:v>
                </c:pt>
                <c:pt idx="6">
                  <c:v>1195687</c:v>
                </c:pt>
                <c:pt idx="7">
                  <c:v>882628</c:v>
                </c:pt>
                <c:pt idx="8">
                  <c:v>496730</c:v>
                </c:pt>
                <c:pt idx="9">
                  <c:v>473398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17339357</c:v>
                </c:pt>
                <c:pt idx="1">
                  <c:v>14527654</c:v>
                </c:pt>
                <c:pt idx="2">
                  <c:v>6936238</c:v>
                </c:pt>
                <c:pt idx="3">
                  <c:v>4367761</c:v>
                </c:pt>
                <c:pt idx="4">
                  <c:v>1800732</c:v>
                </c:pt>
                <c:pt idx="5">
                  <c:v>769670</c:v>
                </c:pt>
                <c:pt idx="6">
                  <c:v>1094717</c:v>
                </c:pt>
                <c:pt idx="7">
                  <c:v>748865</c:v>
                </c:pt>
                <c:pt idx="8">
                  <c:v>423144</c:v>
                </c:pt>
                <c:pt idx="9">
                  <c:v>354383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3567530</c:v>
                </c:pt>
                <c:pt idx="1">
                  <c:v>3117203</c:v>
                </c:pt>
                <c:pt idx="2">
                  <c:v>2001830</c:v>
                </c:pt>
                <c:pt idx="3">
                  <c:v>1982068</c:v>
                </c:pt>
                <c:pt idx="4">
                  <c:v>1383920</c:v>
                </c:pt>
                <c:pt idx="5">
                  <c:v>953463</c:v>
                </c:pt>
                <c:pt idx="6">
                  <c:v>548749</c:v>
                </c:pt>
                <c:pt idx="7">
                  <c:v>502261</c:v>
                </c:pt>
                <c:pt idx="8">
                  <c:v>459356</c:v>
                </c:pt>
                <c:pt idx="9">
                  <c:v>430744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3372890</c:v>
                </c:pt>
                <c:pt idx="1">
                  <c:v>3219509</c:v>
                </c:pt>
                <c:pt idx="2">
                  <c:v>2104462</c:v>
                </c:pt>
                <c:pt idx="3">
                  <c:v>1746982</c:v>
                </c:pt>
                <c:pt idx="4">
                  <c:v>1321266</c:v>
                </c:pt>
                <c:pt idx="5">
                  <c:v>880471</c:v>
                </c:pt>
                <c:pt idx="6">
                  <c:v>506793</c:v>
                </c:pt>
                <c:pt idx="7">
                  <c:v>279658</c:v>
                </c:pt>
                <c:pt idx="8">
                  <c:v>272229</c:v>
                </c:pt>
                <c:pt idx="9">
                  <c:v>360345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1638213</c:v>
                </c:pt>
                <c:pt idx="1">
                  <c:v>1259164</c:v>
                </c:pt>
                <c:pt idx="2">
                  <c:v>746608.5</c:v>
                </c:pt>
                <c:pt idx="3">
                  <c:v>436801</c:v>
                </c:pt>
                <c:pt idx="4">
                  <c:v>194288.75</c:v>
                </c:pt>
                <c:pt idx="5">
                  <c:v>147126</c:v>
                </c:pt>
                <c:pt idx="6">
                  <c:v>134568</c:v>
                </c:pt>
                <c:pt idx="7">
                  <c:v>107270</c:v>
                </c:pt>
                <c:pt idx="8">
                  <c:v>86004</c:v>
                </c:pt>
                <c:pt idx="9">
                  <c:v>61453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1512352</c:v>
                </c:pt>
                <c:pt idx="1">
                  <c:v>1188378</c:v>
                </c:pt>
                <c:pt idx="2">
                  <c:v>721412</c:v>
                </c:pt>
                <c:pt idx="3">
                  <c:v>414182</c:v>
                </c:pt>
                <c:pt idx="4">
                  <c:v>169874.75</c:v>
                </c:pt>
                <c:pt idx="5">
                  <c:v>135828</c:v>
                </c:pt>
                <c:pt idx="6">
                  <c:v>83750</c:v>
                </c:pt>
                <c:pt idx="7">
                  <c:v>68782</c:v>
                </c:pt>
                <c:pt idx="8">
                  <c:v>73123</c:v>
                </c:pt>
                <c:pt idx="9">
                  <c:v>49018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1192001</c:v>
                </c:pt>
                <c:pt idx="1">
                  <c:v>796524</c:v>
                </c:pt>
                <c:pt idx="2">
                  <c:v>253577</c:v>
                </c:pt>
                <c:pt idx="3">
                  <c:v>240150.5</c:v>
                </c:pt>
                <c:pt idx="4">
                  <c:v>127268</c:v>
                </c:pt>
                <c:pt idx="5">
                  <c:v>78867</c:v>
                </c:pt>
                <c:pt idx="6">
                  <c:v>5810</c:v>
                </c:pt>
                <c:pt idx="7">
                  <c:v>4491</c:v>
                </c:pt>
                <c:pt idx="8">
                  <c:v>2327.25</c:v>
                </c:pt>
                <c:pt idx="9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1130880</c:v>
                </c:pt>
                <c:pt idx="1">
                  <c:v>751270</c:v>
                </c:pt>
                <c:pt idx="2">
                  <c:v>244749</c:v>
                </c:pt>
                <c:pt idx="3">
                  <c:v>241194.5</c:v>
                </c:pt>
                <c:pt idx="4">
                  <c:v>77097</c:v>
                </c:pt>
                <c:pt idx="5">
                  <c:v>42865</c:v>
                </c:pt>
                <c:pt idx="6">
                  <c:v>5760</c:v>
                </c:pt>
                <c:pt idx="7">
                  <c:v>2208</c:v>
                </c:pt>
                <c:pt idx="8">
                  <c:v>2293.75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143227</c:v>
                </c:pt>
                <c:pt idx="1">
                  <c:v>123262</c:v>
                </c:pt>
                <c:pt idx="2">
                  <c:v>81593.5</c:v>
                </c:pt>
                <c:pt idx="3">
                  <c:v>55689</c:v>
                </c:pt>
                <c:pt idx="4">
                  <c:v>53486</c:v>
                </c:pt>
                <c:pt idx="5">
                  <c:v>50218</c:v>
                </c:pt>
                <c:pt idx="6">
                  <c:v>34039</c:v>
                </c:pt>
                <c:pt idx="7">
                  <c:v>28922.5</c:v>
                </c:pt>
                <c:pt idx="8">
                  <c:v>19734</c:v>
                </c:pt>
                <c:pt idx="9">
                  <c:v>18208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130422</c:v>
                </c:pt>
                <c:pt idx="1">
                  <c:v>114233</c:v>
                </c:pt>
                <c:pt idx="2">
                  <c:v>95923.5</c:v>
                </c:pt>
                <c:pt idx="3">
                  <c:v>64515</c:v>
                </c:pt>
                <c:pt idx="4">
                  <c:v>45406</c:v>
                </c:pt>
                <c:pt idx="5">
                  <c:v>43543</c:v>
                </c:pt>
                <c:pt idx="6">
                  <c:v>57121</c:v>
                </c:pt>
                <c:pt idx="7">
                  <c:v>21951.5</c:v>
                </c:pt>
                <c:pt idx="8">
                  <c:v>23915.25</c:v>
                </c:pt>
                <c:pt idx="9">
                  <c:v>15024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786000</c:v>
                </c:pt>
                <c:pt idx="1">
                  <c:v>424864.5</c:v>
                </c:pt>
                <c:pt idx="2">
                  <c:v>172227.5</c:v>
                </c:pt>
                <c:pt idx="3">
                  <c:v>64046</c:v>
                </c:pt>
                <c:pt idx="4">
                  <c:v>63305</c:v>
                </c:pt>
                <c:pt idx="5">
                  <c:v>39979</c:v>
                </c:pt>
                <c:pt idx="6">
                  <c:v>34329</c:v>
                </c:pt>
                <c:pt idx="7">
                  <c:v>24341</c:v>
                </c:pt>
                <c:pt idx="8">
                  <c:v>20535</c:v>
                </c:pt>
                <c:pt idx="9">
                  <c:v>18054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696567</c:v>
                </c:pt>
                <c:pt idx="1">
                  <c:v>384294</c:v>
                </c:pt>
                <c:pt idx="2">
                  <c:v>143665.75</c:v>
                </c:pt>
                <c:pt idx="3">
                  <c:v>53224</c:v>
                </c:pt>
                <c:pt idx="4">
                  <c:v>55891</c:v>
                </c:pt>
                <c:pt idx="5">
                  <c:v>39011</c:v>
                </c:pt>
                <c:pt idx="6">
                  <c:v>23624</c:v>
                </c:pt>
                <c:pt idx="7">
                  <c:v>20108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841689</c:v>
                </c:pt>
                <c:pt idx="1">
                  <c:v>506458</c:v>
                </c:pt>
                <c:pt idx="2">
                  <c:v>191961.5</c:v>
                </c:pt>
                <c:pt idx="3">
                  <c:v>183224</c:v>
                </c:pt>
                <c:pt idx="4">
                  <c:v>141316</c:v>
                </c:pt>
                <c:pt idx="5">
                  <c:v>81513</c:v>
                </c:pt>
                <c:pt idx="6">
                  <c:v>67163</c:v>
                </c:pt>
                <c:pt idx="7">
                  <c:v>61453</c:v>
                </c:pt>
                <c:pt idx="8">
                  <c:v>59969</c:v>
                </c:pt>
                <c:pt idx="9">
                  <c:v>49457.5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761082</c:v>
                </c:pt>
                <c:pt idx="1">
                  <c:v>480217.5</c:v>
                </c:pt>
                <c:pt idx="2">
                  <c:v>167581</c:v>
                </c:pt>
                <c:pt idx="3">
                  <c:v>169433</c:v>
                </c:pt>
                <c:pt idx="4">
                  <c:v>130068</c:v>
                </c:pt>
                <c:pt idx="5">
                  <c:v>70915</c:v>
                </c:pt>
                <c:pt idx="6">
                  <c:v>57498</c:v>
                </c:pt>
                <c:pt idx="7">
                  <c:v>48942</c:v>
                </c:pt>
                <c:pt idx="8">
                  <c:v>49937</c:v>
                </c:pt>
                <c:pt idx="9">
                  <c:v>41072.5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1801508</c:v>
                </c:pt>
                <c:pt idx="1">
                  <c:v>1499062</c:v>
                </c:pt>
                <c:pt idx="2">
                  <c:v>1298648</c:v>
                </c:pt>
                <c:pt idx="3">
                  <c:v>946693</c:v>
                </c:pt>
                <c:pt idx="4">
                  <c:v>708667</c:v>
                </c:pt>
                <c:pt idx="5">
                  <c:v>569667</c:v>
                </c:pt>
                <c:pt idx="6">
                  <c:v>315865</c:v>
                </c:pt>
                <c:pt idx="7">
                  <c:v>255232</c:v>
                </c:pt>
                <c:pt idx="8">
                  <c:v>211609</c:v>
                </c:pt>
                <c:pt idx="9">
                  <c:v>203509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MALAGA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1635674</c:v>
                </c:pt>
                <c:pt idx="1">
                  <c:v>1533542</c:v>
                </c:pt>
                <c:pt idx="2">
                  <c:v>1491980</c:v>
                </c:pt>
                <c:pt idx="3">
                  <c:v>908704</c:v>
                </c:pt>
                <c:pt idx="4">
                  <c:v>784496</c:v>
                </c:pt>
                <c:pt idx="5">
                  <c:v>542671</c:v>
                </c:pt>
                <c:pt idx="6">
                  <c:v>350940</c:v>
                </c:pt>
                <c:pt idx="7">
                  <c:v>237973</c:v>
                </c:pt>
                <c:pt idx="8">
                  <c:v>169966</c:v>
                </c:pt>
                <c:pt idx="9">
                  <c:v>234577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634302</c:v>
                </c:pt>
                <c:pt idx="1">
                  <c:v>358584</c:v>
                </c:pt>
                <c:pt idx="2">
                  <c:v>323710</c:v>
                </c:pt>
                <c:pt idx="3">
                  <c:v>277988</c:v>
                </c:pt>
                <c:pt idx="4">
                  <c:v>150347</c:v>
                </c:pt>
                <c:pt idx="5">
                  <c:v>88680</c:v>
                </c:pt>
                <c:pt idx="6">
                  <c:v>75242</c:v>
                </c:pt>
                <c:pt idx="7">
                  <c:v>69135</c:v>
                </c:pt>
                <c:pt idx="8">
                  <c:v>30808</c:v>
                </c:pt>
                <c:pt idx="9">
                  <c:v>24519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576303</c:v>
                </c:pt>
                <c:pt idx="1">
                  <c:v>292089</c:v>
                </c:pt>
                <c:pt idx="2">
                  <c:v>258945</c:v>
                </c:pt>
                <c:pt idx="3">
                  <c:v>297110</c:v>
                </c:pt>
                <c:pt idx="4">
                  <c:v>154605</c:v>
                </c:pt>
                <c:pt idx="5">
                  <c:v>88718</c:v>
                </c:pt>
                <c:pt idx="6">
                  <c:v>46295</c:v>
                </c:pt>
                <c:pt idx="7">
                  <c:v>75082</c:v>
                </c:pt>
                <c:pt idx="8">
                  <c:v>16950</c:v>
                </c:pt>
                <c:pt idx="9">
                  <c:v>23225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363569</c:v>
                </c:pt>
                <c:pt idx="1">
                  <c:v>276968</c:v>
                </c:pt>
                <c:pt idx="2">
                  <c:v>149917</c:v>
                </c:pt>
                <c:pt idx="3">
                  <c:v>108708</c:v>
                </c:pt>
                <c:pt idx="4">
                  <c:v>73820</c:v>
                </c:pt>
                <c:pt idx="5">
                  <c:v>70479</c:v>
                </c:pt>
                <c:pt idx="6">
                  <c:v>31287</c:v>
                </c:pt>
                <c:pt idx="7">
                  <c:v>25395</c:v>
                </c:pt>
                <c:pt idx="8">
                  <c:v>22765</c:v>
                </c:pt>
                <c:pt idx="9">
                  <c:v>20310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355476</c:v>
                </c:pt>
                <c:pt idx="1">
                  <c:v>237118</c:v>
                </c:pt>
                <c:pt idx="2">
                  <c:v>171099</c:v>
                </c:pt>
                <c:pt idx="3">
                  <c:v>113470</c:v>
                </c:pt>
                <c:pt idx="4">
                  <c:v>63815</c:v>
                </c:pt>
                <c:pt idx="5">
                  <c:v>68017</c:v>
                </c:pt>
                <c:pt idx="6">
                  <c:v>50272</c:v>
                </c:pt>
                <c:pt idx="7">
                  <c:v>27159</c:v>
                </c:pt>
                <c:pt idx="8">
                  <c:v>15084</c:v>
                </c:pt>
                <c:pt idx="9">
                  <c:v>18349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10436</c:v>
                </c:pt>
                <c:pt idx="1">
                  <c:v>7026</c:v>
                </c:pt>
                <c:pt idx="2">
                  <c:v>4969</c:v>
                </c:pt>
                <c:pt idx="3">
                  <c:v>4375</c:v>
                </c:pt>
                <c:pt idx="4">
                  <c:v>3135</c:v>
                </c:pt>
                <c:pt idx="5">
                  <c:v>3131</c:v>
                </c:pt>
                <c:pt idx="6">
                  <c:v>2908</c:v>
                </c:pt>
                <c:pt idx="7">
                  <c:v>1327</c:v>
                </c:pt>
                <c:pt idx="8">
                  <c:v>1313</c:v>
                </c:pt>
                <c:pt idx="9">
                  <c:v>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9718</c:v>
                </c:pt>
                <c:pt idx="1">
                  <c:v>5936</c:v>
                </c:pt>
                <c:pt idx="2">
                  <c:v>5079</c:v>
                </c:pt>
                <c:pt idx="3">
                  <c:v>4276</c:v>
                </c:pt>
                <c:pt idx="4">
                  <c:v>2966</c:v>
                </c:pt>
                <c:pt idx="5">
                  <c:v>3284</c:v>
                </c:pt>
                <c:pt idx="6">
                  <c:v>2734</c:v>
                </c:pt>
                <c:pt idx="7">
                  <c:v>1181</c:v>
                </c:pt>
                <c:pt idx="8">
                  <c:v>1223</c:v>
                </c:pt>
                <c:pt idx="9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107152340</c:v>
                </c:pt>
                <c:pt idx="1">
                  <c:v>93521643</c:v>
                </c:pt>
                <c:pt idx="2">
                  <c:v>82159252</c:v>
                </c:pt>
                <c:pt idx="3">
                  <c:v>76948332</c:v>
                </c:pt>
                <c:pt idx="4">
                  <c:v>73608857</c:v>
                </c:pt>
                <c:pt idx="5">
                  <c:v>51360641</c:v>
                </c:pt>
                <c:pt idx="6">
                  <c:v>25669269</c:v>
                </c:pt>
                <c:pt idx="7">
                  <c:v>19363050</c:v>
                </c:pt>
                <c:pt idx="8">
                  <c:v>16951734</c:v>
                </c:pt>
                <c:pt idx="9">
                  <c:v>14539304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110868321</c:v>
                </c:pt>
                <c:pt idx="1">
                  <c:v>93198328</c:v>
                </c:pt>
                <c:pt idx="2">
                  <c:v>73734930</c:v>
                </c:pt>
                <c:pt idx="3">
                  <c:v>71493225</c:v>
                </c:pt>
                <c:pt idx="4">
                  <c:v>70850287</c:v>
                </c:pt>
                <c:pt idx="5">
                  <c:v>50156634</c:v>
                </c:pt>
                <c:pt idx="6">
                  <c:v>25737648</c:v>
                </c:pt>
                <c:pt idx="7">
                  <c:v>17192459</c:v>
                </c:pt>
                <c:pt idx="8">
                  <c:v>17638421</c:v>
                </c:pt>
                <c:pt idx="9">
                  <c:v>13082416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254</c:v>
                </c:pt>
                <c:pt idx="1">
                  <c:v>178</c:v>
                </c:pt>
                <c:pt idx="2">
                  <c:v>172</c:v>
                </c:pt>
                <c:pt idx="3">
                  <c:v>165</c:v>
                </c:pt>
                <c:pt idx="4">
                  <c:v>101</c:v>
                </c:pt>
                <c:pt idx="5">
                  <c:v>92</c:v>
                </c:pt>
                <c:pt idx="6">
                  <c:v>51</c:v>
                </c:pt>
                <c:pt idx="7">
                  <c:v>40</c:v>
                </c:pt>
                <c:pt idx="8">
                  <c:v>27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241</c:v>
                </c:pt>
                <c:pt idx="1">
                  <c:v>168</c:v>
                </c:pt>
                <c:pt idx="2">
                  <c:v>187</c:v>
                </c:pt>
                <c:pt idx="3">
                  <c:v>166</c:v>
                </c:pt>
                <c:pt idx="4">
                  <c:v>105</c:v>
                </c:pt>
                <c:pt idx="5">
                  <c:v>87</c:v>
                </c:pt>
                <c:pt idx="6">
                  <c:v>41</c:v>
                </c:pt>
                <c:pt idx="7">
                  <c:v>38</c:v>
                </c:pt>
                <c:pt idx="8">
                  <c:v>16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40360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12200282</v>
      </c>
      <c r="E8" s="61">
        <v>10833783</v>
      </c>
      <c r="F8" s="61">
        <v>60285038</v>
      </c>
      <c r="G8" s="61">
        <v>56333570</v>
      </c>
      <c r="H8" s="61">
        <v>-3951468</v>
      </c>
      <c r="I8" s="62">
        <f>((G8*100/F8)-100)</f>
        <v>-6.5546413025401051</v>
      </c>
    </row>
    <row r="9" spans="1:9" x14ac:dyDescent="0.25">
      <c r="A9" s="63"/>
      <c r="B9" s="64"/>
      <c r="C9" s="60" t="s">
        <v>15</v>
      </c>
      <c r="D9" s="61">
        <v>5402780</v>
      </c>
      <c r="E9" s="61">
        <v>6682807</v>
      </c>
      <c r="F9" s="61">
        <v>30822200</v>
      </c>
      <c r="G9" s="61">
        <v>31922428</v>
      </c>
      <c r="H9" s="61">
        <v>1100228</v>
      </c>
      <c r="I9" s="62">
        <f t="shared" ref="I9:I19" si="0">((G9*100/F9)-100)</f>
        <v>3.5695959405882718</v>
      </c>
    </row>
    <row r="10" spans="1:9" x14ac:dyDescent="0.25">
      <c r="A10" s="63"/>
      <c r="B10" s="59" t="s">
        <v>16</v>
      </c>
      <c r="C10" s="60" t="s">
        <v>17</v>
      </c>
      <c r="D10" s="61">
        <v>4396071</v>
      </c>
      <c r="E10" s="61">
        <v>4717898</v>
      </c>
      <c r="F10" s="61">
        <v>19928060</v>
      </c>
      <c r="G10" s="61">
        <v>21504292</v>
      </c>
      <c r="H10" s="61">
        <v>1576232</v>
      </c>
      <c r="I10" s="62">
        <f t="shared" si="0"/>
        <v>7.9096108703004688</v>
      </c>
    </row>
    <row r="11" spans="1:9" x14ac:dyDescent="0.25">
      <c r="A11" s="63"/>
      <c r="B11" s="63"/>
      <c r="C11" s="60" t="s">
        <v>18</v>
      </c>
      <c r="D11" s="61">
        <v>11088252</v>
      </c>
      <c r="E11" s="61">
        <v>12372721</v>
      </c>
      <c r="F11" s="61">
        <v>50175243</v>
      </c>
      <c r="G11" s="61">
        <v>55865268</v>
      </c>
      <c r="H11" s="61">
        <v>5690025</v>
      </c>
      <c r="I11" s="62">
        <f t="shared" si="0"/>
        <v>11.34030382274382</v>
      </c>
    </row>
    <row r="12" spans="1:9" x14ac:dyDescent="0.25">
      <c r="A12" s="64"/>
      <c r="B12" s="64"/>
      <c r="C12" s="60" t="s">
        <v>2</v>
      </c>
      <c r="D12" s="61">
        <v>15484323</v>
      </c>
      <c r="E12" s="61">
        <v>17090619</v>
      </c>
      <c r="F12" s="61">
        <v>70103303</v>
      </c>
      <c r="G12" s="61">
        <v>77369560</v>
      </c>
      <c r="H12" s="61">
        <v>7266257</v>
      </c>
      <c r="I12" s="62">
        <f t="shared" si="0"/>
        <v>10.365070815564849</v>
      </c>
    </row>
    <row r="13" spans="1:9" x14ac:dyDescent="0.25">
      <c r="A13" s="65"/>
      <c r="B13" s="65"/>
      <c r="C13" s="66" t="s">
        <v>2</v>
      </c>
      <c r="D13" s="67">
        <v>33087385</v>
      </c>
      <c r="E13" s="67">
        <v>34607209</v>
      </c>
      <c r="F13" s="67">
        <v>161210541</v>
      </c>
      <c r="G13" s="67">
        <v>165625558</v>
      </c>
      <c r="H13" s="67">
        <v>4415017</v>
      </c>
      <c r="I13" s="68">
        <f t="shared" si="0"/>
        <v>2.738665209243365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18430</v>
      </c>
      <c r="E14" s="61">
        <v>17416</v>
      </c>
      <c r="F14" s="61">
        <v>96933</v>
      </c>
      <c r="G14" s="61">
        <v>89436</v>
      </c>
      <c r="H14" s="61">
        <v>-7497</v>
      </c>
      <c r="I14" s="62">
        <f t="shared" si="0"/>
        <v>-7.7342081644022187</v>
      </c>
    </row>
    <row r="15" spans="1:9" x14ac:dyDescent="0.25">
      <c r="A15" s="63"/>
      <c r="B15" s="59" t="s">
        <v>7</v>
      </c>
      <c r="C15" s="60" t="s">
        <v>8</v>
      </c>
      <c r="D15" s="61">
        <v>647181</v>
      </c>
      <c r="E15" s="61">
        <v>544379</v>
      </c>
      <c r="F15" s="61">
        <v>3208052</v>
      </c>
      <c r="G15" s="61">
        <v>2928156</v>
      </c>
      <c r="H15" s="61">
        <v>-279896</v>
      </c>
      <c r="I15" s="62">
        <f t="shared" si="0"/>
        <v>-8.7247962314825287</v>
      </c>
    </row>
    <row r="16" spans="1:9" x14ac:dyDescent="0.25">
      <c r="A16" s="63"/>
      <c r="B16" s="64"/>
      <c r="C16" s="60" t="s">
        <v>9</v>
      </c>
      <c r="D16" s="61">
        <v>249174</v>
      </c>
      <c r="E16" s="61">
        <v>239722</v>
      </c>
      <c r="F16" s="61">
        <v>1113032</v>
      </c>
      <c r="G16" s="61">
        <v>1019129</v>
      </c>
      <c r="H16" s="61">
        <v>-93903</v>
      </c>
      <c r="I16" s="62">
        <f t="shared" si="0"/>
        <v>-8.4366846595605551</v>
      </c>
    </row>
    <row r="17" spans="1:9" x14ac:dyDescent="0.25">
      <c r="A17" s="64"/>
      <c r="B17" s="69" t="s">
        <v>10</v>
      </c>
      <c r="C17" s="60" t="s">
        <v>11</v>
      </c>
      <c r="D17" s="61">
        <v>243417</v>
      </c>
      <c r="E17" s="61">
        <v>223271</v>
      </c>
      <c r="F17" s="61">
        <v>1210264</v>
      </c>
      <c r="G17" s="61">
        <v>1232240</v>
      </c>
      <c r="H17" s="61">
        <v>21976</v>
      </c>
      <c r="I17" s="62">
        <f t="shared" si="0"/>
        <v>1.8158021720880697</v>
      </c>
    </row>
    <row r="18" spans="1:9" x14ac:dyDescent="0.25">
      <c r="A18" s="70"/>
      <c r="B18" s="70"/>
      <c r="C18" s="66" t="s">
        <v>2</v>
      </c>
      <c r="D18" s="67">
        <v>1158202</v>
      </c>
      <c r="E18" s="67">
        <v>1024788</v>
      </c>
      <c r="F18" s="67">
        <v>5628281</v>
      </c>
      <c r="G18" s="67">
        <v>5268961</v>
      </c>
      <c r="H18" s="67">
        <v>-359320</v>
      </c>
      <c r="I18" s="68">
        <f t="shared" si="0"/>
        <v>-6.3841872856028345</v>
      </c>
    </row>
    <row r="19" spans="1:9" x14ac:dyDescent="0.25">
      <c r="A19" s="71"/>
      <c r="B19" s="71"/>
      <c r="C19" s="72" t="s">
        <v>1</v>
      </c>
      <c r="D19" s="73">
        <f>+D13+D18</f>
        <v>34245587</v>
      </c>
      <c r="E19" s="73">
        <f t="shared" ref="E19:G19" si="1">+E13+E18</f>
        <v>35631997</v>
      </c>
      <c r="F19" s="73">
        <f t="shared" si="1"/>
        <v>166838822</v>
      </c>
      <c r="G19" s="73">
        <f t="shared" si="1"/>
        <v>170894519</v>
      </c>
      <c r="H19" s="73">
        <f t="shared" ref="H19" si="2">G19-F19</f>
        <v>4055697</v>
      </c>
      <c r="I19" s="74">
        <f t="shared" si="0"/>
        <v>2.4309072381247034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7585633</v>
      </c>
      <c r="E21" s="61">
        <v>8492181</v>
      </c>
      <c r="F21" s="61">
        <v>34604341</v>
      </c>
      <c r="G21" s="61">
        <v>38532514</v>
      </c>
      <c r="H21" s="61">
        <v>3928173</v>
      </c>
      <c r="I21" s="62">
        <f t="shared" ref="I21:I34" si="3">((G21*100/F21)-100)</f>
        <v>11.351676947120595</v>
      </c>
    </row>
    <row r="22" spans="1:9" x14ac:dyDescent="0.25">
      <c r="A22" s="63"/>
      <c r="B22" s="64"/>
      <c r="C22" s="60" t="s">
        <v>22</v>
      </c>
      <c r="D22" s="61">
        <v>7103538</v>
      </c>
      <c r="E22" s="61">
        <v>7860658</v>
      </c>
      <c r="F22" s="61">
        <v>31719302</v>
      </c>
      <c r="G22" s="61">
        <v>35091800</v>
      </c>
      <c r="H22" s="61">
        <v>3372498</v>
      </c>
      <c r="I22" s="62">
        <f t="shared" si="3"/>
        <v>10.632320976041655</v>
      </c>
    </row>
    <row r="23" spans="1:9" x14ac:dyDescent="0.25">
      <c r="A23" s="63"/>
      <c r="B23" s="69" t="s">
        <v>23</v>
      </c>
      <c r="C23" s="60" t="s">
        <v>24</v>
      </c>
      <c r="D23" s="61">
        <v>3488852</v>
      </c>
      <c r="E23" s="61">
        <v>3634703</v>
      </c>
      <c r="F23" s="61">
        <v>15626033</v>
      </c>
      <c r="G23" s="61">
        <v>16497107</v>
      </c>
      <c r="H23" s="61">
        <v>871074</v>
      </c>
      <c r="I23" s="62">
        <f t="shared" si="3"/>
        <v>5.5745050583215772</v>
      </c>
    </row>
    <row r="24" spans="1:9" x14ac:dyDescent="0.25">
      <c r="A24" s="63"/>
      <c r="B24" s="59" t="s">
        <v>25</v>
      </c>
      <c r="C24" s="60" t="s">
        <v>26</v>
      </c>
      <c r="D24" s="61">
        <v>983271.75</v>
      </c>
      <c r="E24" s="61">
        <v>1080398.25</v>
      </c>
      <c r="F24" s="61">
        <v>4660912.75</v>
      </c>
      <c r="G24" s="61">
        <v>5066620.75</v>
      </c>
      <c r="H24" s="61">
        <v>405708</v>
      </c>
      <c r="I24" s="62">
        <f t="shared" si="3"/>
        <v>8.704475319775085</v>
      </c>
    </row>
    <row r="25" spans="1:9" x14ac:dyDescent="0.25">
      <c r="A25" s="63"/>
      <c r="B25" s="63"/>
      <c r="C25" s="60" t="s">
        <v>21</v>
      </c>
      <c r="D25" s="61">
        <v>529657.5</v>
      </c>
      <c r="E25" s="61">
        <v>575427.75</v>
      </c>
      <c r="F25" s="61">
        <v>2499653.25</v>
      </c>
      <c r="G25" s="61">
        <v>2701397.75</v>
      </c>
      <c r="H25" s="61">
        <v>201744.5</v>
      </c>
      <c r="I25" s="62">
        <f t="shared" si="3"/>
        <v>8.0708994337514639</v>
      </c>
    </row>
    <row r="26" spans="1:9" x14ac:dyDescent="0.25">
      <c r="A26" s="63"/>
      <c r="B26" s="63"/>
      <c r="C26" s="60" t="s">
        <v>27</v>
      </c>
      <c r="D26" s="61">
        <v>140159.5</v>
      </c>
      <c r="E26" s="61">
        <v>139836.5</v>
      </c>
      <c r="F26" s="61">
        <v>664871.25</v>
      </c>
      <c r="G26" s="61">
        <v>663540</v>
      </c>
      <c r="H26" s="61">
        <v>-1331.25</v>
      </c>
      <c r="I26" s="62">
        <f t="shared" si="3"/>
        <v>-0.20022673562738191</v>
      </c>
    </row>
    <row r="27" spans="1:9" x14ac:dyDescent="0.25">
      <c r="A27" s="63"/>
      <c r="B27" s="63"/>
      <c r="C27" s="60" t="s">
        <v>28</v>
      </c>
      <c r="D27" s="61">
        <v>313454.75</v>
      </c>
      <c r="E27" s="61">
        <v>365134</v>
      </c>
      <c r="F27" s="61">
        <v>1496388.25</v>
      </c>
      <c r="G27" s="61">
        <v>1701659</v>
      </c>
      <c r="H27" s="61">
        <v>205270.75</v>
      </c>
      <c r="I27" s="62">
        <f t="shared" si="3"/>
        <v>13.717746714463971</v>
      </c>
    </row>
    <row r="28" spans="1:9" x14ac:dyDescent="0.25">
      <c r="A28" s="63"/>
      <c r="B28" s="64"/>
      <c r="C28" s="60" t="s">
        <v>29</v>
      </c>
      <c r="D28" s="61">
        <v>453614.25</v>
      </c>
      <c r="E28" s="61">
        <v>504970.5</v>
      </c>
      <c r="F28" s="61">
        <v>2161259.5</v>
      </c>
      <c r="G28" s="61">
        <v>2365223</v>
      </c>
      <c r="H28" s="61">
        <v>203963.5</v>
      </c>
      <c r="I28" s="62">
        <f t="shared" si="3"/>
        <v>9.4372517506574241</v>
      </c>
    </row>
    <row r="29" spans="1:9" x14ac:dyDescent="0.25">
      <c r="A29" s="63"/>
      <c r="B29" s="59" t="s">
        <v>30</v>
      </c>
      <c r="C29" s="60" t="s">
        <v>31</v>
      </c>
      <c r="D29" s="61">
        <v>2227822</v>
      </c>
      <c r="E29" s="61">
        <v>2159506</v>
      </c>
      <c r="F29" s="61">
        <v>8347663</v>
      </c>
      <c r="G29" s="61">
        <v>8325833</v>
      </c>
      <c r="H29" s="61">
        <v>-21830</v>
      </c>
      <c r="I29" s="62">
        <f t="shared" si="3"/>
        <v>-0.26151031731875207</v>
      </c>
    </row>
    <row r="30" spans="1:9" x14ac:dyDescent="0.25">
      <c r="A30" s="63"/>
      <c r="B30" s="64"/>
      <c r="C30" s="60" t="s">
        <v>32</v>
      </c>
      <c r="D30" s="61">
        <v>597421</v>
      </c>
      <c r="E30" s="61">
        <v>717848</v>
      </c>
      <c r="F30" s="61">
        <v>1888208</v>
      </c>
      <c r="G30" s="61">
        <v>2106246</v>
      </c>
      <c r="H30" s="61">
        <v>218038</v>
      </c>
      <c r="I30" s="62">
        <f t="shared" si="3"/>
        <v>11.547350715599123</v>
      </c>
    </row>
    <row r="31" spans="1:9" x14ac:dyDescent="0.25">
      <c r="A31" s="63"/>
      <c r="B31" s="69" t="s">
        <v>33</v>
      </c>
      <c r="C31" s="60" t="s">
        <v>34</v>
      </c>
      <c r="D31" s="61">
        <v>247698</v>
      </c>
      <c r="E31" s="61">
        <v>253915</v>
      </c>
      <c r="F31" s="61">
        <v>1156300</v>
      </c>
      <c r="G31" s="61">
        <v>1181360</v>
      </c>
      <c r="H31" s="61">
        <v>25060</v>
      </c>
      <c r="I31" s="62">
        <f t="shared" si="3"/>
        <v>2.1672576321023911</v>
      </c>
    </row>
    <row r="32" spans="1:9" x14ac:dyDescent="0.25">
      <c r="A32" s="63"/>
      <c r="B32" s="59" t="s">
        <v>35</v>
      </c>
      <c r="C32" s="60" t="s">
        <v>36</v>
      </c>
      <c r="D32" s="61">
        <v>9886</v>
      </c>
      <c r="E32" s="61">
        <v>10311</v>
      </c>
      <c r="F32" s="61">
        <v>45388</v>
      </c>
      <c r="G32" s="61">
        <v>48007</v>
      </c>
      <c r="H32" s="61">
        <v>2619</v>
      </c>
      <c r="I32" s="62">
        <f t="shared" si="3"/>
        <v>5.7702476425486964</v>
      </c>
    </row>
    <row r="33" spans="1:9" x14ac:dyDescent="0.25">
      <c r="A33" s="63"/>
      <c r="B33" s="63"/>
      <c r="C33" s="60" t="s">
        <v>37</v>
      </c>
      <c r="D33" s="61">
        <v>138303713</v>
      </c>
      <c r="E33" s="61">
        <v>146388894</v>
      </c>
      <c r="F33" s="61">
        <v>642107900</v>
      </c>
      <c r="G33" s="61">
        <v>661027377</v>
      </c>
      <c r="H33" s="61">
        <v>18919477</v>
      </c>
      <c r="I33" s="62">
        <f t="shared" si="3"/>
        <v>2.9464638264067418</v>
      </c>
    </row>
    <row r="34" spans="1:9" x14ac:dyDescent="0.25">
      <c r="A34" s="76"/>
      <c r="B34" s="77"/>
      <c r="C34" s="60" t="s">
        <v>38</v>
      </c>
      <c r="D34" s="61">
        <v>389</v>
      </c>
      <c r="E34" s="61">
        <v>401</v>
      </c>
      <c r="F34" s="61">
        <v>1180</v>
      </c>
      <c r="G34" s="61">
        <v>1192</v>
      </c>
      <c r="H34" s="61">
        <v>12</v>
      </c>
      <c r="I34" s="62">
        <f t="shared" si="3"/>
        <v>1.0169491525423666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937890</v>
      </c>
      <c r="C7" s="37">
        <v>995364</v>
      </c>
      <c r="D7" s="37">
        <v>4738288</v>
      </c>
      <c r="E7" s="37">
        <v>5051058</v>
      </c>
      <c r="F7" s="10">
        <f>((E7*100)/D7)-100</f>
        <v>6.6009073319308555</v>
      </c>
      <c r="G7" s="1"/>
      <c r="H7" s="1"/>
      <c r="I7" s="1"/>
    </row>
    <row r="8" spans="1:12" x14ac:dyDescent="0.25">
      <c r="A8" s="11" t="s">
        <v>45</v>
      </c>
      <c r="B8" s="38">
        <v>186268</v>
      </c>
      <c r="C8" s="38">
        <v>199350</v>
      </c>
      <c r="D8" s="38">
        <v>994854</v>
      </c>
      <c r="E8" s="38">
        <v>913318</v>
      </c>
      <c r="F8" s="13">
        <f t="shared" ref="F8:F35" si="0">((E8*100)/D8)-100</f>
        <v>-8.1957754605198403</v>
      </c>
      <c r="G8" s="1"/>
      <c r="H8" s="1"/>
      <c r="I8" s="1"/>
    </row>
    <row r="9" spans="1:12" x14ac:dyDescent="0.25">
      <c r="A9" s="8" t="s">
        <v>46</v>
      </c>
      <c r="B9" s="37">
        <v>436850</v>
      </c>
      <c r="C9" s="37">
        <v>374316</v>
      </c>
      <c r="D9" s="37">
        <v>1887471</v>
      </c>
      <c r="E9" s="37">
        <v>1659341</v>
      </c>
      <c r="F9" s="10">
        <f t="shared" si="0"/>
        <v>-12.086543316427111</v>
      </c>
      <c r="G9" s="1"/>
      <c r="H9" s="1"/>
      <c r="I9" s="1"/>
    </row>
    <row r="10" spans="1:12" x14ac:dyDescent="0.25">
      <c r="A10" s="11" t="s">
        <v>47</v>
      </c>
      <c r="B10" s="38">
        <v>320215</v>
      </c>
      <c r="C10" s="38">
        <v>402509</v>
      </c>
      <c r="D10" s="38">
        <v>1587233</v>
      </c>
      <c r="E10" s="38">
        <v>2003979</v>
      </c>
      <c r="F10" s="13">
        <f t="shared" si="0"/>
        <v>26.256132527486514</v>
      </c>
      <c r="G10" s="1"/>
      <c r="H10" s="1"/>
      <c r="I10" s="1"/>
    </row>
    <row r="11" spans="1:12" x14ac:dyDescent="0.25">
      <c r="A11" s="8" t="s">
        <v>48</v>
      </c>
      <c r="B11" s="37">
        <v>6018500</v>
      </c>
      <c r="C11" s="37">
        <v>5660340</v>
      </c>
      <c r="D11" s="37">
        <v>27692601</v>
      </c>
      <c r="E11" s="37">
        <v>28262423</v>
      </c>
      <c r="F11" s="10">
        <f t="shared" si="0"/>
        <v>2.0576687614139217</v>
      </c>
      <c r="G11" s="1"/>
      <c r="H11" s="1"/>
      <c r="I11" s="1"/>
    </row>
    <row r="12" spans="1:12" x14ac:dyDescent="0.25">
      <c r="A12" s="11" t="s">
        <v>49</v>
      </c>
      <c r="B12" s="38">
        <v>366960</v>
      </c>
      <c r="C12" s="38">
        <v>309323</v>
      </c>
      <c r="D12" s="38">
        <v>1680110</v>
      </c>
      <c r="E12" s="38">
        <v>1790773</v>
      </c>
      <c r="F12" s="13">
        <f t="shared" si="0"/>
        <v>6.5866520644481596</v>
      </c>
      <c r="G12" s="1"/>
      <c r="H12" s="1"/>
      <c r="I12" s="1"/>
    </row>
    <row r="13" spans="1:12" x14ac:dyDescent="0.25">
      <c r="A13" s="8" t="s">
        <v>50</v>
      </c>
      <c r="B13" s="37">
        <v>1084034</v>
      </c>
      <c r="C13" s="37">
        <v>1060482</v>
      </c>
      <c r="D13" s="37">
        <v>4739440</v>
      </c>
      <c r="E13" s="37">
        <v>4702173</v>
      </c>
      <c r="F13" s="10">
        <f t="shared" si="0"/>
        <v>-0.78631652684705955</v>
      </c>
      <c r="G13" s="1"/>
      <c r="H13" s="1"/>
      <c r="I13" s="1"/>
    </row>
    <row r="14" spans="1:12" x14ac:dyDescent="0.25">
      <c r="A14" s="11" t="s">
        <v>51</v>
      </c>
      <c r="B14" s="38">
        <v>3695966</v>
      </c>
      <c r="C14" s="38">
        <v>3557567</v>
      </c>
      <c r="D14" s="38">
        <v>17335559</v>
      </c>
      <c r="E14" s="38">
        <v>17109145</v>
      </c>
      <c r="F14" s="13">
        <f t="shared" si="0"/>
        <v>-1.306066911369868</v>
      </c>
      <c r="G14" s="1"/>
      <c r="H14" s="1"/>
      <c r="I14" s="1"/>
    </row>
    <row r="15" spans="1:12" x14ac:dyDescent="0.25">
      <c r="A15" s="8" t="s">
        <v>52</v>
      </c>
      <c r="B15" s="37">
        <v>2364482</v>
      </c>
      <c r="C15" s="37">
        <v>2626057</v>
      </c>
      <c r="D15" s="37">
        <v>13207274</v>
      </c>
      <c r="E15" s="37">
        <v>12641038</v>
      </c>
      <c r="F15" s="10">
        <f t="shared" si="0"/>
        <v>-4.2873041022697009</v>
      </c>
      <c r="G15" s="1"/>
      <c r="H15" s="1"/>
      <c r="I15" s="1"/>
    </row>
    <row r="16" spans="1:12" x14ac:dyDescent="0.25">
      <c r="A16" s="11" t="s">
        <v>53</v>
      </c>
      <c r="B16" s="38">
        <v>1730308</v>
      </c>
      <c r="C16" s="38">
        <v>1427941</v>
      </c>
      <c r="D16" s="38">
        <v>9458558</v>
      </c>
      <c r="E16" s="38">
        <v>7771591</v>
      </c>
      <c r="F16" s="13">
        <f t="shared" si="0"/>
        <v>-17.835350800830312</v>
      </c>
      <c r="G16" s="1"/>
      <c r="H16" s="1"/>
      <c r="I16" s="1"/>
    </row>
    <row r="17" spans="1:9" x14ac:dyDescent="0.25">
      <c r="A17" s="8" t="s">
        <v>54</v>
      </c>
      <c r="B17" s="37">
        <v>993728</v>
      </c>
      <c r="C17" s="37">
        <v>923464</v>
      </c>
      <c r="D17" s="37">
        <v>4637629</v>
      </c>
      <c r="E17" s="37">
        <v>4664116</v>
      </c>
      <c r="F17" s="10">
        <f t="shared" si="0"/>
        <v>0.57113236095426601</v>
      </c>
      <c r="G17" s="1"/>
      <c r="H17" s="1"/>
      <c r="I17" s="1"/>
    </row>
    <row r="18" spans="1:9" x14ac:dyDescent="0.25">
      <c r="A18" s="11" t="s">
        <v>55</v>
      </c>
      <c r="B18" s="38">
        <v>189604</v>
      </c>
      <c r="C18" s="38">
        <v>207618</v>
      </c>
      <c r="D18" s="38">
        <v>985926</v>
      </c>
      <c r="E18" s="38">
        <v>1091270</v>
      </c>
      <c r="F18" s="13">
        <f t="shared" si="0"/>
        <v>10.684777559370588</v>
      </c>
      <c r="G18" s="1"/>
      <c r="H18" s="1"/>
      <c r="I18" s="1"/>
    </row>
    <row r="19" spans="1:9" x14ac:dyDescent="0.25">
      <c r="A19" s="8" t="s">
        <v>56</v>
      </c>
      <c r="B19" s="37">
        <v>993847</v>
      </c>
      <c r="C19" s="37">
        <v>1124085</v>
      </c>
      <c r="D19" s="37">
        <v>4854691</v>
      </c>
      <c r="E19" s="37">
        <v>5069409</v>
      </c>
      <c r="F19" s="10">
        <f t="shared" si="0"/>
        <v>4.4228973584518627</v>
      </c>
      <c r="G19" s="1"/>
      <c r="H19" s="1"/>
      <c r="I19" s="1"/>
    </row>
    <row r="20" spans="1:9" x14ac:dyDescent="0.25">
      <c r="A20" s="11" t="s">
        <v>57</v>
      </c>
      <c r="B20" s="38">
        <v>640926</v>
      </c>
      <c r="C20" s="38">
        <v>1324466</v>
      </c>
      <c r="D20" s="38">
        <v>6059799</v>
      </c>
      <c r="E20" s="38">
        <v>6372488</v>
      </c>
      <c r="F20" s="13">
        <f t="shared" si="0"/>
        <v>5.1600556388091405</v>
      </c>
      <c r="G20" s="1"/>
      <c r="H20" s="1"/>
      <c r="I20" s="1"/>
    </row>
    <row r="21" spans="1:9" x14ac:dyDescent="0.25">
      <c r="A21" s="8" t="s">
        <v>58</v>
      </c>
      <c r="B21" s="37">
        <v>1492598</v>
      </c>
      <c r="C21" s="37">
        <v>1716251</v>
      </c>
      <c r="D21" s="37">
        <v>6834150</v>
      </c>
      <c r="E21" s="37">
        <v>7513076</v>
      </c>
      <c r="F21" s="10">
        <f t="shared" si="0"/>
        <v>9.9343151672117216</v>
      </c>
      <c r="G21" s="1"/>
      <c r="H21" s="1"/>
      <c r="I21" s="1"/>
    </row>
    <row r="22" spans="1:9" x14ac:dyDescent="0.25">
      <c r="A22" s="11" t="s">
        <v>59</v>
      </c>
      <c r="B22" s="38">
        <v>1702345</v>
      </c>
      <c r="C22" s="38">
        <v>1868342</v>
      </c>
      <c r="D22" s="38">
        <v>8724000</v>
      </c>
      <c r="E22" s="38">
        <v>9076392</v>
      </c>
      <c r="F22" s="13">
        <f t="shared" si="0"/>
        <v>4.0393397524071588</v>
      </c>
      <c r="G22" s="1"/>
      <c r="H22" s="1"/>
      <c r="I22" s="1"/>
    </row>
    <row r="23" spans="1:9" x14ac:dyDescent="0.25">
      <c r="A23" s="8" t="s">
        <v>60</v>
      </c>
      <c r="B23" s="37">
        <v>123471</v>
      </c>
      <c r="C23" s="37">
        <v>236601</v>
      </c>
      <c r="D23" s="37">
        <v>842023</v>
      </c>
      <c r="E23" s="37">
        <v>1003305</v>
      </c>
      <c r="F23" s="10">
        <f t="shared" si="0"/>
        <v>19.154108616985525</v>
      </c>
      <c r="G23" s="1"/>
      <c r="H23" s="1"/>
      <c r="I23" s="1"/>
    </row>
    <row r="24" spans="1:9" x14ac:dyDescent="0.25">
      <c r="A24" s="11" t="s">
        <v>61</v>
      </c>
      <c r="B24" s="38">
        <v>144344</v>
      </c>
      <c r="C24" s="38">
        <v>163970</v>
      </c>
      <c r="D24" s="38">
        <v>600815</v>
      </c>
      <c r="E24" s="38">
        <v>793315</v>
      </c>
      <c r="F24" s="13">
        <f t="shared" si="0"/>
        <v>32.039812587901423</v>
      </c>
      <c r="G24" s="1"/>
      <c r="H24" s="1"/>
      <c r="I24" s="1"/>
    </row>
    <row r="25" spans="1:9" x14ac:dyDescent="0.25">
      <c r="A25" s="8" t="s">
        <v>62</v>
      </c>
      <c r="B25" s="37">
        <v>73584</v>
      </c>
      <c r="C25" s="37">
        <v>73653</v>
      </c>
      <c r="D25" s="37">
        <v>335567</v>
      </c>
      <c r="E25" s="37">
        <v>335464</v>
      </c>
      <c r="F25" s="10">
        <f t="shared" si="0"/>
        <v>-3.069431737924333E-2</v>
      </c>
      <c r="G25" s="1"/>
      <c r="H25" s="1"/>
      <c r="I25" s="1"/>
    </row>
    <row r="26" spans="1:9" x14ac:dyDescent="0.25">
      <c r="A26" s="11" t="s">
        <v>63</v>
      </c>
      <c r="B26" s="38">
        <v>144441</v>
      </c>
      <c r="C26" s="38">
        <v>170629</v>
      </c>
      <c r="D26" s="38">
        <v>807099</v>
      </c>
      <c r="E26" s="38">
        <v>835342</v>
      </c>
      <c r="F26" s="13">
        <f t="shared" si="0"/>
        <v>3.4993228835619874</v>
      </c>
      <c r="G26" s="1"/>
      <c r="H26" s="1"/>
      <c r="I26" s="1"/>
    </row>
    <row r="27" spans="1:9" x14ac:dyDescent="0.25">
      <c r="A27" s="8" t="s">
        <v>64</v>
      </c>
      <c r="B27" s="37">
        <v>329402</v>
      </c>
      <c r="C27" s="37">
        <v>342667</v>
      </c>
      <c r="D27" s="37">
        <v>1311654</v>
      </c>
      <c r="E27" s="37">
        <v>1551512</v>
      </c>
      <c r="F27" s="10">
        <f t="shared" si="0"/>
        <v>18.286682311036301</v>
      </c>
      <c r="G27" s="1"/>
      <c r="H27" s="1"/>
      <c r="I27" s="1"/>
    </row>
    <row r="28" spans="1:9" x14ac:dyDescent="0.25">
      <c r="A28" s="11" t="s">
        <v>65</v>
      </c>
      <c r="B28" s="38">
        <v>1350939</v>
      </c>
      <c r="C28" s="38">
        <v>1272678</v>
      </c>
      <c r="D28" s="38">
        <v>6467425</v>
      </c>
      <c r="E28" s="38">
        <v>6620362</v>
      </c>
      <c r="F28" s="13">
        <f t="shared" si="0"/>
        <v>2.3647278476364306</v>
      </c>
      <c r="G28" s="1"/>
      <c r="H28" s="1"/>
      <c r="I28" s="1"/>
    </row>
    <row r="29" spans="1:9" x14ac:dyDescent="0.25">
      <c r="A29" s="8" t="s">
        <v>66</v>
      </c>
      <c r="B29" s="37">
        <v>388306</v>
      </c>
      <c r="C29" s="37">
        <v>424125</v>
      </c>
      <c r="D29" s="37">
        <v>1771750</v>
      </c>
      <c r="E29" s="37">
        <v>1899080</v>
      </c>
      <c r="F29" s="10">
        <f t="shared" si="0"/>
        <v>7.1866798363200246</v>
      </c>
      <c r="G29" s="1"/>
      <c r="H29" s="1"/>
      <c r="I29" s="1"/>
    </row>
    <row r="30" spans="1:9" x14ac:dyDescent="0.25">
      <c r="A30" s="11" t="s">
        <v>67</v>
      </c>
      <c r="B30" s="38">
        <v>322222</v>
      </c>
      <c r="C30" s="38">
        <v>327941</v>
      </c>
      <c r="D30" s="38">
        <v>1845280</v>
      </c>
      <c r="E30" s="38">
        <v>1765254</v>
      </c>
      <c r="F30" s="13">
        <f t="shared" si="0"/>
        <v>-4.3367944160235794</v>
      </c>
      <c r="G30" s="1"/>
      <c r="H30" s="1"/>
      <c r="I30" s="1"/>
    </row>
    <row r="31" spans="1:9" x14ac:dyDescent="0.25">
      <c r="A31" s="8" t="s">
        <v>68</v>
      </c>
      <c r="B31" s="37">
        <v>2638230</v>
      </c>
      <c r="C31" s="37">
        <v>2700847</v>
      </c>
      <c r="D31" s="37">
        <v>11980773</v>
      </c>
      <c r="E31" s="37">
        <v>13634762</v>
      </c>
      <c r="F31" s="10">
        <f t="shared" si="0"/>
        <v>13.805361306820515</v>
      </c>
      <c r="G31" s="1"/>
      <c r="H31" s="1"/>
      <c r="I31" s="1"/>
    </row>
    <row r="32" spans="1:9" x14ac:dyDescent="0.25">
      <c r="A32" s="11" t="s">
        <v>69</v>
      </c>
      <c r="B32" s="38">
        <v>5136536</v>
      </c>
      <c r="C32" s="38">
        <v>5716004</v>
      </c>
      <c r="D32" s="38">
        <v>23531146</v>
      </c>
      <c r="E32" s="38">
        <v>24738815</v>
      </c>
      <c r="F32" s="13">
        <f t="shared" si="0"/>
        <v>5.1322149800948864</v>
      </c>
      <c r="G32" s="1"/>
      <c r="H32" s="1"/>
      <c r="I32" s="1"/>
    </row>
    <row r="33" spans="1:9" x14ac:dyDescent="0.25">
      <c r="A33" s="8" t="s">
        <v>70</v>
      </c>
      <c r="B33" s="37">
        <v>332982</v>
      </c>
      <c r="C33" s="37">
        <v>368639</v>
      </c>
      <c r="D33" s="37">
        <v>1527572</v>
      </c>
      <c r="E33" s="37">
        <v>1710317</v>
      </c>
      <c r="F33" s="10">
        <f t="shared" si="0"/>
        <v>11.963102230205848</v>
      </c>
      <c r="G33" s="1"/>
      <c r="H33" s="1"/>
      <c r="I33" s="1"/>
    </row>
    <row r="34" spans="1:9" x14ac:dyDescent="0.25">
      <c r="A34" s="11" t="s">
        <v>71</v>
      </c>
      <c r="B34" s="38">
        <v>106609</v>
      </c>
      <c r="C34" s="38">
        <v>56768</v>
      </c>
      <c r="D34" s="38">
        <v>400135</v>
      </c>
      <c r="E34" s="38">
        <v>315401</v>
      </c>
      <c r="F34" s="13">
        <f t="shared" si="0"/>
        <v>-21.176352980868955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34245587</v>
      </c>
      <c r="C35" s="15">
        <f t="shared" ref="C35:E35" si="1">SUM(C7:C34)</f>
        <v>35631997</v>
      </c>
      <c r="D35" s="15">
        <f t="shared" si="1"/>
        <v>166838822</v>
      </c>
      <c r="E35" s="15">
        <f t="shared" si="1"/>
        <v>170894519</v>
      </c>
      <c r="F35" s="16">
        <f t="shared" si="0"/>
        <v>2.4309072381247034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5051058</v>
      </c>
      <c r="C38" s="41">
        <f>D7</f>
        <v>4738288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28262423</v>
      </c>
      <c r="G38" s="42">
        <f>LOOKUP(E38,$A$38:$A$65,$C$38:$C$65)</f>
        <v>27692601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913318</v>
      </c>
      <c r="C39" s="41">
        <f t="shared" ref="C39:C65" si="5">D8</f>
        <v>994854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24738815</v>
      </c>
      <c r="G39" s="42">
        <f t="shared" ref="G39:G65" si="8">LOOKUP(E39,$A$38:$A$65,$C$38:$C$65)</f>
        <v>23531146</v>
      </c>
    </row>
    <row r="40" spans="1:9" x14ac:dyDescent="0.25">
      <c r="A40" s="42" t="str">
        <f t="shared" si="3"/>
        <v>ALMERIA</v>
      </c>
      <c r="B40" s="41">
        <f t="shared" si="4"/>
        <v>1659341</v>
      </c>
      <c r="C40" s="41">
        <f t="shared" si="5"/>
        <v>1887471</v>
      </c>
      <c r="D40" s="41">
        <f t="shared" si="6"/>
        <v>20</v>
      </c>
      <c r="E40" s="42" t="str">
        <f t="shared" si="2"/>
        <v>BARCELONA</v>
      </c>
      <c r="F40" s="42">
        <f t="shared" si="7"/>
        <v>17109145</v>
      </c>
      <c r="G40" s="42">
        <f t="shared" si="8"/>
        <v>17335559</v>
      </c>
    </row>
    <row r="41" spans="1:9" x14ac:dyDescent="0.25">
      <c r="A41" s="42" t="str">
        <f t="shared" si="3"/>
        <v>AVILES</v>
      </c>
      <c r="B41" s="41">
        <f t="shared" si="4"/>
        <v>2003979</v>
      </c>
      <c r="C41" s="41">
        <f t="shared" si="5"/>
        <v>1587233</v>
      </c>
      <c r="D41" s="41">
        <f t="shared" si="6"/>
        <v>15</v>
      </c>
      <c r="E41" s="42" t="str">
        <f t="shared" si="2"/>
        <v>TARRAGONA</v>
      </c>
      <c r="F41" s="42">
        <f t="shared" si="7"/>
        <v>13634762</v>
      </c>
      <c r="G41" s="42">
        <f t="shared" si="8"/>
        <v>11980773</v>
      </c>
    </row>
    <row r="42" spans="1:9" x14ac:dyDescent="0.25">
      <c r="A42" s="42" t="str">
        <f t="shared" si="3"/>
        <v>BAHIA DE ALGECIRAS</v>
      </c>
      <c r="B42" s="41">
        <f t="shared" si="4"/>
        <v>28262423</v>
      </c>
      <c r="C42" s="41">
        <f t="shared" si="5"/>
        <v>27692601</v>
      </c>
      <c r="D42" s="41">
        <f t="shared" si="6"/>
        <v>1</v>
      </c>
      <c r="E42" s="42" t="str">
        <f t="shared" si="2"/>
        <v>BILBAO</v>
      </c>
      <c r="F42" s="42">
        <f t="shared" si="7"/>
        <v>12641038</v>
      </c>
      <c r="G42" s="42">
        <f t="shared" si="8"/>
        <v>13207274</v>
      </c>
    </row>
    <row r="43" spans="1:9" x14ac:dyDescent="0.25">
      <c r="A43" s="42" t="str">
        <f t="shared" si="3"/>
        <v>BAHIA DE CADIZ</v>
      </c>
      <c r="B43" s="41">
        <f t="shared" si="4"/>
        <v>1790773</v>
      </c>
      <c r="C43" s="41">
        <f t="shared" si="5"/>
        <v>1680110</v>
      </c>
      <c r="D43" s="41">
        <f t="shared" si="6"/>
        <v>17</v>
      </c>
      <c r="E43" s="42" t="str">
        <f t="shared" si="2"/>
        <v>LAS PALMAS</v>
      </c>
      <c r="F43" s="42">
        <f t="shared" si="7"/>
        <v>9076392</v>
      </c>
      <c r="G43" s="42">
        <f t="shared" si="8"/>
        <v>8724000</v>
      </c>
    </row>
    <row r="44" spans="1:9" x14ac:dyDescent="0.25">
      <c r="A44" s="42" t="str">
        <f t="shared" si="3"/>
        <v>BALEARES</v>
      </c>
      <c r="B44" s="41">
        <f t="shared" si="4"/>
        <v>4702173</v>
      </c>
      <c r="C44" s="41">
        <f t="shared" si="5"/>
        <v>4739440</v>
      </c>
      <c r="D44" s="41">
        <f t="shared" si="6"/>
        <v>13</v>
      </c>
      <c r="E44" s="42" t="str">
        <f t="shared" si="2"/>
        <v>CARTAGENA</v>
      </c>
      <c r="F44" s="42">
        <f t="shared" si="7"/>
        <v>7771591</v>
      </c>
      <c r="G44" s="42">
        <f t="shared" si="8"/>
        <v>9458558</v>
      </c>
    </row>
    <row r="45" spans="1:9" x14ac:dyDescent="0.25">
      <c r="A45" s="42" t="str">
        <f t="shared" si="3"/>
        <v>BARCELONA</v>
      </c>
      <c r="B45" s="41">
        <f t="shared" si="4"/>
        <v>17109145</v>
      </c>
      <c r="C45" s="41">
        <f t="shared" si="5"/>
        <v>17335559</v>
      </c>
      <c r="D45" s="41">
        <f t="shared" si="6"/>
        <v>3</v>
      </c>
      <c r="E45" s="42" t="str">
        <f t="shared" si="2"/>
        <v>HUELVA</v>
      </c>
      <c r="F45" s="42">
        <f t="shared" si="7"/>
        <v>7513076</v>
      </c>
      <c r="G45" s="42">
        <f t="shared" si="8"/>
        <v>6834150</v>
      </c>
    </row>
    <row r="46" spans="1:9" x14ac:dyDescent="0.25">
      <c r="A46" s="42" t="str">
        <f t="shared" si="3"/>
        <v>BILBAO</v>
      </c>
      <c r="B46" s="41">
        <f t="shared" si="4"/>
        <v>12641038</v>
      </c>
      <c r="C46" s="41">
        <f t="shared" si="5"/>
        <v>13207274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6620362</v>
      </c>
      <c r="G46" s="42">
        <f t="shared" si="8"/>
        <v>6467425</v>
      </c>
    </row>
    <row r="47" spans="1:9" x14ac:dyDescent="0.25">
      <c r="A47" s="42" t="str">
        <f t="shared" si="3"/>
        <v>CARTAGENA</v>
      </c>
      <c r="B47" s="41">
        <f t="shared" si="4"/>
        <v>7771591</v>
      </c>
      <c r="C47" s="41">
        <f t="shared" si="5"/>
        <v>9458558</v>
      </c>
      <c r="D47" s="41">
        <f t="shared" si="6"/>
        <v>7</v>
      </c>
      <c r="E47" s="42" t="str">
        <f t="shared" si="2"/>
        <v>GIJON</v>
      </c>
      <c r="F47" s="42">
        <f t="shared" si="7"/>
        <v>6372488</v>
      </c>
      <c r="G47" s="42">
        <f t="shared" si="8"/>
        <v>6059799</v>
      </c>
    </row>
    <row r="48" spans="1:9" x14ac:dyDescent="0.25">
      <c r="A48" s="42" t="str">
        <f t="shared" si="3"/>
        <v>CASTELLON</v>
      </c>
      <c r="B48" s="41">
        <f t="shared" si="4"/>
        <v>4664116</v>
      </c>
      <c r="C48" s="41">
        <f t="shared" si="5"/>
        <v>4637629</v>
      </c>
      <c r="D48" s="41">
        <f t="shared" si="6"/>
        <v>14</v>
      </c>
      <c r="E48" s="42" t="str">
        <f t="shared" si="2"/>
        <v>FERROL-SAN CIBRAO</v>
      </c>
      <c r="F48" s="42">
        <f t="shared" si="7"/>
        <v>5069409</v>
      </c>
      <c r="G48" s="42">
        <f t="shared" si="8"/>
        <v>4854691</v>
      </c>
    </row>
    <row r="49" spans="1:7" x14ac:dyDescent="0.25">
      <c r="A49" s="42" t="str">
        <f t="shared" si="3"/>
        <v>CEUTA</v>
      </c>
      <c r="B49" s="41">
        <f t="shared" si="4"/>
        <v>1091270</v>
      </c>
      <c r="C49" s="41">
        <f t="shared" si="5"/>
        <v>985926</v>
      </c>
      <c r="D49" s="41">
        <f t="shared" si="6"/>
        <v>22</v>
      </c>
      <c r="E49" s="42" t="str">
        <f t="shared" si="2"/>
        <v>A CORUÑA</v>
      </c>
      <c r="F49" s="42">
        <f t="shared" si="7"/>
        <v>5051058</v>
      </c>
      <c r="G49" s="42">
        <f t="shared" si="8"/>
        <v>4738288</v>
      </c>
    </row>
    <row r="50" spans="1:7" x14ac:dyDescent="0.25">
      <c r="A50" s="42" t="str">
        <f t="shared" si="3"/>
        <v>FERROL-SAN CIBRAO</v>
      </c>
      <c r="B50" s="41">
        <f t="shared" si="4"/>
        <v>5069409</v>
      </c>
      <c r="C50" s="41">
        <f t="shared" si="5"/>
        <v>4854691</v>
      </c>
      <c r="D50" s="41">
        <f t="shared" si="6"/>
        <v>11</v>
      </c>
      <c r="E50" s="42" t="str">
        <f t="shared" si="2"/>
        <v>BALEARES</v>
      </c>
      <c r="F50" s="42">
        <f t="shared" si="7"/>
        <v>4702173</v>
      </c>
      <c r="G50" s="42">
        <f t="shared" si="8"/>
        <v>4739440</v>
      </c>
    </row>
    <row r="51" spans="1:7" x14ac:dyDescent="0.25">
      <c r="A51" s="42" t="str">
        <f t="shared" si="3"/>
        <v>GIJON</v>
      </c>
      <c r="B51" s="41">
        <f t="shared" si="4"/>
        <v>6372488</v>
      </c>
      <c r="C51" s="41">
        <f t="shared" si="5"/>
        <v>6059799</v>
      </c>
      <c r="D51" s="41">
        <f t="shared" si="6"/>
        <v>10</v>
      </c>
      <c r="E51" s="42" t="str">
        <f t="shared" si="2"/>
        <v>CASTELLON</v>
      </c>
      <c r="F51" s="42">
        <f t="shared" si="7"/>
        <v>4664116</v>
      </c>
      <c r="G51" s="42">
        <f t="shared" si="8"/>
        <v>4637629</v>
      </c>
    </row>
    <row r="52" spans="1:7" x14ac:dyDescent="0.25">
      <c r="A52" s="42" t="str">
        <f t="shared" si="3"/>
        <v>HUELVA</v>
      </c>
      <c r="B52" s="41">
        <f t="shared" si="4"/>
        <v>7513076</v>
      </c>
      <c r="C52" s="41">
        <f t="shared" si="5"/>
        <v>6834150</v>
      </c>
      <c r="D52" s="41">
        <f t="shared" si="6"/>
        <v>8</v>
      </c>
      <c r="E52" s="42" t="str">
        <f t="shared" si="2"/>
        <v>AVILES</v>
      </c>
      <c r="F52" s="42">
        <f t="shared" si="7"/>
        <v>2003979</v>
      </c>
      <c r="G52" s="42">
        <f t="shared" si="8"/>
        <v>1587233</v>
      </c>
    </row>
    <row r="53" spans="1:7" x14ac:dyDescent="0.25">
      <c r="A53" s="42" t="str">
        <f t="shared" si="3"/>
        <v>LAS PALMAS</v>
      </c>
      <c r="B53" s="41">
        <f t="shared" si="4"/>
        <v>9076392</v>
      </c>
      <c r="C53" s="41">
        <f t="shared" si="5"/>
        <v>8724000</v>
      </c>
      <c r="D53" s="41">
        <f t="shared" si="6"/>
        <v>6</v>
      </c>
      <c r="E53" s="42" t="str">
        <f t="shared" si="2"/>
        <v>SANTANDER</v>
      </c>
      <c r="F53" s="42">
        <f t="shared" si="7"/>
        <v>1899080</v>
      </c>
      <c r="G53" s="42">
        <f t="shared" si="8"/>
        <v>1771750</v>
      </c>
    </row>
    <row r="54" spans="1:7" x14ac:dyDescent="0.25">
      <c r="A54" s="42" t="str">
        <f t="shared" si="3"/>
        <v>MALAGA</v>
      </c>
      <c r="B54" s="41">
        <f t="shared" si="4"/>
        <v>1003305</v>
      </c>
      <c r="C54" s="41">
        <f t="shared" si="5"/>
        <v>842023</v>
      </c>
      <c r="D54" s="41">
        <f t="shared" si="6"/>
        <v>23</v>
      </c>
      <c r="E54" s="42" t="str">
        <f t="shared" si="2"/>
        <v>BAHIA DE CADIZ</v>
      </c>
      <c r="F54" s="42">
        <f t="shared" si="7"/>
        <v>1790773</v>
      </c>
      <c r="G54" s="42">
        <f t="shared" si="8"/>
        <v>1680110</v>
      </c>
    </row>
    <row r="55" spans="1:7" x14ac:dyDescent="0.25">
      <c r="A55" s="42" t="str">
        <f t="shared" si="3"/>
        <v>MARIN Y RIA DE PONTEVEDRA</v>
      </c>
      <c r="B55" s="41">
        <f t="shared" si="4"/>
        <v>793315</v>
      </c>
      <c r="C55" s="41">
        <f t="shared" si="5"/>
        <v>600815</v>
      </c>
      <c r="D55" s="41">
        <f t="shared" si="6"/>
        <v>26</v>
      </c>
      <c r="E55" s="42" t="str">
        <f t="shared" si="2"/>
        <v>SEVILLA</v>
      </c>
      <c r="F55" s="42">
        <f t="shared" si="7"/>
        <v>1765254</v>
      </c>
      <c r="G55" s="42">
        <f t="shared" si="8"/>
        <v>1845280</v>
      </c>
    </row>
    <row r="56" spans="1:7" x14ac:dyDescent="0.25">
      <c r="A56" s="42" t="str">
        <f t="shared" si="3"/>
        <v>MELILLA</v>
      </c>
      <c r="B56" s="41">
        <f t="shared" si="4"/>
        <v>335464</v>
      </c>
      <c r="C56" s="41">
        <f t="shared" si="5"/>
        <v>335567</v>
      </c>
      <c r="D56" s="41">
        <f t="shared" si="6"/>
        <v>27</v>
      </c>
      <c r="E56" s="42" t="str">
        <f t="shared" si="2"/>
        <v>VIGO</v>
      </c>
      <c r="F56" s="42">
        <f t="shared" si="7"/>
        <v>1710317</v>
      </c>
      <c r="G56" s="42">
        <f t="shared" si="8"/>
        <v>1527572</v>
      </c>
    </row>
    <row r="57" spans="1:7" x14ac:dyDescent="0.25">
      <c r="A57" s="42" t="str">
        <f t="shared" si="3"/>
        <v>MOTRIL</v>
      </c>
      <c r="B57" s="41">
        <f t="shared" si="4"/>
        <v>835342</v>
      </c>
      <c r="C57" s="41">
        <f t="shared" si="5"/>
        <v>807099</v>
      </c>
      <c r="D57" s="41">
        <f t="shared" si="6"/>
        <v>25</v>
      </c>
      <c r="E57" s="42" t="str">
        <f t="shared" si="2"/>
        <v>ALMERIA</v>
      </c>
      <c r="F57" s="42">
        <f t="shared" si="7"/>
        <v>1659341</v>
      </c>
      <c r="G57" s="42">
        <f t="shared" si="8"/>
        <v>1887471</v>
      </c>
    </row>
    <row r="58" spans="1:7" x14ac:dyDescent="0.25">
      <c r="A58" s="42" t="str">
        <f t="shared" si="3"/>
        <v>PASAIA</v>
      </c>
      <c r="B58" s="41">
        <f t="shared" si="4"/>
        <v>1551512</v>
      </c>
      <c r="C58" s="41">
        <f t="shared" si="5"/>
        <v>1311654</v>
      </c>
      <c r="D58" s="41">
        <f t="shared" si="6"/>
        <v>21</v>
      </c>
      <c r="E58" s="42" t="str">
        <f t="shared" si="2"/>
        <v>PASAIA</v>
      </c>
      <c r="F58" s="42">
        <f t="shared" si="7"/>
        <v>1551512</v>
      </c>
      <c r="G58" s="42">
        <f t="shared" si="8"/>
        <v>1311654</v>
      </c>
    </row>
    <row r="59" spans="1:7" x14ac:dyDescent="0.25">
      <c r="A59" s="42" t="str">
        <f t="shared" si="3"/>
        <v>SANTA CRUZ DE TENERIFE</v>
      </c>
      <c r="B59" s="41">
        <f t="shared" si="4"/>
        <v>6620362</v>
      </c>
      <c r="C59" s="41">
        <f t="shared" si="5"/>
        <v>6467425</v>
      </c>
      <c r="D59" s="41">
        <f t="shared" si="6"/>
        <v>9</v>
      </c>
      <c r="E59" s="42" t="str">
        <f t="shared" si="2"/>
        <v>CEUTA</v>
      </c>
      <c r="F59" s="42">
        <f t="shared" si="7"/>
        <v>1091270</v>
      </c>
      <c r="G59" s="42">
        <f t="shared" si="8"/>
        <v>985926</v>
      </c>
    </row>
    <row r="60" spans="1:7" x14ac:dyDescent="0.25">
      <c r="A60" s="42" t="str">
        <f t="shared" si="3"/>
        <v>SANTANDER</v>
      </c>
      <c r="B60" s="41">
        <f t="shared" si="4"/>
        <v>1899080</v>
      </c>
      <c r="C60" s="41">
        <f t="shared" si="5"/>
        <v>1771750</v>
      </c>
      <c r="D60" s="41">
        <f t="shared" si="6"/>
        <v>16</v>
      </c>
      <c r="E60" s="42" t="str">
        <f t="shared" si="2"/>
        <v>MALAGA</v>
      </c>
      <c r="F60" s="42">
        <f t="shared" si="7"/>
        <v>1003305</v>
      </c>
      <c r="G60" s="42">
        <f t="shared" si="8"/>
        <v>842023</v>
      </c>
    </row>
    <row r="61" spans="1:7" x14ac:dyDescent="0.25">
      <c r="A61" s="42" t="str">
        <f t="shared" si="3"/>
        <v>SEVILLA</v>
      </c>
      <c r="B61" s="41">
        <f t="shared" si="4"/>
        <v>1765254</v>
      </c>
      <c r="C61" s="41">
        <f t="shared" si="5"/>
        <v>1845280</v>
      </c>
      <c r="D61" s="41">
        <f t="shared" si="6"/>
        <v>18</v>
      </c>
      <c r="E61" s="42" t="str">
        <f t="shared" si="2"/>
        <v>ALICANTE</v>
      </c>
      <c r="F61" s="42">
        <f t="shared" si="7"/>
        <v>913318</v>
      </c>
      <c r="G61" s="42">
        <f t="shared" si="8"/>
        <v>994854</v>
      </c>
    </row>
    <row r="62" spans="1:7" x14ac:dyDescent="0.25">
      <c r="A62" s="42" t="str">
        <f t="shared" si="3"/>
        <v>TARRAGONA</v>
      </c>
      <c r="B62" s="41">
        <f t="shared" si="4"/>
        <v>13634762</v>
      </c>
      <c r="C62" s="41">
        <f t="shared" si="5"/>
        <v>11980773</v>
      </c>
      <c r="D62" s="41">
        <f t="shared" si="6"/>
        <v>4</v>
      </c>
      <c r="E62" s="42" t="str">
        <f t="shared" si="2"/>
        <v>MOTRIL</v>
      </c>
      <c r="F62" s="42">
        <f t="shared" si="7"/>
        <v>835342</v>
      </c>
      <c r="G62" s="42">
        <f t="shared" si="8"/>
        <v>807099</v>
      </c>
    </row>
    <row r="63" spans="1:7" x14ac:dyDescent="0.25">
      <c r="A63" s="42" t="str">
        <f t="shared" si="3"/>
        <v>VALENCIA</v>
      </c>
      <c r="B63" s="41">
        <f t="shared" si="4"/>
        <v>24738815</v>
      </c>
      <c r="C63" s="41">
        <f t="shared" si="5"/>
        <v>23531146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793315</v>
      </c>
      <c r="G63" s="42">
        <f t="shared" si="8"/>
        <v>600815</v>
      </c>
    </row>
    <row r="64" spans="1:7" x14ac:dyDescent="0.25">
      <c r="A64" s="42" t="str">
        <f t="shared" si="3"/>
        <v>VIGO</v>
      </c>
      <c r="B64" s="41">
        <f t="shared" si="4"/>
        <v>1710317</v>
      </c>
      <c r="C64" s="41">
        <f t="shared" si="5"/>
        <v>1527572</v>
      </c>
      <c r="D64" s="41">
        <f t="shared" si="6"/>
        <v>19</v>
      </c>
      <c r="E64" s="42" t="str">
        <f t="shared" si="2"/>
        <v>MELILLA</v>
      </c>
      <c r="F64" s="42">
        <f t="shared" si="7"/>
        <v>335464</v>
      </c>
      <c r="G64" s="42">
        <f t="shared" si="8"/>
        <v>335567</v>
      </c>
    </row>
    <row r="65" spans="1:7" x14ac:dyDescent="0.25">
      <c r="A65" s="42" t="str">
        <f t="shared" si="3"/>
        <v>VILAGARCIA</v>
      </c>
      <c r="B65" s="41">
        <f t="shared" si="4"/>
        <v>315401</v>
      </c>
      <c r="C65" s="41">
        <f t="shared" si="5"/>
        <v>400135</v>
      </c>
      <c r="D65" s="41">
        <f t="shared" si="6"/>
        <v>28</v>
      </c>
      <c r="E65" s="42" t="str">
        <f t="shared" si="2"/>
        <v>VILAGARCIA</v>
      </c>
      <c r="F65" s="42">
        <f t="shared" si="7"/>
        <v>315401</v>
      </c>
      <c r="G65" s="42">
        <f t="shared" si="8"/>
        <v>400135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911211</v>
      </c>
      <c r="C7" s="37">
        <v>964312</v>
      </c>
      <c r="D7" s="37">
        <v>4586593</v>
      </c>
      <c r="E7" s="37">
        <v>4910244</v>
      </c>
      <c r="F7" s="10">
        <f>((E7*100)/D7)-100</f>
        <v>7.0564578108412945</v>
      </c>
      <c r="G7" s="1"/>
      <c r="H7" s="1"/>
      <c r="I7" s="1"/>
    </row>
    <row r="8" spans="1:12" x14ac:dyDescent="0.25">
      <c r="A8" s="11" t="s">
        <v>45</v>
      </c>
      <c r="B8" s="38">
        <v>184801</v>
      </c>
      <c r="C8" s="38">
        <v>197455</v>
      </c>
      <c r="D8" s="38">
        <v>980353</v>
      </c>
      <c r="E8" s="38">
        <v>907580</v>
      </c>
      <c r="F8" s="13">
        <f t="shared" ref="F8:F35" si="0">((E8*100)/D8)-100</f>
        <v>-7.4231424803106592</v>
      </c>
      <c r="G8" s="1"/>
      <c r="H8" s="1"/>
      <c r="I8" s="1"/>
    </row>
    <row r="9" spans="1:12" x14ac:dyDescent="0.25">
      <c r="A9" s="8" t="s">
        <v>46</v>
      </c>
      <c r="B9" s="37">
        <v>429312</v>
      </c>
      <c r="C9" s="37">
        <v>368361</v>
      </c>
      <c r="D9" s="37">
        <v>1849603</v>
      </c>
      <c r="E9" s="37">
        <v>1629766</v>
      </c>
      <c r="F9" s="10">
        <f t="shared" si="0"/>
        <v>-11.885631673391529</v>
      </c>
      <c r="G9" s="1"/>
      <c r="H9" s="1"/>
      <c r="I9" s="1"/>
    </row>
    <row r="10" spans="1:12" x14ac:dyDescent="0.25">
      <c r="A10" s="11" t="s">
        <v>47</v>
      </c>
      <c r="B10" s="38">
        <v>316863</v>
      </c>
      <c r="C10" s="38">
        <v>397810</v>
      </c>
      <c r="D10" s="38">
        <v>1562353</v>
      </c>
      <c r="E10" s="38">
        <v>1980891</v>
      </c>
      <c r="F10" s="13">
        <f t="shared" si="0"/>
        <v>26.788952304632815</v>
      </c>
      <c r="G10" s="1"/>
      <c r="H10" s="1"/>
      <c r="I10" s="1"/>
    </row>
    <row r="11" spans="1:12" x14ac:dyDescent="0.25">
      <c r="A11" s="8" t="s">
        <v>48</v>
      </c>
      <c r="B11" s="37">
        <v>5561540</v>
      </c>
      <c r="C11" s="37">
        <v>5314829</v>
      </c>
      <c r="D11" s="37">
        <v>25354601</v>
      </c>
      <c r="E11" s="37">
        <v>26336183</v>
      </c>
      <c r="F11" s="10">
        <f t="shared" si="0"/>
        <v>3.8714156850663954</v>
      </c>
      <c r="G11" s="1"/>
      <c r="H11" s="1"/>
      <c r="I11" s="1"/>
    </row>
    <row r="12" spans="1:12" x14ac:dyDescent="0.25">
      <c r="A12" s="11" t="s">
        <v>49</v>
      </c>
      <c r="B12" s="38">
        <v>354173</v>
      </c>
      <c r="C12" s="38">
        <v>295908</v>
      </c>
      <c r="D12" s="38">
        <v>1612910</v>
      </c>
      <c r="E12" s="38">
        <v>1750557</v>
      </c>
      <c r="F12" s="13">
        <f t="shared" si="0"/>
        <v>8.5340781568717432</v>
      </c>
      <c r="G12" s="1"/>
      <c r="H12" s="1"/>
      <c r="I12" s="1"/>
    </row>
    <row r="13" spans="1:12" x14ac:dyDescent="0.25">
      <c r="A13" s="8" t="s">
        <v>50</v>
      </c>
      <c r="B13" s="37">
        <v>1061224</v>
      </c>
      <c r="C13" s="37">
        <v>1038087</v>
      </c>
      <c r="D13" s="37">
        <v>4697209</v>
      </c>
      <c r="E13" s="37">
        <v>4664220</v>
      </c>
      <c r="F13" s="10">
        <f t="shared" si="0"/>
        <v>-0.70231067001702741</v>
      </c>
      <c r="G13" s="1"/>
      <c r="H13" s="1"/>
      <c r="I13" s="1"/>
    </row>
    <row r="14" spans="1:12" x14ac:dyDescent="0.25">
      <c r="A14" s="11" t="s">
        <v>51</v>
      </c>
      <c r="B14" s="38">
        <v>3576659</v>
      </c>
      <c r="C14" s="38">
        <v>3467944</v>
      </c>
      <c r="D14" s="38">
        <v>16842649</v>
      </c>
      <c r="E14" s="38">
        <v>16731081</v>
      </c>
      <c r="F14" s="13">
        <f t="shared" si="0"/>
        <v>-0.66241361439047353</v>
      </c>
      <c r="G14" s="1"/>
      <c r="H14" s="1"/>
      <c r="I14" s="1"/>
    </row>
    <row r="15" spans="1:12" x14ac:dyDescent="0.25">
      <c r="A15" s="8" t="s">
        <v>52</v>
      </c>
      <c r="B15" s="37">
        <v>2293097</v>
      </c>
      <c r="C15" s="37">
        <v>2520530</v>
      </c>
      <c r="D15" s="37">
        <v>12969330</v>
      </c>
      <c r="E15" s="37">
        <v>12202881</v>
      </c>
      <c r="F15" s="10">
        <f t="shared" si="0"/>
        <v>-5.9097038937246538</v>
      </c>
      <c r="G15" s="1"/>
      <c r="H15" s="1"/>
      <c r="I15" s="1"/>
    </row>
    <row r="16" spans="1:12" x14ac:dyDescent="0.25">
      <c r="A16" s="11" t="s">
        <v>53</v>
      </c>
      <c r="B16" s="38">
        <v>1719754</v>
      </c>
      <c r="C16" s="38">
        <v>1424773</v>
      </c>
      <c r="D16" s="38">
        <v>9424101</v>
      </c>
      <c r="E16" s="38">
        <v>7747464</v>
      </c>
      <c r="F16" s="13">
        <f t="shared" si="0"/>
        <v>-17.790948972214963</v>
      </c>
      <c r="G16" s="1"/>
      <c r="H16" s="1"/>
      <c r="I16" s="1"/>
    </row>
    <row r="17" spans="1:9" x14ac:dyDescent="0.25">
      <c r="A17" s="8" t="s">
        <v>54</v>
      </c>
      <c r="B17" s="37">
        <v>990217</v>
      </c>
      <c r="C17" s="37">
        <v>920864</v>
      </c>
      <c r="D17" s="37">
        <v>4621637</v>
      </c>
      <c r="E17" s="37">
        <v>4650451</v>
      </c>
      <c r="F17" s="10">
        <f t="shared" si="0"/>
        <v>0.62345874416359948</v>
      </c>
      <c r="G17" s="1"/>
      <c r="H17" s="1"/>
      <c r="I17" s="1"/>
    </row>
    <row r="18" spans="1:9" x14ac:dyDescent="0.25">
      <c r="A18" s="11" t="s">
        <v>55</v>
      </c>
      <c r="B18" s="38">
        <v>143694</v>
      </c>
      <c r="C18" s="38">
        <v>162853</v>
      </c>
      <c r="D18" s="38">
        <v>741634</v>
      </c>
      <c r="E18" s="38">
        <v>824668</v>
      </c>
      <c r="F18" s="13">
        <f t="shared" si="0"/>
        <v>11.196088636712986</v>
      </c>
      <c r="G18" s="1"/>
      <c r="H18" s="1"/>
      <c r="I18" s="1"/>
    </row>
    <row r="19" spans="1:9" x14ac:dyDescent="0.25">
      <c r="A19" s="8" t="s">
        <v>56</v>
      </c>
      <c r="B19" s="37">
        <v>992584</v>
      </c>
      <c r="C19" s="37">
        <v>1121908</v>
      </c>
      <c r="D19" s="37">
        <v>4847471</v>
      </c>
      <c r="E19" s="37">
        <v>5060947</v>
      </c>
      <c r="F19" s="10">
        <f t="shared" si="0"/>
        <v>4.4038633753559395</v>
      </c>
      <c r="G19" s="1"/>
      <c r="H19" s="1"/>
      <c r="I19" s="1"/>
    </row>
    <row r="20" spans="1:9" x14ac:dyDescent="0.25">
      <c r="A20" s="11" t="s">
        <v>57</v>
      </c>
      <c r="B20" s="38">
        <v>636407</v>
      </c>
      <c r="C20" s="38">
        <v>1319125</v>
      </c>
      <c r="D20" s="38">
        <v>6010567</v>
      </c>
      <c r="E20" s="38">
        <v>6317201</v>
      </c>
      <c r="F20" s="13">
        <f t="shared" si="0"/>
        <v>5.1015819306231833</v>
      </c>
      <c r="G20" s="1"/>
      <c r="H20" s="1"/>
      <c r="I20" s="1"/>
    </row>
    <row r="21" spans="1:9" x14ac:dyDescent="0.25">
      <c r="A21" s="8" t="s">
        <v>58</v>
      </c>
      <c r="B21" s="37">
        <v>1489609</v>
      </c>
      <c r="C21" s="37">
        <v>1699721</v>
      </c>
      <c r="D21" s="37">
        <v>6817093</v>
      </c>
      <c r="E21" s="37">
        <v>7417361</v>
      </c>
      <c r="F21" s="10">
        <f t="shared" si="0"/>
        <v>8.8053368202546096</v>
      </c>
      <c r="G21" s="1"/>
      <c r="H21" s="1"/>
      <c r="I21" s="1"/>
    </row>
    <row r="22" spans="1:9" x14ac:dyDescent="0.25">
      <c r="A22" s="11" t="s">
        <v>59</v>
      </c>
      <c r="B22" s="38">
        <v>1512181</v>
      </c>
      <c r="C22" s="38">
        <v>1706252</v>
      </c>
      <c r="D22" s="38">
        <v>7778033</v>
      </c>
      <c r="E22" s="38">
        <v>8186175</v>
      </c>
      <c r="F22" s="13">
        <f t="shared" si="0"/>
        <v>5.2473678113733939</v>
      </c>
      <c r="G22" s="1"/>
      <c r="H22" s="1"/>
      <c r="I22" s="1"/>
    </row>
    <row r="23" spans="1:9" x14ac:dyDescent="0.25">
      <c r="A23" s="8" t="s">
        <v>60</v>
      </c>
      <c r="B23" s="37">
        <v>117818</v>
      </c>
      <c r="C23" s="37">
        <v>231655</v>
      </c>
      <c r="D23" s="37">
        <v>815371</v>
      </c>
      <c r="E23" s="37">
        <v>982483</v>
      </c>
      <c r="F23" s="10">
        <f t="shared" si="0"/>
        <v>20.495210155867696</v>
      </c>
      <c r="G23" s="1"/>
      <c r="H23" s="1"/>
      <c r="I23" s="1"/>
    </row>
    <row r="24" spans="1:9" x14ac:dyDescent="0.25">
      <c r="A24" s="11" t="s">
        <v>61</v>
      </c>
      <c r="B24" s="38">
        <v>140660</v>
      </c>
      <c r="C24" s="38">
        <v>162399</v>
      </c>
      <c r="D24" s="38">
        <v>582502</v>
      </c>
      <c r="E24" s="38">
        <v>783077</v>
      </c>
      <c r="F24" s="13">
        <f t="shared" si="0"/>
        <v>34.433358168727324</v>
      </c>
      <c r="G24" s="1"/>
      <c r="H24" s="1"/>
      <c r="I24" s="1"/>
    </row>
    <row r="25" spans="1:9" x14ac:dyDescent="0.25">
      <c r="A25" s="8" t="s">
        <v>62</v>
      </c>
      <c r="B25" s="37">
        <v>73482</v>
      </c>
      <c r="C25" s="37">
        <v>73646</v>
      </c>
      <c r="D25" s="37">
        <v>328166</v>
      </c>
      <c r="E25" s="37">
        <v>335112</v>
      </c>
      <c r="F25" s="10">
        <f t="shared" si="0"/>
        <v>2.1166117148028718</v>
      </c>
      <c r="G25" s="1"/>
      <c r="H25" s="1"/>
      <c r="I25" s="1"/>
    </row>
    <row r="26" spans="1:9" x14ac:dyDescent="0.25">
      <c r="A26" s="11" t="s">
        <v>63</v>
      </c>
      <c r="B26" s="38">
        <v>142825</v>
      </c>
      <c r="C26" s="38">
        <v>169755</v>
      </c>
      <c r="D26" s="38">
        <v>801728</v>
      </c>
      <c r="E26" s="38">
        <v>830400</v>
      </c>
      <c r="F26" s="13">
        <f t="shared" si="0"/>
        <v>3.5762752454697875</v>
      </c>
      <c r="G26" s="1"/>
      <c r="H26" s="1"/>
      <c r="I26" s="1"/>
    </row>
    <row r="27" spans="1:9" x14ac:dyDescent="0.25">
      <c r="A27" s="8" t="s">
        <v>64</v>
      </c>
      <c r="B27" s="37">
        <v>325446</v>
      </c>
      <c r="C27" s="37">
        <v>338294</v>
      </c>
      <c r="D27" s="37">
        <v>1290089</v>
      </c>
      <c r="E27" s="37">
        <v>1528741</v>
      </c>
      <c r="F27" s="10">
        <f t="shared" si="0"/>
        <v>18.498878759527443</v>
      </c>
      <c r="G27" s="1"/>
      <c r="H27" s="1"/>
      <c r="I27" s="1"/>
    </row>
    <row r="28" spans="1:9" x14ac:dyDescent="0.25">
      <c r="A28" s="11" t="s">
        <v>65</v>
      </c>
      <c r="B28" s="38">
        <v>1276200</v>
      </c>
      <c r="C28" s="38">
        <v>1191247</v>
      </c>
      <c r="D28" s="38">
        <v>6051469</v>
      </c>
      <c r="E28" s="38">
        <v>6132540</v>
      </c>
      <c r="F28" s="13">
        <f t="shared" si="0"/>
        <v>1.3396912386066901</v>
      </c>
      <c r="G28" s="1"/>
      <c r="H28" s="1"/>
      <c r="I28" s="1"/>
    </row>
    <row r="29" spans="1:9" x14ac:dyDescent="0.25">
      <c r="A29" s="8" t="s">
        <v>66</v>
      </c>
      <c r="B29" s="37">
        <v>383945</v>
      </c>
      <c r="C29" s="37">
        <v>414359</v>
      </c>
      <c r="D29" s="37">
        <v>1739940</v>
      </c>
      <c r="E29" s="37">
        <v>1867916</v>
      </c>
      <c r="F29" s="10">
        <f t="shared" si="0"/>
        <v>7.3551961561892938</v>
      </c>
      <c r="G29" s="1"/>
      <c r="H29" s="1"/>
      <c r="I29" s="1"/>
    </row>
    <row r="30" spans="1:9" x14ac:dyDescent="0.25">
      <c r="A30" s="11" t="s">
        <v>67</v>
      </c>
      <c r="B30" s="38">
        <v>322222</v>
      </c>
      <c r="C30" s="38">
        <v>327941</v>
      </c>
      <c r="D30" s="38">
        <v>1845280</v>
      </c>
      <c r="E30" s="38">
        <v>1765254</v>
      </c>
      <c r="F30" s="13">
        <f t="shared" si="0"/>
        <v>-4.3367944160235794</v>
      </c>
      <c r="G30" s="1"/>
      <c r="H30" s="1"/>
      <c r="I30" s="1"/>
    </row>
    <row r="31" spans="1:9" x14ac:dyDescent="0.25">
      <c r="A31" s="8" t="s">
        <v>68</v>
      </c>
      <c r="B31" s="37">
        <v>2619942</v>
      </c>
      <c r="C31" s="37">
        <v>2690531</v>
      </c>
      <c r="D31" s="37">
        <v>11893597</v>
      </c>
      <c r="E31" s="37">
        <v>13577621</v>
      </c>
      <c r="F31" s="10">
        <f t="shared" si="0"/>
        <v>14.159080722173456</v>
      </c>
      <c r="G31" s="1"/>
      <c r="H31" s="1"/>
      <c r="I31" s="1"/>
    </row>
    <row r="32" spans="1:9" x14ac:dyDescent="0.25">
      <c r="A32" s="11" t="s">
        <v>69</v>
      </c>
      <c r="B32" s="38">
        <v>5106100</v>
      </c>
      <c r="C32" s="38">
        <v>5694275</v>
      </c>
      <c r="D32" s="38">
        <v>23411918</v>
      </c>
      <c r="E32" s="38">
        <v>24635698</v>
      </c>
      <c r="F32" s="13">
        <f t="shared" si="0"/>
        <v>5.227166778902955</v>
      </c>
      <c r="G32" s="1"/>
      <c r="H32" s="1"/>
      <c r="I32" s="1"/>
    </row>
    <row r="33" spans="1:9" x14ac:dyDescent="0.25">
      <c r="A33" s="8" t="s">
        <v>70</v>
      </c>
      <c r="B33" s="37">
        <v>299934</v>
      </c>
      <c r="C33" s="37">
        <v>336512</v>
      </c>
      <c r="D33" s="37">
        <v>1356391</v>
      </c>
      <c r="E33" s="37">
        <v>1556943</v>
      </c>
      <c r="F33" s="10">
        <f t="shared" si="0"/>
        <v>14.785707071191126</v>
      </c>
      <c r="G33" s="1"/>
      <c r="H33" s="1"/>
      <c r="I33" s="1"/>
    </row>
    <row r="34" spans="1:9" x14ac:dyDescent="0.25">
      <c r="A34" s="11" t="s">
        <v>71</v>
      </c>
      <c r="B34" s="38">
        <v>105485</v>
      </c>
      <c r="C34" s="38">
        <v>55863</v>
      </c>
      <c r="D34" s="38">
        <v>397953</v>
      </c>
      <c r="E34" s="38">
        <v>312103</v>
      </c>
      <c r="F34" s="13">
        <f t="shared" si="0"/>
        <v>-21.572899312230334</v>
      </c>
      <c r="G34" s="1"/>
      <c r="H34" s="1"/>
      <c r="I34" s="1"/>
    </row>
    <row r="35" spans="1:9" x14ac:dyDescent="0.25">
      <c r="A35" s="14" t="s">
        <v>72</v>
      </c>
      <c r="B35" s="15">
        <f>SUM(B7:B34)</f>
        <v>33087385</v>
      </c>
      <c r="C35" s="15">
        <f t="shared" ref="C35:E35" si="1">SUM(C7:C34)</f>
        <v>34607209</v>
      </c>
      <c r="D35" s="15">
        <f t="shared" si="1"/>
        <v>161210541</v>
      </c>
      <c r="E35" s="15">
        <f t="shared" si="1"/>
        <v>165625558</v>
      </c>
      <c r="F35" s="16">
        <f t="shared" si="0"/>
        <v>2.738665209243365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4910244</v>
      </c>
      <c r="C38" s="41">
        <f>D7</f>
        <v>4586593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26336183</v>
      </c>
      <c r="G38" s="42">
        <f>LOOKUP(E38,$A$38:$A$65,$C$38:$C$65)</f>
        <v>25354601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907580</v>
      </c>
      <c r="C39" s="41">
        <f t="shared" ref="C39:C65" si="5">D8</f>
        <v>980353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24635698</v>
      </c>
      <c r="G39" s="42">
        <f t="shared" ref="G39:G65" si="8">LOOKUP(E39,$A$38:$A$65,$C$38:$C$65)</f>
        <v>23411918</v>
      </c>
    </row>
    <row r="40" spans="1:9" x14ac:dyDescent="0.25">
      <c r="A40" s="42" t="str">
        <f t="shared" si="3"/>
        <v>ALMERIA</v>
      </c>
      <c r="B40" s="41">
        <f t="shared" si="4"/>
        <v>1629766</v>
      </c>
      <c r="C40" s="41">
        <f t="shared" si="5"/>
        <v>1849603</v>
      </c>
      <c r="D40" s="41">
        <f t="shared" si="6"/>
        <v>19</v>
      </c>
      <c r="E40" s="42" t="str">
        <f t="shared" si="2"/>
        <v>BARCELONA</v>
      </c>
      <c r="F40" s="42">
        <f t="shared" si="7"/>
        <v>16731081</v>
      </c>
      <c r="G40" s="42">
        <f t="shared" si="8"/>
        <v>16842649</v>
      </c>
    </row>
    <row r="41" spans="1:9" x14ac:dyDescent="0.25">
      <c r="A41" s="42" t="str">
        <f t="shared" si="3"/>
        <v>AVILES</v>
      </c>
      <c r="B41" s="41">
        <f t="shared" si="4"/>
        <v>1980891</v>
      </c>
      <c r="C41" s="41">
        <f t="shared" si="5"/>
        <v>1562353</v>
      </c>
      <c r="D41" s="41">
        <f t="shared" si="6"/>
        <v>15</v>
      </c>
      <c r="E41" s="42" t="str">
        <f t="shared" si="2"/>
        <v>TARRAGONA</v>
      </c>
      <c r="F41" s="42">
        <f t="shared" si="7"/>
        <v>13577621</v>
      </c>
      <c r="G41" s="42">
        <f t="shared" si="8"/>
        <v>11893597</v>
      </c>
    </row>
    <row r="42" spans="1:9" x14ac:dyDescent="0.25">
      <c r="A42" s="42" t="str">
        <f t="shared" si="3"/>
        <v>BAHIA DE ALGECIRAS</v>
      </c>
      <c r="B42" s="41">
        <f t="shared" si="4"/>
        <v>26336183</v>
      </c>
      <c r="C42" s="41">
        <f t="shared" si="5"/>
        <v>25354601</v>
      </c>
      <c r="D42" s="41">
        <f t="shared" si="6"/>
        <v>1</v>
      </c>
      <c r="E42" s="42" t="str">
        <f t="shared" si="2"/>
        <v>BILBAO</v>
      </c>
      <c r="F42" s="42">
        <f t="shared" si="7"/>
        <v>12202881</v>
      </c>
      <c r="G42" s="42">
        <f t="shared" si="8"/>
        <v>12969330</v>
      </c>
    </row>
    <row r="43" spans="1:9" x14ac:dyDescent="0.25">
      <c r="A43" s="42" t="str">
        <f t="shared" si="3"/>
        <v>BAHIA DE CADIZ</v>
      </c>
      <c r="B43" s="41">
        <f t="shared" si="4"/>
        <v>1750557</v>
      </c>
      <c r="C43" s="41">
        <f t="shared" si="5"/>
        <v>1612910</v>
      </c>
      <c r="D43" s="41">
        <f t="shared" si="6"/>
        <v>18</v>
      </c>
      <c r="E43" s="42" t="str">
        <f t="shared" si="2"/>
        <v>LAS PALMAS</v>
      </c>
      <c r="F43" s="42">
        <f t="shared" si="7"/>
        <v>8186175</v>
      </c>
      <c r="G43" s="42">
        <f t="shared" si="8"/>
        <v>7778033</v>
      </c>
    </row>
    <row r="44" spans="1:9" x14ac:dyDescent="0.25">
      <c r="A44" s="42" t="str">
        <f t="shared" si="3"/>
        <v>BALEARES</v>
      </c>
      <c r="B44" s="41">
        <f t="shared" si="4"/>
        <v>4664220</v>
      </c>
      <c r="C44" s="41">
        <f t="shared" si="5"/>
        <v>4697209</v>
      </c>
      <c r="D44" s="41">
        <f t="shared" si="6"/>
        <v>13</v>
      </c>
      <c r="E44" s="42" t="str">
        <f t="shared" si="2"/>
        <v>CARTAGENA</v>
      </c>
      <c r="F44" s="42">
        <f t="shared" si="7"/>
        <v>7747464</v>
      </c>
      <c r="G44" s="42">
        <f t="shared" si="8"/>
        <v>9424101</v>
      </c>
    </row>
    <row r="45" spans="1:9" x14ac:dyDescent="0.25">
      <c r="A45" s="42" t="str">
        <f t="shared" si="3"/>
        <v>BARCELONA</v>
      </c>
      <c r="B45" s="41">
        <f t="shared" si="4"/>
        <v>16731081</v>
      </c>
      <c r="C45" s="41">
        <f t="shared" si="5"/>
        <v>16842649</v>
      </c>
      <c r="D45" s="41">
        <f t="shared" si="6"/>
        <v>3</v>
      </c>
      <c r="E45" s="42" t="str">
        <f t="shared" si="2"/>
        <v>HUELVA</v>
      </c>
      <c r="F45" s="42">
        <f t="shared" si="7"/>
        <v>7417361</v>
      </c>
      <c r="G45" s="42">
        <f t="shared" si="8"/>
        <v>6817093</v>
      </c>
    </row>
    <row r="46" spans="1:9" x14ac:dyDescent="0.25">
      <c r="A46" s="42" t="str">
        <f t="shared" si="3"/>
        <v>BILBAO</v>
      </c>
      <c r="B46" s="41">
        <f t="shared" si="4"/>
        <v>12202881</v>
      </c>
      <c r="C46" s="41">
        <f t="shared" si="5"/>
        <v>12969330</v>
      </c>
      <c r="D46" s="41">
        <f t="shared" si="6"/>
        <v>5</v>
      </c>
      <c r="E46" s="42" t="str">
        <f t="shared" si="2"/>
        <v>GIJON</v>
      </c>
      <c r="F46" s="42">
        <f t="shared" si="7"/>
        <v>6317201</v>
      </c>
      <c r="G46" s="42">
        <f t="shared" si="8"/>
        <v>6010567</v>
      </c>
    </row>
    <row r="47" spans="1:9" x14ac:dyDescent="0.25">
      <c r="A47" s="42" t="str">
        <f t="shared" si="3"/>
        <v>CARTAGENA</v>
      </c>
      <c r="B47" s="41">
        <f t="shared" si="4"/>
        <v>7747464</v>
      </c>
      <c r="C47" s="41">
        <f t="shared" si="5"/>
        <v>9424101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6132540</v>
      </c>
      <c r="G47" s="42">
        <f t="shared" si="8"/>
        <v>6051469</v>
      </c>
    </row>
    <row r="48" spans="1:9" x14ac:dyDescent="0.25">
      <c r="A48" s="42" t="str">
        <f t="shared" si="3"/>
        <v>CASTELLON</v>
      </c>
      <c r="B48" s="41">
        <f t="shared" si="4"/>
        <v>4650451</v>
      </c>
      <c r="C48" s="41">
        <f t="shared" si="5"/>
        <v>4621637</v>
      </c>
      <c r="D48" s="41">
        <f t="shared" si="6"/>
        <v>14</v>
      </c>
      <c r="E48" s="42" t="str">
        <f t="shared" si="2"/>
        <v>FERROL-SAN CIBRAO</v>
      </c>
      <c r="F48" s="42">
        <f t="shared" si="7"/>
        <v>5060947</v>
      </c>
      <c r="G48" s="42">
        <f t="shared" si="8"/>
        <v>4847471</v>
      </c>
    </row>
    <row r="49" spans="1:7" x14ac:dyDescent="0.25">
      <c r="A49" s="42" t="str">
        <f t="shared" si="3"/>
        <v>CEUTA</v>
      </c>
      <c r="B49" s="41">
        <f t="shared" si="4"/>
        <v>824668</v>
      </c>
      <c r="C49" s="41">
        <f t="shared" si="5"/>
        <v>741634</v>
      </c>
      <c r="D49" s="41">
        <f t="shared" si="6"/>
        <v>25</v>
      </c>
      <c r="E49" s="42" t="str">
        <f t="shared" si="2"/>
        <v>A CORUÑA</v>
      </c>
      <c r="F49" s="42">
        <f t="shared" si="7"/>
        <v>4910244</v>
      </c>
      <c r="G49" s="42">
        <f t="shared" si="8"/>
        <v>4586593</v>
      </c>
    </row>
    <row r="50" spans="1:7" x14ac:dyDescent="0.25">
      <c r="A50" s="42" t="str">
        <f t="shared" si="3"/>
        <v>FERROL-SAN CIBRAO</v>
      </c>
      <c r="B50" s="41">
        <f t="shared" si="4"/>
        <v>5060947</v>
      </c>
      <c r="C50" s="41">
        <f t="shared" si="5"/>
        <v>4847471</v>
      </c>
      <c r="D50" s="41">
        <f t="shared" si="6"/>
        <v>11</v>
      </c>
      <c r="E50" s="42" t="str">
        <f t="shared" si="2"/>
        <v>BALEARES</v>
      </c>
      <c r="F50" s="42">
        <f t="shared" si="7"/>
        <v>4664220</v>
      </c>
      <c r="G50" s="42">
        <f t="shared" si="8"/>
        <v>4697209</v>
      </c>
    </row>
    <row r="51" spans="1:7" x14ac:dyDescent="0.25">
      <c r="A51" s="42" t="str">
        <f t="shared" si="3"/>
        <v>GIJON</v>
      </c>
      <c r="B51" s="41">
        <f t="shared" si="4"/>
        <v>6317201</v>
      </c>
      <c r="C51" s="41">
        <f t="shared" si="5"/>
        <v>6010567</v>
      </c>
      <c r="D51" s="41">
        <f t="shared" si="6"/>
        <v>9</v>
      </c>
      <c r="E51" s="42" t="str">
        <f t="shared" si="2"/>
        <v>CASTELLON</v>
      </c>
      <c r="F51" s="42">
        <f t="shared" si="7"/>
        <v>4650451</v>
      </c>
      <c r="G51" s="42">
        <f t="shared" si="8"/>
        <v>4621637</v>
      </c>
    </row>
    <row r="52" spans="1:7" x14ac:dyDescent="0.25">
      <c r="A52" s="42" t="str">
        <f t="shared" si="3"/>
        <v>HUELVA</v>
      </c>
      <c r="B52" s="41">
        <f t="shared" si="4"/>
        <v>7417361</v>
      </c>
      <c r="C52" s="41">
        <f t="shared" si="5"/>
        <v>6817093</v>
      </c>
      <c r="D52" s="41">
        <f t="shared" si="6"/>
        <v>8</v>
      </c>
      <c r="E52" s="42" t="str">
        <f t="shared" si="2"/>
        <v>AVILES</v>
      </c>
      <c r="F52" s="42">
        <f t="shared" si="7"/>
        <v>1980891</v>
      </c>
      <c r="G52" s="42">
        <f t="shared" si="8"/>
        <v>1562353</v>
      </c>
    </row>
    <row r="53" spans="1:7" x14ac:dyDescent="0.25">
      <c r="A53" s="42" t="str">
        <f t="shared" si="3"/>
        <v>LAS PALMAS</v>
      </c>
      <c r="B53" s="41">
        <f t="shared" si="4"/>
        <v>8186175</v>
      </c>
      <c r="C53" s="41">
        <f t="shared" si="5"/>
        <v>7778033</v>
      </c>
      <c r="D53" s="41">
        <f t="shared" si="6"/>
        <v>6</v>
      </c>
      <c r="E53" s="42" t="str">
        <f t="shared" si="2"/>
        <v>SANTANDER</v>
      </c>
      <c r="F53" s="42">
        <f t="shared" si="7"/>
        <v>1867916</v>
      </c>
      <c r="G53" s="42">
        <f t="shared" si="8"/>
        <v>1739940</v>
      </c>
    </row>
    <row r="54" spans="1:7" x14ac:dyDescent="0.25">
      <c r="A54" s="42" t="str">
        <f t="shared" si="3"/>
        <v>MALAGA</v>
      </c>
      <c r="B54" s="41">
        <f t="shared" si="4"/>
        <v>982483</v>
      </c>
      <c r="C54" s="41">
        <f t="shared" si="5"/>
        <v>815371</v>
      </c>
      <c r="D54" s="41">
        <f t="shared" si="6"/>
        <v>22</v>
      </c>
      <c r="E54" s="42" t="str">
        <f t="shared" si="2"/>
        <v>SEVILLA</v>
      </c>
      <c r="F54" s="42">
        <f t="shared" si="7"/>
        <v>1765254</v>
      </c>
      <c r="G54" s="42">
        <f t="shared" si="8"/>
        <v>1845280</v>
      </c>
    </row>
    <row r="55" spans="1:7" x14ac:dyDescent="0.25">
      <c r="A55" s="42" t="str">
        <f t="shared" si="3"/>
        <v>MARIN Y RIA DE PONTEVEDRA</v>
      </c>
      <c r="B55" s="41">
        <f t="shared" si="4"/>
        <v>783077</v>
      </c>
      <c r="C55" s="41">
        <f t="shared" si="5"/>
        <v>582502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1750557</v>
      </c>
      <c r="G55" s="42">
        <f t="shared" si="8"/>
        <v>1612910</v>
      </c>
    </row>
    <row r="56" spans="1:7" x14ac:dyDescent="0.25">
      <c r="A56" s="42" t="str">
        <f t="shared" si="3"/>
        <v>MELILLA</v>
      </c>
      <c r="B56" s="41">
        <f t="shared" si="4"/>
        <v>335112</v>
      </c>
      <c r="C56" s="41">
        <f t="shared" si="5"/>
        <v>328166</v>
      </c>
      <c r="D56" s="41">
        <f t="shared" si="6"/>
        <v>27</v>
      </c>
      <c r="E56" s="42" t="str">
        <f t="shared" si="2"/>
        <v>ALMERIA</v>
      </c>
      <c r="F56" s="42">
        <f t="shared" si="9"/>
        <v>1629766</v>
      </c>
      <c r="G56" s="42">
        <f t="shared" si="8"/>
        <v>1849603</v>
      </c>
    </row>
    <row r="57" spans="1:7" x14ac:dyDescent="0.25">
      <c r="A57" s="42" t="str">
        <f t="shared" si="3"/>
        <v>MOTRIL</v>
      </c>
      <c r="B57" s="41">
        <f t="shared" si="4"/>
        <v>830400</v>
      </c>
      <c r="C57" s="41">
        <f t="shared" si="5"/>
        <v>801728</v>
      </c>
      <c r="D57" s="41">
        <f t="shared" si="6"/>
        <v>24</v>
      </c>
      <c r="E57" s="42" t="str">
        <f t="shared" si="2"/>
        <v>VIGO</v>
      </c>
      <c r="F57" s="42">
        <f t="shared" si="9"/>
        <v>1556943</v>
      </c>
      <c r="G57" s="42">
        <f t="shared" si="8"/>
        <v>1356391</v>
      </c>
    </row>
    <row r="58" spans="1:7" x14ac:dyDescent="0.25">
      <c r="A58" s="42" t="str">
        <f t="shared" si="3"/>
        <v>PASAIA</v>
      </c>
      <c r="B58" s="41">
        <f t="shared" si="4"/>
        <v>1528741</v>
      </c>
      <c r="C58" s="41">
        <f t="shared" si="5"/>
        <v>1290089</v>
      </c>
      <c r="D58" s="41">
        <f t="shared" si="6"/>
        <v>21</v>
      </c>
      <c r="E58" s="42" t="str">
        <f t="shared" si="2"/>
        <v>PASAIA</v>
      </c>
      <c r="F58" s="42">
        <f t="shared" si="9"/>
        <v>1528741</v>
      </c>
      <c r="G58" s="42">
        <f t="shared" si="8"/>
        <v>1290089</v>
      </c>
    </row>
    <row r="59" spans="1:7" x14ac:dyDescent="0.25">
      <c r="A59" s="42" t="str">
        <f t="shared" si="3"/>
        <v>SANTA CRUZ DE TENERIFE</v>
      </c>
      <c r="B59" s="41">
        <f t="shared" si="4"/>
        <v>6132540</v>
      </c>
      <c r="C59" s="41">
        <f t="shared" si="5"/>
        <v>6051469</v>
      </c>
      <c r="D59" s="41">
        <f t="shared" si="6"/>
        <v>10</v>
      </c>
      <c r="E59" s="42" t="str">
        <f t="shared" si="2"/>
        <v>MALAGA</v>
      </c>
      <c r="F59" s="42">
        <f t="shared" si="9"/>
        <v>982483</v>
      </c>
      <c r="G59" s="42">
        <f t="shared" si="8"/>
        <v>815371</v>
      </c>
    </row>
    <row r="60" spans="1:7" x14ac:dyDescent="0.25">
      <c r="A60" s="42" t="str">
        <f t="shared" si="3"/>
        <v>SANTANDER</v>
      </c>
      <c r="B60" s="41">
        <f t="shared" si="4"/>
        <v>1867916</v>
      </c>
      <c r="C60" s="41">
        <f t="shared" si="5"/>
        <v>1739940</v>
      </c>
      <c r="D60" s="41">
        <f t="shared" si="6"/>
        <v>16</v>
      </c>
      <c r="E60" s="42" t="str">
        <f t="shared" si="2"/>
        <v>ALICANTE</v>
      </c>
      <c r="F60" s="42">
        <f t="shared" si="9"/>
        <v>907580</v>
      </c>
      <c r="G60" s="42">
        <f t="shared" si="8"/>
        <v>980353</v>
      </c>
    </row>
    <row r="61" spans="1:7" x14ac:dyDescent="0.25">
      <c r="A61" s="42" t="str">
        <f t="shared" si="3"/>
        <v>SEVILLA</v>
      </c>
      <c r="B61" s="41">
        <f t="shared" si="4"/>
        <v>1765254</v>
      </c>
      <c r="C61" s="41">
        <f t="shared" si="5"/>
        <v>1845280</v>
      </c>
      <c r="D61" s="41">
        <f t="shared" si="6"/>
        <v>17</v>
      </c>
      <c r="E61" s="42" t="str">
        <f t="shared" si="2"/>
        <v>MOTRIL</v>
      </c>
      <c r="F61" s="42">
        <f t="shared" si="9"/>
        <v>830400</v>
      </c>
      <c r="G61" s="42">
        <f t="shared" si="8"/>
        <v>801728</v>
      </c>
    </row>
    <row r="62" spans="1:7" x14ac:dyDescent="0.25">
      <c r="A62" s="42" t="str">
        <f t="shared" si="3"/>
        <v>TARRAGONA</v>
      </c>
      <c r="B62" s="41">
        <f t="shared" si="4"/>
        <v>13577621</v>
      </c>
      <c r="C62" s="41">
        <f t="shared" si="5"/>
        <v>11893597</v>
      </c>
      <c r="D62" s="41">
        <f t="shared" si="6"/>
        <v>4</v>
      </c>
      <c r="E62" s="42" t="str">
        <f t="shared" si="2"/>
        <v>CEUTA</v>
      </c>
      <c r="F62" s="42">
        <f t="shared" si="9"/>
        <v>824668</v>
      </c>
      <c r="G62" s="42">
        <f t="shared" si="8"/>
        <v>741634</v>
      </c>
    </row>
    <row r="63" spans="1:7" x14ac:dyDescent="0.25">
      <c r="A63" s="42" t="str">
        <f t="shared" si="3"/>
        <v>VALENCIA</v>
      </c>
      <c r="B63" s="41">
        <f t="shared" si="4"/>
        <v>24635698</v>
      </c>
      <c r="C63" s="41">
        <f t="shared" si="5"/>
        <v>23411918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783077</v>
      </c>
      <c r="G63" s="42">
        <f t="shared" si="8"/>
        <v>582502</v>
      </c>
    </row>
    <row r="64" spans="1:7" x14ac:dyDescent="0.25">
      <c r="A64" s="42" t="str">
        <f t="shared" si="3"/>
        <v>VIGO</v>
      </c>
      <c r="B64" s="41">
        <f t="shared" si="4"/>
        <v>1556943</v>
      </c>
      <c r="C64" s="41">
        <f t="shared" si="5"/>
        <v>1356391</v>
      </c>
      <c r="D64" s="41">
        <f t="shared" si="6"/>
        <v>20</v>
      </c>
      <c r="E64" s="42" t="str">
        <f t="shared" si="2"/>
        <v>MELILLA</v>
      </c>
      <c r="F64" s="42">
        <f t="shared" si="9"/>
        <v>335112</v>
      </c>
      <c r="G64" s="42">
        <f t="shared" si="8"/>
        <v>328166</v>
      </c>
    </row>
    <row r="65" spans="1:7" x14ac:dyDescent="0.25">
      <c r="A65" s="42" t="str">
        <f t="shared" si="3"/>
        <v>VILAGARCIA</v>
      </c>
      <c r="B65" s="41">
        <f t="shared" si="4"/>
        <v>312103</v>
      </c>
      <c r="C65" s="41">
        <f t="shared" si="5"/>
        <v>397953</v>
      </c>
      <c r="D65" s="41">
        <f t="shared" si="6"/>
        <v>28</v>
      </c>
      <c r="E65" s="42" t="str">
        <f t="shared" si="2"/>
        <v>VILAGARCIA</v>
      </c>
      <c r="F65" s="42">
        <f t="shared" si="9"/>
        <v>312103</v>
      </c>
      <c r="G65" s="42">
        <f t="shared" si="8"/>
        <v>397953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546268</v>
      </c>
      <c r="C7" s="37">
        <v>598560</v>
      </c>
      <c r="D7" s="37">
        <v>2807626</v>
      </c>
      <c r="E7" s="37">
        <v>3147829</v>
      </c>
      <c r="F7" s="10">
        <f>((E7*100)/D7)-100</f>
        <v>12.117105340953529</v>
      </c>
      <c r="G7" s="1"/>
      <c r="H7" s="1"/>
      <c r="I7" s="1"/>
    </row>
    <row r="8" spans="1:12" x14ac:dyDescent="0.25">
      <c r="A8" s="11" t="s">
        <v>45</v>
      </c>
      <c r="B8" s="38">
        <v>10962</v>
      </c>
      <c r="C8" s="38">
        <v>13102</v>
      </c>
      <c r="D8" s="38">
        <v>47409</v>
      </c>
      <c r="E8" s="38">
        <v>51227</v>
      </c>
      <c r="F8" s="13">
        <f t="shared" ref="F8:F35" si="0">((E8*100)/D8)-100</f>
        <v>8.0533232086734614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3553</v>
      </c>
      <c r="D9" s="37">
        <v>0</v>
      </c>
      <c r="E9" s="37">
        <v>4459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56772</v>
      </c>
      <c r="C10" s="38">
        <v>26999</v>
      </c>
      <c r="D10" s="38">
        <v>266367</v>
      </c>
      <c r="E10" s="38">
        <v>265240</v>
      </c>
      <c r="F10" s="13">
        <f t="shared" si="0"/>
        <v>-0.4231004591409544</v>
      </c>
      <c r="G10" s="1"/>
      <c r="H10" s="1"/>
      <c r="I10" s="1"/>
    </row>
    <row r="11" spans="1:12" x14ac:dyDescent="0.25">
      <c r="A11" s="8" t="s">
        <v>48</v>
      </c>
      <c r="B11" s="37">
        <v>1729693</v>
      </c>
      <c r="C11" s="37">
        <v>1093984</v>
      </c>
      <c r="D11" s="37">
        <v>8139691</v>
      </c>
      <c r="E11" s="37">
        <v>7286264</v>
      </c>
      <c r="F11" s="10">
        <f t="shared" si="0"/>
        <v>-10.484759188033053</v>
      </c>
      <c r="G11" s="1"/>
      <c r="H11" s="1"/>
      <c r="I11" s="1"/>
    </row>
    <row r="12" spans="1:12" x14ac:dyDescent="0.25">
      <c r="A12" s="11" t="s">
        <v>49</v>
      </c>
      <c r="B12" s="38">
        <v>15289</v>
      </c>
      <c r="C12" s="38">
        <v>12607</v>
      </c>
      <c r="D12" s="38">
        <v>64562</v>
      </c>
      <c r="E12" s="38">
        <v>45096</v>
      </c>
      <c r="F12" s="13">
        <f t="shared" si="0"/>
        <v>-30.150862736594277</v>
      </c>
      <c r="G12" s="1"/>
      <c r="H12" s="1"/>
      <c r="I12" s="1"/>
    </row>
    <row r="13" spans="1:12" x14ac:dyDescent="0.25">
      <c r="A13" s="8" t="s">
        <v>50</v>
      </c>
      <c r="B13" s="37">
        <v>127461</v>
      </c>
      <c r="C13" s="37">
        <v>108375</v>
      </c>
      <c r="D13" s="37">
        <v>751332</v>
      </c>
      <c r="E13" s="37">
        <v>592900</v>
      </c>
      <c r="F13" s="10">
        <f t="shared" si="0"/>
        <v>-21.086816480597122</v>
      </c>
      <c r="G13" s="1"/>
      <c r="H13" s="1"/>
      <c r="I13" s="1"/>
    </row>
    <row r="14" spans="1:12" x14ac:dyDescent="0.25">
      <c r="A14" s="11" t="s">
        <v>51</v>
      </c>
      <c r="B14" s="38">
        <v>1054318</v>
      </c>
      <c r="C14" s="38">
        <v>848992</v>
      </c>
      <c r="D14" s="38">
        <v>5020817</v>
      </c>
      <c r="E14" s="38">
        <v>4470646</v>
      </c>
      <c r="F14" s="13">
        <f t="shared" si="0"/>
        <v>-10.957798302547175</v>
      </c>
      <c r="G14" s="1"/>
      <c r="H14" s="1"/>
      <c r="I14" s="1"/>
    </row>
    <row r="15" spans="1:12" x14ac:dyDescent="0.25">
      <c r="A15" s="8" t="s">
        <v>52</v>
      </c>
      <c r="B15" s="37">
        <v>1518573</v>
      </c>
      <c r="C15" s="37">
        <v>1527204</v>
      </c>
      <c r="D15" s="37">
        <v>9045960</v>
      </c>
      <c r="E15" s="37">
        <v>6994633</v>
      </c>
      <c r="F15" s="10">
        <f t="shared" si="0"/>
        <v>-22.676719773246845</v>
      </c>
      <c r="G15" s="1"/>
      <c r="H15" s="1"/>
      <c r="I15" s="1"/>
    </row>
    <row r="16" spans="1:12" x14ac:dyDescent="0.25">
      <c r="A16" s="11" t="s">
        <v>53</v>
      </c>
      <c r="B16" s="38">
        <v>1481307</v>
      </c>
      <c r="C16" s="38">
        <v>1132810</v>
      </c>
      <c r="D16" s="38">
        <v>7928963</v>
      </c>
      <c r="E16" s="38">
        <v>6237782</v>
      </c>
      <c r="F16" s="13">
        <f t="shared" si="0"/>
        <v>-21.329157419450695</v>
      </c>
      <c r="G16" s="1"/>
      <c r="H16" s="1"/>
      <c r="I16" s="1"/>
    </row>
    <row r="17" spans="1:9" x14ac:dyDescent="0.25">
      <c r="A17" s="8" t="s">
        <v>54</v>
      </c>
      <c r="B17" s="37">
        <v>742674</v>
      </c>
      <c r="C17" s="37">
        <v>584059</v>
      </c>
      <c r="D17" s="37">
        <v>3448704</v>
      </c>
      <c r="E17" s="37">
        <v>3032265</v>
      </c>
      <c r="F17" s="10">
        <f t="shared" si="0"/>
        <v>-12.075231739227263</v>
      </c>
      <c r="G17" s="1"/>
      <c r="H17" s="1"/>
      <c r="I17" s="1"/>
    </row>
    <row r="18" spans="1:9" x14ac:dyDescent="0.25">
      <c r="A18" s="11" t="s">
        <v>55</v>
      </c>
      <c r="B18" s="38">
        <v>57296</v>
      </c>
      <c r="C18" s="38">
        <v>71806</v>
      </c>
      <c r="D18" s="38">
        <v>333540</v>
      </c>
      <c r="E18" s="38">
        <v>418031</v>
      </c>
      <c r="F18" s="13">
        <f t="shared" si="0"/>
        <v>25.331594411464891</v>
      </c>
      <c r="G18" s="1"/>
      <c r="H18" s="1"/>
      <c r="I18" s="1"/>
    </row>
    <row r="19" spans="1:9" x14ac:dyDescent="0.25">
      <c r="A19" s="8" t="s">
        <v>56</v>
      </c>
      <c r="B19" s="37">
        <v>145209</v>
      </c>
      <c r="C19" s="37">
        <v>315823</v>
      </c>
      <c r="D19" s="37">
        <v>844170</v>
      </c>
      <c r="E19" s="37">
        <v>1105731</v>
      </c>
      <c r="F19" s="10">
        <f t="shared" si="0"/>
        <v>30.984398877003457</v>
      </c>
      <c r="G19" s="1"/>
      <c r="H19" s="1"/>
      <c r="I19" s="1"/>
    </row>
    <row r="20" spans="1:9" x14ac:dyDescent="0.25">
      <c r="A20" s="11" t="s">
        <v>57</v>
      </c>
      <c r="B20" s="38">
        <v>82575</v>
      </c>
      <c r="C20" s="38">
        <v>44443</v>
      </c>
      <c r="D20" s="38">
        <v>534916</v>
      </c>
      <c r="E20" s="38">
        <v>537438</v>
      </c>
      <c r="F20" s="13">
        <f t="shared" si="0"/>
        <v>0.47147589528076139</v>
      </c>
      <c r="G20" s="1"/>
      <c r="H20" s="1"/>
      <c r="I20" s="1"/>
    </row>
    <row r="21" spans="1:9" x14ac:dyDescent="0.25">
      <c r="A21" s="8" t="s">
        <v>58</v>
      </c>
      <c r="B21" s="37">
        <v>1161431</v>
      </c>
      <c r="C21" s="37">
        <v>1292189</v>
      </c>
      <c r="D21" s="37">
        <v>5093921</v>
      </c>
      <c r="E21" s="37">
        <v>5623616</v>
      </c>
      <c r="F21" s="10">
        <f t="shared" si="0"/>
        <v>10.398571159623401</v>
      </c>
      <c r="G21" s="1"/>
      <c r="H21" s="1"/>
      <c r="I21" s="1"/>
    </row>
    <row r="22" spans="1:9" x14ac:dyDescent="0.25">
      <c r="A22" s="11" t="s">
        <v>59</v>
      </c>
      <c r="B22" s="38">
        <v>354109</v>
      </c>
      <c r="C22" s="38">
        <v>317426</v>
      </c>
      <c r="D22" s="38">
        <v>2008447</v>
      </c>
      <c r="E22" s="38">
        <v>1905959</v>
      </c>
      <c r="F22" s="13">
        <f t="shared" si="0"/>
        <v>-5.1028481209611272</v>
      </c>
      <c r="G22" s="1"/>
      <c r="H22" s="1"/>
      <c r="I22" s="1"/>
    </row>
    <row r="23" spans="1:9" x14ac:dyDescent="0.25">
      <c r="A23" s="8" t="s">
        <v>60</v>
      </c>
      <c r="B23" s="37">
        <v>1203</v>
      </c>
      <c r="C23" s="37">
        <v>11763</v>
      </c>
      <c r="D23" s="37">
        <v>21435</v>
      </c>
      <c r="E23" s="37">
        <v>29131</v>
      </c>
      <c r="F23" s="10">
        <f t="shared" si="0"/>
        <v>35.903895498017249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6702</v>
      </c>
      <c r="C25" s="37">
        <v>6206</v>
      </c>
      <c r="D25" s="37">
        <v>31133</v>
      </c>
      <c r="E25" s="37">
        <v>29662</v>
      </c>
      <c r="F25" s="10">
        <f t="shared" si="0"/>
        <v>-4.7248899881155069</v>
      </c>
      <c r="G25" s="1"/>
      <c r="H25" s="1"/>
      <c r="I25" s="1"/>
    </row>
    <row r="26" spans="1:9" x14ac:dyDescent="0.25">
      <c r="A26" s="11" t="s">
        <v>63</v>
      </c>
      <c r="B26" s="38">
        <v>96549</v>
      </c>
      <c r="C26" s="38">
        <v>102789</v>
      </c>
      <c r="D26" s="38">
        <v>544018</v>
      </c>
      <c r="E26" s="38">
        <v>554810</v>
      </c>
      <c r="F26" s="13">
        <f t="shared" si="0"/>
        <v>1.9837578903639184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762009</v>
      </c>
      <c r="C28" s="38">
        <v>630955</v>
      </c>
      <c r="D28" s="38">
        <v>3412151</v>
      </c>
      <c r="E28" s="38">
        <v>3350940</v>
      </c>
      <c r="F28" s="13">
        <f t="shared" si="0"/>
        <v>-1.7939124030560265</v>
      </c>
      <c r="G28" s="1"/>
      <c r="H28" s="1"/>
      <c r="I28" s="1"/>
    </row>
    <row r="29" spans="1:9" x14ac:dyDescent="0.25">
      <c r="A29" s="8" t="s">
        <v>66</v>
      </c>
      <c r="B29" s="37">
        <v>29979</v>
      </c>
      <c r="C29" s="37">
        <v>42763</v>
      </c>
      <c r="D29" s="37">
        <v>141800</v>
      </c>
      <c r="E29" s="37">
        <v>167731</v>
      </c>
      <c r="F29" s="10">
        <f t="shared" si="0"/>
        <v>18.287023977433009</v>
      </c>
      <c r="G29" s="1"/>
      <c r="H29" s="1"/>
      <c r="I29" s="1"/>
    </row>
    <row r="30" spans="1:9" x14ac:dyDescent="0.25">
      <c r="A30" s="11" t="s">
        <v>67</v>
      </c>
      <c r="B30" s="38">
        <v>11682</v>
      </c>
      <c r="C30" s="38">
        <v>13724</v>
      </c>
      <c r="D30" s="38">
        <v>92480</v>
      </c>
      <c r="E30" s="38">
        <v>80682</v>
      </c>
      <c r="F30" s="13">
        <f t="shared" si="0"/>
        <v>-12.757352941176464</v>
      </c>
      <c r="G30" s="1"/>
      <c r="H30" s="1"/>
      <c r="I30" s="1"/>
    </row>
    <row r="31" spans="1:9" x14ac:dyDescent="0.25">
      <c r="A31" s="8" t="s">
        <v>68</v>
      </c>
      <c r="B31" s="37">
        <v>1650655</v>
      </c>
      <c r="C31" s="37">
        <v>1572434</v>
      </c>
      <c r="D31" s="37">
        <v>7072304</v>
      </c>
      <c r="E31" s="37">
        <v>8118700</v>
      </c>
      <c r="F31" s="10">
        <f t="shared" si="0"/>
        <v>14.795687515695022</v>
      </c>
      <c r="G31" s="1"/>
      <c r="H31" s="1"/>
      <c r="I31" s="1"/>
    </row>
    <row r="32" spans="1:9" x14ac:dyDescent="0.25">
      <c r="A32" s="11" t="s">
        <v>69</v>
      </c>
      <c r="B32" s="38">
        <v>523087</v>
      </c>
      <c r="C32" s="38">
        <v>445719</v>
      </c>
      <c r="D32" s="38">
        <v>2493628</v>
      </c>
      <c r="E32" s="38">
        <v>2167152</v>
      </c>
      <c r="F32" s="13">
        <f t="shared" si="0"/>
        <v>-13.092409934440909</v>
      </c>
      <c r="G32" s="1"/>
      <c r="H32" s="1"/>
      <c r="I32" s="1"/>
    </row>
    <row r="33" spans="1:9" x14ac:dyDescent="0.25">
      <c r="A33" s="8" t="s">
        <v>70</v>
      </c>
      <c r="B33" s="37">
        <v>4190</v>
      </c>
      <c r="C33" s="37">
        <v>9498</v>
      </c>
      <c r="D33" s="37">
        <v>35371</v>
      </c>
      <c r="E33" s="37">
        <v>40739</v>
      </c>
      <c r="F33" s="10">
        <f t="shared" si="0"/>
        <v>15.176274349042998</v>
      </c>
      <c r="G33" s="1"/>
      <c r="H33" s="1"/>
      <c r="I33" s="1"/>
    </row>
    <row r="34" spans="1:9" x14ac:dyDescent="0.25">
      <c r="A34" s="11" t="s">
        <v>71</v>
      </c>
      <c r="B34" s="38">
        <v>30289</v>
      </c>
      <c r="C34" s="38">
        <v>6000</v>
      </c>
      <c r="D34" s="38">
        <v>104279</v>
      </c>
      <c r="E34" s="38">
        <v>74907</v>
      </c>
      <c r="F34" s="13">
        <f t="shared" si="0"/>
        <v>-28.166744982211185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12200282</v>
      </c>
      <c r="C35" s="15">
        <f t="shared" ref="C35:E35" si="1">SUM(C7:C34)</f>
        <v>10833783</v>
      </c>
      <c r="D35" s="15">
        <f t="shared" si="1"/>
        <v>60285038</v>
      </c>
      <c r="E35" s="15">
        <f t="shared" si="1"/>
        <v>56333570</v>
      </c>
      <c r="F35" s="16">
        <f t="shared" si="0"/>
        <v>-6.5546413025401051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3147829</v>
      </c>
      <c r="C38" s="41">
        <f>D7</f>
        <v>2807626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8118700</v>
      </c>
      <c r="G38" s="42">
        <f>LOOKUP(E38,$A$38:$A$65,$C$38:$C$65)</f>
        <v>7072304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51227</v>
      </c>
      <c r="C39" s="41">
        <f t="shared" ref="C39:C65" si="5">D8</f>
        <v>47409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7286264</v>
      </c>
      <c r="G39" s="42">
        <f t="shared" ref="G39:G65" si="8">LOOKUP(E39,$A$38:$A$65,$C$38:$C$65)</f>
        <v>8139691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6994633</v>
      </c>
      <c r="G40" s="42">
        <f t="shared" si="8"/>
        <v>9045960</v>
      </c>
    </row>
    <row r="41" spans="1:9" x14ac:dyDescent="0.25">
      <c r="A41" s="42" t="str">
        <f t="shared" si="3"/>
        <v>AVILES</v>
      </c>
      <c r="B41" s="41">
        <f t="shared" si="4"/>
        <v>265240</v>
      </c>
      <c r="C41" s="41">
        <f t="shared" si="5"/>
        <v>266367</v>
      </c>
      <c r="D41" s="41">
        <f t="shared" si="6"/>
        <v>17</v>
      </c>
      <c r="E41" s="42" t="str">
        <f t="shared" si="2"/>
        <v>CARTAGENA</v>
      </c>
      <c r="F41" s="42">
        <f t="shared" si="7"/>
        <v>6237782</v>
      </c>
      <c r="G41" s="42">
        <f t="shared" si="8"/>
        <v>7928963</v>
      </c>
    </row>
    <row r="42" spans="1:9" x14ac:dyDescent="0.25">
      <c r="A42" s="42" t="str">
        <f t="shared" si="3"/>
        <v>BAHIA DE ALGECIRAS</v>
      </c>
      <c r="B42" s="41">
        <f t="shared" si="4"/>
        <v>7286264</v>
      </c>
      <c r="C42" s="41">
        <f t="shared" si="5"/>
        <v>8139691</v>
      </c>
      <c r="D42" s="41">
        <f t="shared" si="6"/>
        <v>2</v>
      </c>
      <c r="E42" s="42" t="str">
        <f t="shared" si="2"/>
        <v>HUELVA</v>
      </c>
      <c r="F42" s="42">
        <f t="shared" si="7"/>
        <v>5623616</v>
      </c>
      <c r="G42" s="42">
        <f t="shared" si="8"/>
        <v>5093921</v>
      </c>
    </row>
    <row r="43" spans="1:9" x14ac:dyDescent="0.25">
      <c r="A43" s="42" t="str">
        <f t="shared" si="3"/>
        <v>BAHIA DE CADIZ</v>
      </c>
      <c r="B43" s="41">
        <f t="shared" si="4"/>
        <v>45096</v>
      </c>
      <c r="C43" s="41">
        <f t="shared" si="5"/>
        <v>64562</v>
      </c>
      <c r="D43" s="41">
        <f t="shared" si="6"/>
        <v>22</v>
      </c>
      <c r="E43" s="42" t="str">
        <f t="shared" si="2"/>
        <v>BARCELONA</v>
      </c>
      <c r="F43" s="42">
        <f t="shared" si="7"/>
        <v>4470646</v>
      </c>
      <c r="G43" s="42">
        <f t="shared" si="8"/>
        <v>5020817</v>
      </c>
    </row>
    <row r="44" spans="1:9" x14ac:dyDescent="0.25">
      <c r="A44" s="42" t="str">
        <f t="shared" si="3"/>
        <v>BALEARES</v>
      </c>
      <c r="B44" s="41">
        <f t="shared" si="4"/>
        <v>592900</v>
      </c>
      <c r="C44" s="41">
        <f t="shared" si="5"/>
        <v>751332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3350940</v>
      </c>
      <c r="G44" s="42">
        <f t="shared" si="8"/>
        <v>3412151</v>
      </c>
    </row>
    <row r="45" spans="1:9" x14ac:dyDescent="0.25">
      <c r="A45" s="42" t="str">
        <f t="shared" si="3"/>
        <v>BARCELONA</v>
      </c>
      <c r="B45" s="41">
        <f t="shared" si="4"/>
        <v>4470646</v>
      </c>
      <c r="C45" s="41">
        <f t="shared" si="5"/>
        <v>5020817</v>
      </c>
      <c r="D45" s="41">
        <f t="shared" si="6"/>
        <v>6</v>
      </c>
      <c r="E45" s="42" t="str">
        <f t="shared" si="2"/>
        <v>A CORUÑA</v>
      </c>
      <c r="F45" s="42">
        <f t="shared" si="7"/>
        <v>3147829</v>
      </c>
      <c r="G45" s="42">
        <f t="shared" si="8"/>
        <v>2807626</v>
      </c>
    </row>
    <row r="46" spans="1:9" x14ac:dyDescent="0.25">
      <c r="A46" s="42" t="str">
        <f t="shared" si="3"/>
        <v>BILBAO</v>
      </c>
      <c r="B46" s="41">
        <f t="shared" si="4"/>
        <v>6994633</v>
      </c>
      <c r="C46" s="41">
        <f t="shared" si="5"/>
        <v>9045960</v>
      </c>
      <c r="D46" s="41">
        <f t="shared" si="6"/>
        <v>3</v>
      </c>
      <c r="E46" s="42" t="str">
        <f t="shared" si="2"/>
        <v>CASTELLON</v>
      </c>
      <c r="F46" s="42">
        <f t="shared" si="7"/>
        <v>3032265</v>
      </c>
      <c r="G46" s="42">
        <f t="shared" si="8"/>
        <v>3448704</v>
      </c>
    </row>
    <row r="47" spans="1:9" x14ac:dyDescent="0.25">
      <c r="A47" s="42" t="str">
        <f t="shared" si="3"/>
        <v>CARTAGENA</v>
      </c>
      <c r="B47" s="41">
        <f t="shared" si="4"/>
        <v>6237782</v>
      </c>
      <c r="C47" s="41">
        <f t="shared" si="5"/>
        <v>7928963</v>
      </c>
      <c r="D47" s="41">
        <f t="shared" si="6"/>
        <v>4</v>
      </c>
      <c r="E47" s="42" t="str">
        <f t="shared" si="2"/>
        <v>VALENCIA</v>
      </c>
      <c r="F47" s="42">
        <f t="shared" si="7"/>
        <v>2167152</v>
      </c>
      <c r="G47" s="42">
        <f t="shared" si="8"/>
        <v>2493628</v>
      </c>
    </row>
    <row r="48" spans="1:9" x14ac:dyDescent="0.25">
      <c r="A48" s="42" t="str">
        <f t="shared" si="3"/>
        <v>CASTELLON</v>
      </c>
      <c r="B48" s="41">
        <f t="shared" si="4"/>
        <v>3032265</v>
      </c>
      <c r="C48" s="41">
        <f t="shared" si="5"/>
        <v>3448704</v>
      </c>
      <c r="D48" s="41">
        <f t="shared" si="6"/>
        <v>9</v>
      </c>
      <c r="E48" s="42" t="str">
        <f t="shared" si="2"/>
        <v>LAS PALMAS</v>
      </c>
      <c r="F48" s="42">
        <f t="shared" si="7"/>
        <v>1905959</v>
      </c>
      <c r="G48" s="42">
        <f t="shared" si="8"/>
        <v>2008447</v>
      </c>
    </row>
    <row r="49" spans="1:7" x14ac:dyDescent="0.25">
      <c r="A49" s="42" t="str">
        <f t="shared" si="3"/>
        <v>CEUTA</v>
      </c>
      <c r="B49" s="41">
        <f t="shared" si="4"/>
        <v>418031</v>
      </c>
      <c r="C49" s="41">
        <f t="shared" si="5"/>
        <v>333540</v>
      </c>
      <c r="D49" s="41">
        <f t="shared" si="6"/>
        <v>16</v>
      </c>
      <c r="E49" s="42" t="str">
        <f t="shared" si="2"/>
        <v>FERROL-SAN CIBRAO</v>
      </c>
      <c r="F49" s="42">
        <f t="shared" si="7"/>
        <v>1105731</v>
      </c>
      <c r="G49" s="42">
        <f t="shared" si="8"/>
        <v>844170</v>
      </c>
    </row>
    <row r="50" spans="1:7" x14ac:dyDescent="0.25">
      <c r="A50" s="42" t="str">
        <f t="shared" si="3"/>
        <v>FERROL-SAN CIBRAO</v>
      </c>
      <c r="B50" s="41">
        <f t="shared" si="4"/>
        <v>1105731</v>
      </c>
      <c r="C50" s="41">
        <f t="shared" si="5"/>
        <v>844170</v>
      </c>
      <c r="D50" s="41">
        <f t="shared" si="6"/>
        <v>12</v>
      </c>
      <c r="E50" s="42" t="str">
        <f t="shared" si="2"/>
        <v>BALEARES</v>
      </c>
      <c r="F50" s="42">
        <f t="shared" si="7"/>
        <v>592900</v>
      </c>
      <c r="G50" s="42">
        <f t="shared" si="8"/>
        <v>751332</v>
      </c>
    </row>
    <row r="51" spans="1:7" x14ac:dyDescent="0.25">
      <c r="A51" s="42" t="str">
        <f t="shared" si="3"/>
        <v>GIJON</v>
      </c>
      <c r="B51" s="41">
        <f t="shared" si="4"/>
        <v>537438</v>
      </c>
      <c r="C51" s="41">
        <f t="shared" si="5"/>
        <v>534916</v>
      </c>
      <c r="D51" s="41">
        <f t="shared" si="6"/>
        <v>15</v>
      </c>
      <c r="E51" s="42" t="str">
        <f t="shared" si="2"/>
        <v>MOTRIL</v>
      </c>
      <c r="F51" s="42">
        <f t="shared" si="7"/>
        <v>554810</v>
      </c>
      <c r="G51" s="42">
        <f t="shared" si="8"/>
        <v>544018</v>
      </c>
    </row>
    <row r="52" spans="1:7" x14ac:dyDescent="0.25">
      <c r="A52" s="42" t="str">
        <f t="shared" si="3"/>
        <v>HUELVA</v>
      </c>
      <c r="B52" s="41">
        <f t="shared" si="4"/>
        <v>5623616</v>
      </c>
      <c r="C52" s="41">
        <f t="shared" si="5"/>
        <v>5093921</v>
      </c>
      <c r="D52" s="41">
        <f t="shared" si="6"/>
        <v>5</v>
      </c>
      <c r="E52" s="42" t="str">
        <f t="shared" si="2"/>
        <v>GIJON</v>
      </c>
      <c r="F52" s="42">
        <f t="shared" si="7"/>
        <v>537438</v>
      </c>
      <c r="G52" s="42">
        <f t="shared" si="8"/>
        <v>534916</v>
      </c>
    </row>
    <row r="53" spans="1:7" x14ac:dyDescent="0.25">
      <c r="A53" s="42" t="str">
        <f t="shared" si="3"/>
        <v>LAS PALMAS</v>
      </c>
      <c r="B53" s="41">
        <f t="shared" si="4"/>
        <v>1905959</v>
      </c>
      <c r="C53" s="41">
        <f t="shared" si="5"/>
        <v>2008447</v>
      </c>
      <c r="D53" s="41">
        <f t="shared" si="6"/>
        <v>11</v>
      </c>
      <c r="E53" s="42" t="str">
        <f t="shared" si="2"/>
        <v>CEUTA</v>
      </c>
      <c r="F53" s="42">
        <f t="shared" si="7"/>
        <v>418031</v>
      </c>
      <c r="G53" s="42">
        <f t="shared" si="8"/>
        <v>333540</v>
      </c>
    </row>
    <row r="54" spans="1:7" x14ac:dyDescent="0.25">
      <c r="A54" s="42" t="str">
        <f t="shared" si="3"/>
        <v>MALAGA</v>
      </c>
      <c r="B54" s="41">
        <f t="shared" si="4"/>
        <v>29131</v>
      </c>
      <c r="C54" s="41">
        <f t="shared" si="5"/>
        <v>21435</v>
      </c>
      <c r="D54" s="41">
        <f t="shared" si="6"/>
        <v>25</v>
      </c>
      <c r="E54" s="42" t="str">
        <f t="shared" si="2"/>
        <v>AVILES</v>
      </c>
      <c r="F54" s="42">
        <f t="shared" si="7"/>
        <v>265240</v>
      </c>
      <c r="G54" s="42">
        <f t="shared" si="8"/>
        <v>266367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167731</v>
      </c>
      <c r="G55" s="42">
        <f t="shared" si="8"/>
        <v>141800</v>
      </c>
    </row>
    <row r="56" spans="1:7" x14ac:dyDescent="0.25">
      <c r="A56" s="42" t="str">
        <f t="shared" si="3"/>
        <v>MELILLA</v>
      </c>
      <c r="B56" s="41">
        <f t="shared" si="4"/>
        <v>29662</v>
      </c>
      <c r="C56" s="41">
        <f t="shared" si="5"/>
        <v>31133</v>
      </c>
      <c r="D56" s="41">
        <f t="shared" si="6"/>
        <v>24</v>
      </c>
      <c r="E56" s="42" t="str">
        <f t="shared" si="2"/>
        <v>SEVILLA</v>
      </c>
      <c r="F56" s="42">
        <f t="shared" si="9"/>
        <v>80682</v>
      </c>
      <c r="G56" s="42">
        <f t="shared" si="8"/>
        <v>92480</v>
      </c>
    </row>
    <row r="57" spans="1:7" x14ac:dyDescent="0.25">
      <c r="A57" s="42" t="str">
        <f t="shared" si="3"/>
        <v>MOTRIL</v>
      </c>
      <c r="B57" s="41">
        <f t="shared" si="4"/>
        <v>554810</v>
      </c>
      <c r="C57" s="41">
        <f t="shared" si="5"/>
        <v>544018</v>
      </c>
      <c r="D57" s="41">
        <f t="shared" si="6"/>
        <v>14</v>
      </c>
      <c r="E57" s="42" t="str">
        <f t="shared" si="2"/>
        <v>VILAGARCIA</v>
      </c>
      <c r="F57" s="42">
        <f t="shared" si="9"/>
        <v>74907</v>
      </c>
      <c r="G57" s="42">
        <f t="shared" si="8"/>
        <v>104279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51227</v>
      </c>
      <c r="G58" s="42">
        <f t="shared" si="8"/>
        <v>47409</v>
      </c>
    </row>
    <row r="59" spans="1:7" x14ac:dyDescent="0.25">
      <c r="A59" s="42" t="str">
        <f t="shared" si="3"/>
        <v>SANTA CRUZ DE TENERIFE</v>
      </c>
      <c r="B59" s="41">
        <f t="shared" si="4"/>
        <v>3350940</v>
      </c>
      <c r="C59" s="41">
        <f t="shared" si="5"/>
        <v>3412151</v>
      </c>
      <c r="D59" s="41">
        <f t="shared" si="6"/>
        <v>7</v>
      </c>
      <c r="E59" s="42" t="str">
        <f t="shared" si="2"/>
        <v>BAHIA DE CADIZ</v>
      </c>
      <c r="F59" s="42">
        <f t="shared" si="9"/>
        <v>45096</v>
      </c>
      <c r="G59" s="42">
        <f t="shared" si="8"/>
        <v>64562</v>
      </c>
    </row>
    <row r="60" spans="1:7" x14ac:dyDescent="0.25">
      <c r="A60" s="42" t="str">
        <f t="shared" si="3"/>
        <v>SANTANDER</v>
      </c>
      <c r="B60" s="41">
        <f t="shared" si="4"/>
        <v>167731</v>
      </c>
      <c r="C60" s="41">
        <f t="shared" si="5"/>
        <v>141800</v>
      </c>
      <c r="D60" s="41">
        <f t="shared" si="6"/>
        <v>18</v>
      </c>
      <c r="E60" s="42" t="str">
        <f t="shared" si="2"/>
        <v>VIGO</v>
      </c>
      <c r="F60" s="42">
        <f t="shared" si="9"/>
        <v>40739</v>
      </c>
      <c r="G60" s="42">
        <f t="shared" si="8"/>
        <v>35371</v>
      </c>
    </row>
    <row r="61" spans="1:7" x14ac:dyDescent="0.25">
      <c r="A61" s="42" t="str">
        <f t="shared" si="3"/>
        <v>SEVILLA</v>
      </c>
      <c r="B61" s="41">
        <f t="shared" si="4"/>
        <v>80682</v>
      </c>
      <c r="C61" s="41">
        <f t="shared" si="5"/>
        <v>92480</v>
      </c>
      <c r="D61" s="41">
        <f t="shared" si="6"/>
        <v>19</v>
      </c>
      <c r="E61" s="42" t="str">
        <f t="shared" si="2"/>
        <v>MELILLA</v>
      </c>
      <c r="F61" s="42">
        <f t="shared" si="9"/>
        <v>29662</v>
      </c>
      <c r="G61" s="42">
        <f t="shared" si="8"/>
        <v>31133</v>
      </c>
    </row>
    <row r="62" spans="1:7" x14ac:dyDescent="0.25">
      <c r="A62" s="42" t="str">
        <f t="shared" si="3"/>
        <v>TARRAGONA</v>
      </c>
      <c r="B62" s="41">
        <f t="shared" si="4"/>
        <v>8118700</v>
      </c>
      <c r="C62" s="41">
        <f t="shared" si="5"/>
        <v>7072304</v>
      </c>
      <c r="D62" s="41">
        <f t="shared" si="6"/>
        <v>1</v>
      </c>
      <c r="E62" s="42" t="str">
        <f t="shared" si="2"/>
        <v>MALAGA</v>
      </c>
      <c r="F62" s="42">
        <f t="shared" si="9"/>
        <v>29131</v>
      </c>
      <c r="G62" s="42">
        <f t="shared" si="8"/>
        <v>21435</v>
      </c>
    </row>
    <row r="63" spans="1:7" x14ac:dyDescent="0.25">
      <c r="A63" s="42" t="str">
        <f t="shared" si="3"/>
        <v>VALENCIA</v>
      </c>
      <c r="B63" s="41">
        <f t="shared" si="4"/>
        <v>2167152</v>
      </c>
      <c r="C63" s="41">
        <f t="shared" si="5"/>
        <v>2493628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40739</v>
      </c>
      <c r="C64" s="41">
        <f t="shared" si="5"/>
        <v>35371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74907</v>
      </c>
      <c r="C65" s="41">
        <f t="shared" si="5"/>
        <v>104279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190194</v>
      </c>
      <c r="C7" s="19">
        <v>276766</v>
      </c>
      <c r="D7" s="19">
        <v>1115758</v>
      </c>
      <c r="E7" s="19">
        <v>1379119</v>
      </c>
      <c r="F7" s="10">
        <f>((E7*100)/D7)-100</f>
        <v>23.603774295142856</v>
      </c>
      <c r="G7" s="1"/>
      <c r="H7" s="1"/>
      <c r="I7" s="1"/>
    </row>
    <row r="8" spans="1:12" x14ac:dyDescent="0.25">
      <c r="A8" s="11" t="s">
        <v>45</v>
      </c>
      <c r="B8" s="20">
        <v>72035</v>
      </c>
      <c r="C8" s="20">
        <v>47342</v>
      </c>
      <c r="D8" s="20">
        <v>394342</v>
      </c>
      <c r="E8" s="20">
        <v>285866</v>
      </c>
      <c r="F8" s="13">
        <f t="shared" ref="F8:F35" si="0">((E8*100)/D8)-100</f>
        <v>-27.508102104264822</v>
      </c>
      <c r="G8" s="1"/>
      <c r="H8" s="1"/>
      <c r="I8" s="1"/>
    </row>
    <row r="9" spans="1:12" x14ac:dyDescent="0.25">
      <c r="A9" s="8" t="s">
        <v>46</v>
      </c>
      <c r="B9" s="19">
        <v>385875</v>
      </c>
      <c r="C9" s="19">
        <v>313500</v>
      </c>
      <c r="D9" s="19">
        <v>1623974</v>
      </c>
      <c r="E9" s="19">
        <v>1378667</v>
      </c>
      <c r="F9" s="10">
        <f t="shared" si="0"/>
        <v>-15.105352671902381</v>
      </c>
      <c r="G9" s="1"/>
      <c r="H9" s="1"/>
      <c r="I9" s="1"/>
    </row>
    <row r="10" spans="1:12" x14ac:dyDescent="0.25">
      <c r="A10" s="11" t="s">
        <v>47</v>
      </c>
      <c r="B10" s="20">
        <v>162943</v>
      </c>
      <c r="C10" s="20">
        <v>287756</v>
      </c>
      <c r="D10" s="20">
        <v>877345</v>
      </c>
      <c r="E10" s="20">
        <v>1182291</v>
      </c>
      <c r="F10" s="13">
        <f t="shared" si="0"/>
        <v>34.757820469712613</v>
      </c>
      <c r="G10" s="1"/>
      <c r="H10" s="1"/>
      <c r="I10" s="1"/>
    </row>
    <row r="11" spans="1:12" x14ac:dyDescent="0.25">
      <c r="A11" s="8" t="s">
        <v>48</v>
      </c>
      <c r="B11" s="19">
        <v>25365</v>
      </c>
      <c r="C11" s="19">
        <v>70813</v>
      </c>
      <c r="D11" s="19">
        <v>537857</v>
      </c>
      <c r="E11" s="19">
        <v>516810</v>
      </c>
      <c r="F11" s="10">
        <f t="shared" si="0"/>
        <v>-3.9131218892754021</v>
      </c>
      <c r="G11" s="1"/>
      <c r="H11" s="1"/>
      <c r="I11" s="1"/>
    </row>
    <row r="12" spans="1:12" x14ac:dyDescent="0.25">
      <c r="A12" s="11" t="s">
        <v>49</v>
      </c>
      <c r="B12" s="20">
        <v>129066</v>
      </c>
      <c r="C12" s="20">
        <v>98294</v>
      </c>
      <c r="D12" s="20">
        <v>651660</v>
      </c>
      <c r="E12" s="20">
        <v>811263</v>
      </c>
      <c r="F12" s="13">
        <f t="shared" si="0"/>
        <v>24.491759506491121</v>
      </c>
      <c r="G12" s="1"/>
      <c r="H12" s="1"/>
      <c r="I12" s="1"/>
    </row>
    <row r="13" spans="1:12" x14ac:dyDescent="0.25">
      <c r="A13" s="8" t="s">
        <v>50</v>
      </c>
      <c r="B13" s="19">
        <v>158073</v>
      </c>
      <c r="C13" s="19">
        <v>195996</v>
      </c>
      <c r="D13" s="19">
        <v>690265</v>
      </c>
      <c r="E13" s="19">
        <v>912755</v>
      </c>
      <c r="F13" s="10">
        <f t="shared" si="0"/>
        <v>32.23254836910462</v>
      </c>
      <c r="G13" s="1"/>
      <c r="H13" s="1"/>
      <c r="I13" s="1"/>
    </row>
    <row r="14" spans="1:12" x14ac:dyDescent="0.25">
      <c r="A14" s="11" t="s">
        <v>51</v>
      </c>
      <c r="B14" s="20">
        <v>304451</v>
      </c>
      <c r="C14" s="20">
        <v>252222</v>
      </c>
      <c r="D14" s="20">
        <v>1392710</v>
      </c>
      <c r="E14" s="20">
        <v>1273528</v>
      </c>
      <c r="F14" s="13">
        <f t="shared" si="0"/>
        <v>-8.5575604397182445</v>
      </c>
      <c r="G14" s="1"/>
      <c r="H14" s="1"/>
      <c r="I14" s="1"/>
    </row>
    <row r="15" spans="1:12" x14ac:dyDescent="0.25">
      <c r="A15" s="8" t="s">
        <v>52</v>
      </c>
      <c r="B15" s="19">
        <v>248904</v>
      </c>
      <c r="C15" s="19">
        <v>320700</v>
      </c>
      <c r="D15" s="19">
        <v>1238842</v>
      </c>
      <c r="E15" s="19">
        <v>1772194</v>
      </c>
      <c r="F15" s="10">
        <f t="shared" si="0"/>
        <v>43.052463510278159</v>
      </c>
      <c r="G15" s="1"/>
      <c r="H15" s="1"/>
      <c r="I15" s="1"/>
    </row>
    <row r="16" spans="1:12" x14ac:dyDescent="0.25">
      <c r="A16" s="11" t="s">
        <v>53</v>
      </c>
      <c r="B16" s="20">
        <v>181068</v>
      </c>
      <c r="C16" s="20">
        <v>215559</v>
      </c>
      <c r="D16" s="20">
        <v>1272514</v>
      </c>
      <c r="E16" s="20">
        <v>1164880</v>
      </c>
      <c r="F16" s="13">
        <f t="shared" si="0"/>
        <v>-8.4583745247596482</v>
      </c>
      <c r="G16" s="1"/>
      <c r="H16" s="1"/>
      <c r="I16" s="1"/>
    </row>
    <row r="17" spans="1:9" x14ac:dyDescent="0.25">
      <c r="A17" s="8" t="s">
        <v>54</v>
      </c>
      <c r="B17" s="19">
        <v>133543</v>
      </c>
      <c r="C17" s="19">
        <v>181624</v>
      </c>
      <c r="D17" s="19">
        <v>674604</v>
      </c>
      <c r="E17" s="19">
        <v>994655</v>
      </c>
      <c r="F17" s="10">
        <f t="shared" si="0"/>
        <v>47.442796069990692</v>
      </c>
      <c r="G17" s="1"/>
      <c r="H17" s="1"/>
      <c r="I17" s="1"/>
    </row>
    <row r="18" spans="1:9" x14ac:dyDescent="0.25">
      <c r="A18" s="11" t="s">
        <v>55</v>
      </c>
      <c r="B18" s="20">
        <v>6742</v>
      </c>
      <c r="C18" s="20">
        <v>12710</v>
      </c>
      <c r="D18" s="20">
        <v>29421</v>
      </c>
      <c r="E18" s="20">
        <v>35506</v>
      </c>
      <c r="F18" s="13">
        <f t="shared" si="0"/>
        <v>20.682505693212335</v>
      </c>
      <c r="G18" s="1"/>
      <c r="H18" s="1"/>
      <c r="I18" s="1"/>
    </row>
    <row r="19" spans="1:9" x14ac:dyDescent="0.25">
      <c r="A19" s="8" t="s">
        <v>56</v>
      </c>
      <c r="B19" s="19">
        <v>793459</v>
      </c>
      <c r="C19" s="19">
        <v>712655</v>
      </c>
      <c r="D19" s="19">
        <v>3757583</v>
      </c>
      <c r="E19" s="19">
        <v>3667763</v>
      </c>
      <c r="F19" s="10">
        <f t="shared" si="0"/>
        <v>-2.390366360503549</v>
      </c>
      <c r="G19" s="1"/>
      <c r="H19" s="1"/>
      <c r="I19" s="1"/>
    </row>
    <row r="20" spans="1:9" x14ac:dyDescent="0.25">
      <c r="A20" s="11" t="s">
        <v>57</v>
      </c>
      <c r="B20" s="20">
        <v>505928</v>
      </c>
      <c r="C20" s="20">
        <v>1212419</v>
      </c>
      <c r="D20" s="20">
        <v>5251297</v>
      </c>
      <c r="E20" s="20">
        <v>5408313</v>
      </c>
      <c r="F20" s="13">
        <f t="shared" si="0"/>
        <v>2.9900422695574065</v>
      </c>
      <c r="G20" s="1"/>
      <c r="H20" s="1"/>
      <c r="I20" s="1"/>
    </row>
    <row r="21" spans="1:9" x14ac:dyDescent="0.25">
      <c r="A21" s="8" t="s">
        <v>58</v>
      </c>
      <c r="B21" s="19">
        <v>312235</v>
      </c>
      <c r="C21" s="19">
        <v>384691</v>
      </c>
      <c r="D21" s="19">
        <v>1607794</v>
      </c>
      <c r="E21" s="19">
        <v>1692544</v>
      </c>
      <c r="F21" s="10">
        <f t="shared" si="0"/>
        <v>5.2711976783095338</v>
      </c>
      <c r="G21" s="1"/>
      <c r="H21" s="1"/>
      <c r="I21" s="1"/>
    </row>
    <row r="22" spans="1:9" x14ac:dyDescent="0.25">
      <c r="A22" s="11" t="s">
        <v>59</v>
      </c>
      <c r="B22" s="20">
        <v>77353</v>
      </c>
      <c r="C22" s="20">
        <v>62790</v>
      </c>
      <c r="D22" s="20">
        <v>307928</v>
      </c>
      <c r="E22" s="20">
        <v>321248</v>
      </c>
      <c r="F22" s="13">
        <f t="shared" si="0"/>
        <v>4.3256865241225171</v>
      </c>
      <c r="G22" s="1"/>
      <c r="H22" s="1"/>
      <c r="I22" s="1"/>
    </row>
    <row r="23" spans="1:9" x14ac:dyDescent="0.25">
      <c r="A23" s="8" t="s">
        <v>60</v>
      </c>
      <c r="B23" s="19">
        <v>37888</v>
      </c>
      <c r="C23" s="19">
        <v>83848</v>
      </c>
      <c r="D23" s="19">
        <v>344768</v>
      </c>
      <c r="E23" s="19">
        <v>315661</v>
      </c>
      <c r="F23" s="10">
        <f t="shared" si="0"/>
        <v>-8.4424888620753649</v>
      </c>
      <c r="G23" s="1"/>
      <c r="H23" s="1"/>
      <c r="I23" s="1"/>
    </row>
    <row r="24" spans="1:9" x14ac:dyDescent="0.25">
      <c r="A24" s="11" t="s">
        <v>61</v>
      </c>
      <c r="B24" s="20">
        <v>66635</v>
      </c>
      <c r="C24" s="20">
        <v>81400</v>
      </c>
      <c r="D24" s="20">
        <v>324178</v>
      </c>
      <c r="E24" s="20">
        <v>404367</v>
      </c>
      <c r="F24" s="13">
        <f t="shared" si="0"/>
        <v>24.736101771249125</v>
      </c>
      <c r="G24" s="1"/>
      <c r="H24" s="1"/>
      <c r="I24" s="1"/>
    </row>
    <row r="25" spans="1:9" x14ac:dyDescent="0.25">
      <c r="A25" s="8" t="s">
        <v>62</v>
      </c>
      <c r="B25" s="19">
        <v>4700</v>
      </c>
      <c r="C25" s="19">
        <v>6211</v>
      </c>
      <c r="D25" s="19">
        <v>12757</v>
      </c>
      <c r="E25" s="19">
        <v>16568</v>
      </c>
      <c r="F25" s="10">
        <f t="shared" si="0"/>
        <v>29.873794779336833</v>
      </c>
      <c r="G25" s="1"/>
      <c r="H25" s="1"/>
      <c r="I25" s="1"/>
    </row>
    <row r="26" spans="1:9" x14ac:dyDescent="0.25">
      <c r="A26" s="11" t="s">
        <v>63</v>
      </c>
      <c r="B26" s="20">
        <v>38006</v>
      </c>
      <c r="C26" s="20">
        <v>54017</v>
      </c>
      <c r="D26" s="20">
        <v>197811</v>
      </c>
      <c r="E26" s="20">
        <v>213483</v>
      </c>
      <c r="F26" s="13">
        <f t="shared" si="0"/>
        <v>7.9227141058889572</v>
      </c>
      <c r="G26" s="1"/>
      <c r="H26" s="1"/>
      <c r="I26" s="1"/>
    </row>
    <row r="27" spans="1:9" x14ac:dyDescent="0.25">
      <c r="A27" s="8" t="s">
        <v>64</v>
      </c>
      <c r="B27" s="19">
        <v>175287</v>
      </c>
      <c r="C27" s="19">
        <v>151295</v>
      </c>
      <c r="D27" s="19">
        <v>589714</v>
      </c>
      <c r="E27" s="19">
        <v>681758</v>
      </c>
      <c r="F27" s="10">
        <f t="shared" si="0"/>
        <v>15.608243996242251</v>
      </c>
      <c r="G27" s="1"/>
      <c r="H27" s="1"/>
      <c r="I27" s="1"/>
    </row>
    <row r="28" spans="1:9" x14ac:dyDescent="0.25">
      <c r="A28" s="11" t="s">
        <v>65</v>
      </c>
      <c r="B28" s="20">
        <v>62604</v>
      </c>
      <c r="C28" s="20">
        <v>92796</v>
      </c>
      <c r="D28" s="20">
        <v>323988</v>
      </c>
      <c r="E28" s="20">
        <v>374977</v>
      </c>
      <c r="F28" s="13">
        <f t="shared" si="0"/>
        <v>15.737928565255501</v>
      </c>
      <c r="G28" s="1"/>
      <c r="H28" s="1"/>
      <c r="I28" s="1"/>
    </row>
    <row r="29" spans="1:9" x14ac:dyDescent="0.25">
      <c r="A29" s="8" t="s">
        <v>66</v>
      </c>
      <c r="B29" s="19">
        <v>250469</v>
      </c>
      <c r="C29" s="19">
        <v>193005</v>
      </c>
      <c r="D29" s="19">
        <v>1162271</v>
      </c>
      <c r="E29" s="19">
        <v>1062991</v>
      </c>
      <c r="F29" s="10">
        <f t="shared" si="0"/>
        <v>-8.5418977157650886</v>
      </c>
      <c r="G29" s="1"/>
      <c r="H29" s="1"/>
      <c r="I29" s="1"/>
    </row>
    <row r="30" spans="1:9" x14ac:dyDescent="0.25">
      <c r="A30" s="11" t="s">
        <v>67</v>
      </c>
      <c r="B30" s="20">
        <v>160386</v>
      </c>
      <c r="C30" s="20">
        <v>159418</v>
      </c>
      <c r="D30" s="20">
        <v>909633</v>
      </c>
      <c r="E30" s="20">
        <v>889117</v>
      </c>
      <c r="F30" s="13">
        <f t="shared" si="0"/>
        <v>-2.2554150959782646</v>
      </c>
      <c r="G30" s="1"/>
      <c r="H30" s="1"/>
      <c r="I30" s="1"/>
    </row>
    <row r="31" spans="1:9" x14ac:dyDescent="0.25">
      <c r="A31" s="8" t="s">
        <v>68</v>
      </c>
      <c r="B31" s="19">
        <v>654923</v>
      </c>
      <c r="C31" s="19">
        <v>814413</v>
      </c>
      <c r="D31" s="19">
        <v>3776450</v>
      </c>
      <c r="E31" s="19">
        <v>3862557</v>
      </c>
      <c r="F31" s="10">
        <f t="shared" si="0"/>
        <v>2.2801043307868554</v>
      </c>
      <c r="G31" s="1"/>
      <c r="H31" s="1"/>
      <c r="I31" s="1"/>
    </row>
    <row r="32" spans="1:9" x14ac:dyDescent="0.25">
      <c r="A32" s="11" t="s">
        <v>69</v>
      </c>
      <c r="B32" s="20">
        <v>179025</v>
      </c>
      <c r="C32" s="20">
        <v>316191</v>
      </c>
      <c r="D32" s="20">
        <v>1440716</v>
      </c>
      <c r="E32" s="20">
        <v>961877</v>
      </c>
      <c r="F32" s="13">
        <f t="shared" si="0"/>
        <v>-33.236182564780293</v>
      </c>
      <c r="G32" s="1"/>
      <c r="H32" s="1"/>
      <c r="I32" s="1"/>
    </row>
    <row r="33" spans="1:9" x14ac:dyDescent="0.25">
      <c r="A33" s="8" t="s">
        <v>70</v>
      </c>
      <c r="B33" s="19">
        <v>29649</v>
      </c>
      <c r="C33" s="19">
        <v>46620</v>
      </c>
      <c r="D33" s="19">
        <v>149766</v>
      </c>
      <c r="E33" s="19">
        <v>165681</v>
      </c>
      <c r="F33" s="10">
        <f t="shared" si="0"/>
        <v>10.626577460838902</v>
      </c>
      <c r="G33" s="1"/>
      <c r="H33" s="1"/>
      <c r="I33" s="1"/>
    </row>
    <row r="34" spans="1:9" x14ac:dyDescent="0.25">
      <c r="A34" s="11" t="s">
        <v>71</v>
      </c>
      <c r="B34" s="20">
        <v>55974</v>
      </c>
      <c r="C34" s="20">
        <v>37756</v>
      </c>
      <c r="D34" s="20">
        <v>166254</v>
      </c>
      <c r="E34" s="20">
        <v>175989</v>
      </c>
      <c r="F34" s="13">
        <f t="shared" si="0"/>
        <v>5.8554982135768228</v>
      </c>
      <c r="G34" s="1"/>
      <c r="H34" s="1"/>
      <c r="I34" s="1"/>
    </row>
    <row r="35" spans="1:9" x14ac:dyDescent="0.25">
      <c r="A35" s="14" t="s">
        <v>72</v>
      </c>
      <c r="B35" s="15">
        <f>SUM(B7:B34)</f>
        <v>5402780</v>
      </c>
      <c r="C35" s="15">
        <f t="shared" ref="C35:E35" si="1">SUM(C7:C34)</f>
        <v>6682807</v>
      </c>
      <c r="D35" s="15">
        <f t="shared" si="1"/>
        <v>30822200</v>
      </c>
      <c r="E35" s="15">
        <f t="shared" si="1"/>
        <v>31922428</v>
      </c>
      <c r="F35" s="16">
        <f t="shared" si="0"/>
        <v>3.5695959405882718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1379119</v>
      </c>
      <c r="C38" s="41">
        <f>D7</f>
        <v>1115758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GIJON</v>
      </c>
      <c r="F38" s="42">
        <f>LOOKUP(E38,$A$38:$A$65,$B$38:$B$65)</f>
        <v>5408313</v>
      </c>
      <c r="G38" s="42">
        <f>LOOKUP(E38,$A$38:$A$65,$C$38:$C$65)</f>
        <v>5251297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285866</v>
      </c>
      <c r="C39" s="41">
        <f t="shared" ref="C39:C65" si="5">D8</f>
        <v>394342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3862557</v>
      </c>
      <c r="G39" s="42">
        <f t="shared" ref="G39:G65" si="8">LOOKUP(E39,$A$38:$A$65,$C$38:$C$65)</f>
        <v>3776450</v>
      </c>
    </row>
    <row r="40" spans="1:9" x14ac:dyDescent="0.25">
      <c r="A40" s="42" t="str">
        <f t="shared" si="3"/>
        <v>ALMERIA</v>
      </c>
      <c r="B40" s="41">
        <f t="shared" si="4"/>
        <v>1378667</v>
      </c>
      <c r="C40" s="41">
        <f t="shared" si="5"/>
        <v>1623974</v>
      </c>
      <c r="D40" s="41">
        <f t="shared" si="6"/>
        <v>7</v>
      </c>
      <c r="E40" s="42" t="str">
        <f t="shared" si="2"/>
        <v>FERROL-SAN CIBRAO</v>
      </c>
      <c r="F40" s="42">
        <f t="shared" si="7"/>
        <v>3667763</v>
      </c>
      <c r="G40" s="42">
        <f t="shared" si="8"/>
        <v>3757583</v>
      </c>
    </row>
    <row r="41" spans="1:9" x14ac:dyDescent="0.25">
      <c r="A41" s="42" t="str">
        <f t="shared" si="3"/>
        <v>AVILES</v>
      </c>
      <c r="B41" s="41">
        <f t="shared" si="4"/>
        <v>1182291</v>
      </c>
      <c r="C41" s="41">
        <f t="shared" si="5"/>
        <v>877345</v>
      </c>
      <c r="D41" s="41">
        <f t="shared" si="6"/>
        <v>9</v>
      </c>
      <c r="E41" s="42" t="str">
        <f t="shared" si="2"/>
        <v>BILBAO</v>
      </c>
      <c r="F41" s="42">
        <f t="shared" si="7"/>
        <v>1772194</v>
      </c>
      <c r="G41" s="42">
        <f t="shared" si="8"/>
        <v>1238842</v>
      </c>
    </row>
    <row r="42" spans="1:9" x14ac:dyDescent="0.25">
      <c r="A42" s="42" t="str">
        <f t="shared" si="3"/>
        <v>BAHIA DE ALGECIRAS</v>
      </c>
      <c r="B42" s="41">
        <f t="shared" si="4"/>
        <v>516810</v>
      </c>
      <c r="C42" s="41">
        <f t="shared" si="5"/>
        <v>537857</v>
      </c>
      <c r="D42" s="41">
        <f t="shared" si="6"/>
        <v>18</v>
      </c>
      <c r="E42" s="42" t="str">
        <f t="shared" si="2"/>
        <v>HUELVA</v>
      </c>
      <c r="F42" s="42">
        <f t="shared" si="7"/>
        <v>1692544</v>
      </c>
      <c r="G42" s="42">
        <f t="shared" si="8"/>
        <v>1607794</v>
      </c>
    </row>
    <row r="43" spans="1:9" x14ac:dyDescent="0.25">
      <c r="A43" s="42" t="str">
        <f t="shared" si="3"/>
        <v>BAHIA DE CADIZ</v>
      </c>
      <c r="B43" s="41">
        <f t="shared" si="4"/>
        <v>811263</v>
      </c>
      <c r="C43" s="41">
        <f t="shared" si="5"/>
        <v>651660</v>
      </c>
      <c r="D43" s="41">
        <f t="shared" si="6"/>
        <v>16</v>
      </c>
      <c r="E43" s="42" t="str">
        <f t="shared" si="2"/>
        <v>A CORUÑA</v>
      </c>
      <c r="F43" s="42">
        <f t="shared" si="7"/>
        <v>1379119</v>
      </c>
      <c r="G43" s="42">
        <f t="shared" si="8"/>
        <v>1115758</v>
      </c>
    </row>
    <row r="44" spans="1:9" x14ac:dyDescent="0.25">
      <c r="A44" s="42" t="str">
        <f t="shared" si="3"/>
        <v>BALEARES</v>
      </c>
      <c r="B44" s="41">
        <f t="shared" si="4"/>
        <v>912755</v>
      </c>
      <c r="C44" s="41">
        <f t="shared" si="5"/>
        <v>690265</v>
      </c>
      <c r="D44" s="41">
        <f t="shared" si="6"/>
        <v>14</v>
      </c>
      <c r="E44" s="42" t="str">
        <f t="shared" si="2"/>
        <v>ALMERIA</v>
      </c>
      <c r="F44" s="42">
        <f t="shared" si="7"/>
        <v>1378667</v>
      </c>
      <c r="G44" s="42">
        <f t="shared" si="8"/>
        <v>1623974</v>
      </c>
    </row>
    <row r="45" spans="1:9" x14ac:dyDescent="0.25">
      <c r="A45" s="42" t="str">
        <f t="shared" si="3"/>
        <v>BARCELONA</v>
      </c>
      <c r="B45" s="41">
        <f t="shared" si="4"/>
        <v>1273528</v>
      </c>
      <c r="C45" s="41">
        <f t="shared" si="5"/>
        <v>1392710</v>
      </c>
      <c r="D45" s="41">
        <f t="shared" si="6"/>
        <v>8</v>
      </c>
      <c r="E45" s="42" t="str">
        <f t="shared" si="2"/>
        <v>BARCELONA</v>
      </c>
      <c r="F45" s="42">
        <f t="shared" si="7"/>
        <v>1273528</v>
      </c>
      <c r="G45" s="42">
        <f t="shared" si="8"/>
        <v>1392710</v>
      </c>
    </row>
    <row r="46" spans="1:9" x14ac:dyDescent="0.25">
      <c r="A46" s="42" t="str">
        <f t="shared" si="3"/>
        <v>BILBAO</v>
      </c>
      <c r="B46" s="41">
        <f t="shared" si="4"/>
        <v>1772194</v>
      </c>
      <c r="C46" s="41">
        <f t="shared" si="5"/>
        <v>1238842</v>
      </c>
      <c r="D46" s="41">
        <f t="shared" si="6"/>
        <v>4</v>
      </c>
      <c r="E46" s="42" t="str">
        <f t="shared" si="2"/>
        <v>AVILES</v>
      </c>
      <c r="F46" s="42">
        <f t="shared" si="7"/>
        <v>1182291</v>
      </c>
      <c r="G46" s="42">
        <f t="shared" si="8"/>
        <v>877345</v>
      </c>
    </row>
    <row r="47" spans="1:9" x14ac:dyDescent="0.25">
      <c r="A47" s="42" t="str">
        <f t="shared" si="3"/>
        <v>CARTAGENA</v>
      </c>
      <c r="B47" s="41">
        <f t="shared" si="4"/>
        <v>1164880</v>
      </c>
      <c r="C47" s="41">
        <f t="shared" si="5"/>
        <v>1272514</v>
      </c>
      <c r="D47" s="41">
        <f t="shared" si="6"/>
        <v>10</v>
      </c>
      <c r="E47" s="42" t="str">
        <f t="shared" si="2"/>
        <v>CARTAGENA</v>
      </c>
      <c r="F47" s="42">
        <f t="shared" si="7"/>
        <v>1164880</v>
      </c>
      <c r="G47" s="42">
        <f t="shared" si="8"/>
        <v>1272514</v>
      </c>
    </row>
    <row r="48" spans="1:9" x14ac:dyDescent="0.25">
      <c r="A48" s="42" t="str">
        <f t="shared" si="3"/>
        <v>CASTELLON</v>
      </c>
      <c r="B48" s="41">
        <f t="shared" si="4"/>
        <v>994655</v>
      </c>
      <c r="C48" s="41">
        <f t="shared" si="5"/>
        <v>674604</v>
      </c>
      <c r="D48" s="41">
        <f t="shared" si="6"/>
        <v>12</v>
      </c>
      <c r="E48" s="42" t="str">
        <f t="shared" si="2"/>
        <v>SANTANDER</v>
      </c>
      <c r="F48" s="42">
        <f t="shared" si="7"/>
        <v>1062991</v>
      </c>
      <c r="G48" s="42">
        <f t="shared" si="8"/>
        <v>1162271</v>
      </c>
    </row>
    <row r="49" spans="1:7" x14ac:dyDescent="0.25">
      <c r="A49" s="42" t="str">
        <f t="shared" si="3"/>
        <v>CEUTA</v>
      </c>
      <c r="B49" s="41">
        <f t="shared" si="4"/>
        <v>35506</v>
      </c>
      <c r="C49" s="41">
        <f t="shared" si="5"/>
        <v>29421</v>
      </c>
      <c r="D49" s="41">
        <f t="shared" si="6"/>
        <v>27</v>
      </c>
      <c r="E49" s="42" t="str">
        <f t="shared" si="2"/>
        <v>CASTELLON</v>
      </c>
      <c r="F49" s="42">
        <f t="shared" si="7"/>
        <v>994655</v>
      </c>
      <c r="G49" s="42">
        <f t="shared" si="8"/>
        <v>674604</v>
      </c>
    </row>
    <row r="50" spans="1:7" x14ac:dyDescent="0.25">
      <c r="A50" s="42" t="str">
        <f t="shared" si="3"/>
        <v>FERROL-SAN CIBRAO</v>
      </c>
      <c r="B50" s="41">
        <f t="shared" si="4"/>
        <v>3667763</v>
      </c>
      <c r="C50" s="41">
        <f t="shared" si="5"/>
        <v>3757583</v>
      </c>
      <c r="D50" s="41">
        <f t="shared" si="6"/>
        <v>3</v>
      </c>
      <c r="E50" s="42" t="str">
        <f t="shared" si="2"/>
        <v>VALENCIA</v>
      </c>
      <c r="F50" s="42">
        <f t="shared" si="7"/>
        <v>961877</v>
      </c>
      <c r="G50" s="42">
        <f t="shared" si="8"/>
        <v>1440716</v>
      </c>
    </row>
    <row r="51" spans="1:7" x14ac:dyDescent="0.25">
      <c r="A51" s="42" t="str">
        <f t="shared" si="3"/>
        <v>GIJON</v>
      </c>
      <c r="B51" s="41">
        <f t="shared" si="4"/>
        <v>5408313</v>
      </c>
      <c r="C51" s="41">
        <f t="shared" si="5"/>
        <v>5251297</v>
      </c>
      <c r="D51" s="41">
        <f t="shared" si="6"/>
        <v>1</v>
      </c>
      <c r="E51" s="42" t="str">
        <f t="shared" si="2"/>
        <v>BALEARES</v>
      </c>
      <c r="F51" s="42">
        <f t="shared" si="7"/>
        <v>912755</v>
      </c>
      <c r="G51" s="42">
        <f t="shared" si="8"/>
        <v>690265</v>
      </c>
    </row>
    <row r="52" spans="1:7" x14ac:dyDescent="0.25">
      <c r="A52" s="42" t="str">
        <f t="shared" si="3"/>
        <v>HUELVA</v>
      </c>
      <c r="B52" s="41">
        <f t="shared" si="4"/>
        <v>1692544</v>
      </c>
      <c r="C52" s="41">
        <f t="shared" si="5"/>
        <v>1607794</v>
      </c>
      <c r="D52" s="41">
        <f t="shared" si="6"/>
        <v>5</v>
      </c>
      <c r="E52" s="42" t="str">
        <f t="shared" si="2"/>
        <v>SEVILLA</v>
      </c>
      <c r="F52" s="42">
        <f t="shared" si="7"/>
        <v>889117</v>
      </c>
      <c r="G52" s="42">
        <f t="shared" si="8"/>
        <v>909633</v>
      </c>
    </row>
    <row r="53" spans="1:7" x14ac:dyDescent="0.25">
      <c r="A53" s="42" t="str">
        <f t="shared" si="3"/>
        <v>LAS PALMAS</v>
      </c>
      <c r="B53" s="41">
        <f t="shared" si="4"/>
        <v>321248</v>
      </c>
      <c r="C53" s="41">
        <f t="shared" si="5"/>
        <v>307928</v>
      </c>
      <c r="D53" s="41">
        <f t="shared" si="6"/>
        <v>21</v>
      </c>
      <c r="E53" s="42" t="str">
        <f t="shared" si="2"/>
        <v>BAHIA DE CADIZ</v>
      </c>
      <c r="F53" s="42">
        <f t="shared" si="7"/>
        <v>811263</v>
      </c>
      <c r="G53" s="42">
        <f t="shared" si="8"/>
        <v>651660</v>
      </c>
    </row>
    <row r="54" spans="1:7" x14ac:dyDescent="0.25">
      <c r="A54" s="42" t="str">
        <f t="shared" si="3"/>
        <v>MALAGA</v>
      </c>
      <c r="B54" s="41">
        <f t="shared" si="4"/>
        <v>315661</v>
      </c>
      <c r="C54" s="41">
        <f t="shared" si="5"/>
        <v>344768</v>
      </c>
      <c r="D54" s="41">
        <f t="shared" si="6"/>
        <v>22</v>
      </c>
      <c r="E54" s="42" t="str">
        <f t="shared" si="2"/>
        <v>PASAIA</v>
      </c>
      <c r="F54" s="42">
        <f t="shared" si="7"/>
        <v>681758</v>
      </c>
      <c r="G54" s="42">
        <f t="shared" si="8"/>
        <v>589714</v>
      </c>
    </row>
    <row r="55" spans="1:7" x14ac:dyDescent="0.25">
      <c r="A55" s="42" t="str">
        <f t="shared" si="3"/>
        <v>MARIN Y RIA DE PONTEVEDRA</v>
      </c>
      <c r="B55" s="41">
        <f t="shared" si="4"/>
        <v>404367</v>
      </c>
      <c r="C55" s="41">
        <f t="shared" si="5"/>
        <v>324178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516810</v>
      </c>
      <c r="G55" s="42">
        <f t="shared" si="8"/>
        <v>537857</v>
      </c>
    </row>
    <row r="56" spans="1:7" x14ac:dyDescent="0.25">
      <c r="A56" s="42" t="str">
        <f t="shared" si="3"/>
        <v>MELILLA</v>
      </c>
      <c r="B56" s="41">
        <f t="shared" si="4"/>
        <v>16568</v>
      </c>
      <c r="C56" s="41">
        <f t="shared" si="5"/>
        <v>12757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404367</v>
      </c>
      <c r="G56" s="42">
        <f t="shared" si="8"/>
        <v>324178</v>
      </c>
    </row>
    <row r="57" spans="1:7" x14ac:dyDescent="0.25">
      <c r="A57" s="42" t="str">
        <f t="shared" si="3"/>
        <v>MOTRIL</v>
      </c>
      <c r="B57" s="41">
        <f t="shared" si="4"/>
        <v>213483</v>
      </c>
      <c r="C57" s="41">
        <f t="shared" si="5"/>
        <v>197811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374977</v>
      </c>
      <c r="G57" s="42">
        <f t="shared" si="8"/>
        <v>323988</v>
      </c>
    </row>
    <row r="58" spans="1:7" x14ac:dyDescent="0.25">
      <c r="A58" s="42" t="str">
        <f t="shared" si="3"/>
        <v>PASAIA</v>
      </c>
      <c r="B58" s="41">
        <f t="shared" si="4"/>
        <v>681758</v>
      </c>
      <c r="C58" s="41">
        <f t="shared" si="5"/>
        <v>589714</v>
      </c>
      <c r="D58" s="41">
        <f t="shared" si="6"/>
        <v>17</v>
      </c>
      <c r="E58" s="42" t="str">
        <f t="shared" si="2"/>
        <v>LAS PALMAS</v>
      </c>
      <c r="F58" s="42">
        <f t="shared" si="9"/>
        <v>321248</v>
      </c>
      <c r="G58" s="42">
        <f t="shared" si="8"/>
        <v>307928</v>
      </c>
    </row>
    <row r="59" spans="1:7" x14ac:dyDescent="0.25">
      <c r="A59" s="42" t="str">
        <f t="shared" si="3"/>
        <v>SANTA CRUZ DE TENERIFE</v>
      </c>
      <c r="B59" s="41">
        <f t="shared" si="4"/>
        <v>374977</v>
      </c>
      <c r="C59" s="41">
        <f t="shared" si="5"/>
        <v>323988</v>
      </c>
      <c r="D59" s="41">
        <f t="shared" si="6"/>
        <v>20</v>
      </c>
      <c r="E59" s="42" t="str">
        <f t="shared" si="2"/>
        <v>MALAGA</v>
      </c>
      <c r="F59" s="42">
        <f t="shared" si="9"/>
        <v>315661</v>
      </c>
      <c r="G59" s="42">
        <f t="shared" si="8"/>
        <v>344768</v>
      </c>
    </row>
    <row r="60" spans="1:7" x14ac:dyDescent="0.25">
      <c r="A60" s="42" t="str">
        <f t="shared" si="3"/>
        <v>SANTANDER</v>
      </c>
      <c r="B60" s="41">
        <f t="shared" si="4"/>
        <v>1062991</v>
      </c>
      <c r="C60" s="41">
        <f t="shared" si="5"/>
        <v>1162271</v>
      </c>
      <c r="D60" s="41">
        <f t="shared" si="6"/>
        <v>11</v>
      </c>
      <c r="E60" s="42" t="str">
        <f t="shared" si="2"/>
        <v>ALICANTE</v>
      </c>
      <c r="F60" s="42">
        <f t="shared" si="9"/>
        <v>285866</v>
      </c>
      <c r="G60" s="42">
        <f t="shared" si="8"/>
        <v>394342</v>
      </c>
    </row>
    <row r="61" spans="1:7" x14ac:dyDescent="0.25">
      <c r="A61" s="42" t="str">
        <f t="shared" si="3"/>
        <v>SEVILLA</v>
      </c>
      <c r="B61" s="41">
        <f t="shared" si="4"/>
        <v>889117</v>
      </c>
      <c r="C61" s="41">
        <f t="shared" si="5"/>
        <v>909633</v>
      </c>
      <c r="D61" s="41">
        <f t="shared" si="6"/>
        <v>15</v>
      </c>
      <c r="E61" s="42" t="str">
        <f t="shared" si="2"/>
        <v>MOTRIL</v>
      </c>
      <c r="F61" s="42">
        <f t="shared" si="9"/>
        <v>213483</v>
      </c>
      <c r="G61" s="42">
        <f t="shared" si="8"/>
        <v>197811</v>
      </c>
    </row>
    <row r="62" spans="1:7" x14ac:dyDescent="0.25">
      <c r="A62" s="42" t="str">
        <f t="shared" si="3"/>
        <v>TARRAGONA</v>
      </c>
      <c r="B62" s="41">
        <f t="shared" si="4"/>
        <v>3862557</v>
      </c>
      <c r="C62" s="41">
        <f t="shared" si="5"/>
        <v>3776450</v>
      </c>
      <c r="D62" s="41">
        <f t="shared" si="6"/>
        <v>2</v>
      </c>
      <c r="E62" s="42" t="str">
        <f t="shared" si="2"/>
        <v>VILAGARCIA</v>
      </c>
      <c r="F62" s="42">
        <f t="shared" si="9"/>
        <v>175989</v>
      </c>
      <c r="G62" s="42">
        <f t="shared" si="8"/>
        <v>166254</v>
      </c>
    </row>
    <row r="63" spans="1:7" x14ac:dyDescent="0.25">
      <c r="A63" s="42" t="str">
        <f t="shared" si="3"/>
        <v>VALENCIA</v>
      </c>
      <c r="B63" s="41">
        <f t="shared" si="4"/>
        <v>961877</v>
      </c>
      <c r="C63" s="41">
        <f t="shared" si="5"/>
        <v>1440716</v>
      </c>
      <c r="D63" s="41">
        <f t="shared" si="6"/>
        <v>13</v>
      </c>
      <c r="E63" s="42" t="str">
        <f t="shared" si="2"/>
        <v>VIGO</v>
      </c>
      <c r="F63" s="42">
        <f t="shared" si="9"/>
        <v>165681</v>
      </c>
      <c r="G63" s="42">
        <f t="shared" si="8"/>
        <v>149766</v>
      </c>
    </row>
    <row r="64" spans="1:7" x14ac:dyDescent="0.25">
      <c r="A64" s="42" t="str">
        <f t="shared" si="3"/>
        <v>VIGO</v>
      </c>
      <c r="B64" s="41">
        <f t="shared" si="4"/>
        <v>165681</v>
      </c>
      <c r="C64" s="41">
        <f t="shared" si="5"/>
        <v>149766</v>
      </c>
      <c r="D64" s="41">
        <f t="shared" si="6"/>
        <v>26</v>
      </c>
      <c r="E64" s="42" t="str">
        <f t="shared" si="2"/>
        <v>CEUTA</v>
      </c>
      <c r="F64" s="42">
        <f t="shared" si="9"/>
        <v>35506</v>
      </c>
      <c r="G64" s="42">
        <f t="shared" si="8"/>
        <v>29421</v>
      </c>
    </row>
    <row r="65" spans="1:7" x14ac:dyDescent="0.25">
      <c r="A65" s="42" t="str">
        <f t="shared" si="3"/>
        <v>VILAGARCIA</v>
      </c>
      <c r="B65" s="41">
        <f t="shared" si="4"/>
        <v>175989</v>
      </c>
      <c r="C65" s="41">
        <f t="shared" si="5"/>
        <v>166254</v>
      </c>
      <c r="D65" s="41">
        <f t="shared" si="6"/>
        <v>25</v>
      </c>
      <c r="E65" s="42" t="str">
        <f t="shared" si="2"/>
        <v>MELILLA</v>
      </c>
      <c r="F65" s="42">
        <f t="shared" si="9"/>
        <v>16568</v>
      </c>
      <c r="G65" s="42">
        <f t="shared" si="8"/>
        <v>12757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174749</v>
      </c>
      <c r="C7" s="21">
        <v>88986</v>
      </c>
      <c r="D7" s="21">
        <v>663209</v>
      </c>
      <c r="E7" s="21">
        <v>383296</v>
      </c>
      <c r="F7" s="10">
        <f>((E7*100)/D7)-100</f>
        <v>-42.205850644367011</v>
      </c>
      <c r="G7" s="1"/>
      <c r="H7" s="1"/>
      <c r="I7" s="1"/>
    </row>
    <row r="8" spans="1:12" x14ac:dyDescent="0.25">
      <c r="A8" s="11" t="s">
        <v>45</v>
      </c>
      <c r="B8" s="22">
        <v>101804</v>
      </c>
      <c r="C8" s="22">
        <v>137011</v>
      </c>
      <c r="D8" s="22">
        <v>538602</v>
      </c>
      <c r="E8" s="22">
        <v>570487</v>
      </c>
      <c r="F8" s="13">
        <f t="shared" ref="F8:F35" si="0">((E8*100)/D8)-100</f>
        <v>5.9199557372605369</v>
      </c>
      <c r="G8" s="1"/>
      <c r="H8" s="1"/>
      <c r="I8" s="1"/>
    </row>
    <row r="9" spans="1:12" x14ac:dyDescent="0.25">
      <c r="A9" s="8" t="s">
        <v>46</v>
      </c>
      <c r="B9" s="21">
        <v>43437</v>
      </c>
      <c r="C9" s="21">
        <v>51308</v>
      </c>
      <c r="D9" s="21">
        <v>225629</v>
      </c>
      <c r="E9" s="21">
        <v>246640</v>
      </c>
      <c r="F9" s="10">
        <f t="shared" si="0"/>
        <v>9.3121894791892856</v>
      </c>
      <c r="G9" s="1"/>
      <c r="H9" s="1"/>
      <c r="I9" s="1"/>
    </row>
    <row r="10" spans="1:12" x14ac:dyDescent="0.25">
      <c r="A10" s="11" t="s">
        <v>47</v>
      </c>
      <c r="B10" s="22">
        <v>97148</v>
      </c>
      <c r="C10" s="22">
        <v>83055</v>
      </c>
      <c r="D10" s="22">
        <v>418641</v>
      </c>
      <c r="E10" s="22">
        <v>533360</v>
      </c>
      <c r="F10" s="13">
        <f t="shared" si="0"/>
        <v>27.402714975360752</v>
      </c>
      <c r="G10" s="1"/>
      <c r="H10" s="1"/>
      <c r="I10" s="1"/>
    </row>
    <row r="11" spans="1:12" x14ac:dyDescent="0.25">
      <c r="A11" s="8" t="s">
        <v>48</v>
      </c>
      <c r="B11" s="21">
        <v>3806482</v>
      </c>
      <c r="C11" s="21">
        <v>4150032</v>
      </c>
      <c r="D11" s="21">
        <v>16677053</v>
      </c>
      <c r="E11" s="21">
        <v>18533109</v>
      </c>
      <c r="F11" s="10">
        <f t="shared" si="0"/>
        <v>11.129400380271022</v>
      </c>
      <c r="G11" s="1"/>
      <c r="H11" s="1"/>
      <c r="I11" s="1"/>
    </row>
    <row r="12" spans="1:12" x14ac:dyDescent="0.25">
      <c r="A12" s="11" t="s">
        <v>49</v>
      </c>
      <c r="B12" s="22">
        <v>209818</v>
      </c>
      <c r="C12" s="22">
        <v>185007</v>
      </c>
      <c r="D12" s="22">
        <v>896688</v>
      </c>
      <c r="E12" s="22">
        <v>894198</v>
      </c>
      <c r="F12" s="13">
        <f t="shared" si="0"/>
        <v>-0.27768856056955826</v>
      </c>
      <c r="G12" s="1"/>
      <c r="H12" s="1"/>
      <c r="I12" s="1"/>
    </row>
    <row r="13" spans="1:12" x14ac:dyDescent="0.25">
      <c r="A13" s="8" t="s">
        <v>50</v>
      </c>
      <c r="B13" s="21">
        <v>775690</v>
      </c>
      <c r="C13" s="21">
        <v>733716</v>
      </c>
      <c r="D13" s="21">
        <v>3255612</v>
      </c>
      <c r="E13" s="21">
        <v>3158565</v>
      </c>
      <c r="F13" s="10">
        <f t="shared" si="0"/>
        <v>-2.9809141875628882</v>
      </c>
      <c r="G13" s="1"/>
      <c r="H13" s="1"/>
      <c r="I13" s="1"/>
    </row>
    <row r="14" spans="1:12" x14ac:dyDescent="0.25">
      <c r="A14" s="11" t="s">
        <v>51</v>
      </c>
      <c r="B14" s="22">
        <v>2217890</v>
      </c>
      <c r="C14" s="22">
        <v>2366730</v>
      </c>
      <c r="D14" s="22">
        <v>10429122</v>
      </c>
      <c r="E14" s="22">
        <v>10986907</v>
      </c>
      <c r="F14" s="13">
        <f t="shared" si="0"/>
        <v>5.3483409245763909</v>
      </c>
      <c r="G14" s="1"/>
      <c r="H14" s="1"/>
      <c r="I14" s="1"/>
    </row>
    <row r="15" spans="1:12" x14ac:dyDescent="0.25">
      <c r="A15" s="8" t="s">
        <v>52</v>
      </c>
      <c r="B15" s="21">
        <v>525620</v>
      </c>
      <c r="C15" s="21">
        <v>672626</v>
      </c>
      <c r="D15" s="21">
        <v>2684528</v>
      </c>
      <c r="E15" s="21">
        <v>3436054</v>
      </c>
      <c r="F15" s="10">
        <f t="shared" si="0"/>
        <v>27.994716389622312</v>
      </c>
      <c r="G15" s="1"/>
      <c r="H15" s="1"/>
      <c r="I15" s="1"/>
    </row>
    <row r="16" spans="1:12" x14ac:dyDescent="0.25">
      <c r="A16" s="11" t="s">
        <v>53</v>
      </c>
      <c r="B16" s="22">
        <v>57379</v>
      </c>
      <c r="C16" s="22">
        <v>76404</v>
      </c>
      <c r="D16" s="22">
        <v>222624</v>
      </c>
      <c r="E16" s="22">
        <v>344802</v>
      </c>
      <c r="F16" s="13">
        <f t="shared" si="0"/>
        <v>54.880875377317807</v>
      </c>
      <c r="G16" s="1"/>
      <c r="H16" s="1"/>
      <c r="I16" s="1"/>
    </row>
    <row r="17" spans="1:9" x14ac:dyDescent="0.25">
      <c r="A17" s="8" t="s">
        <v>54</v>
      </c>
      <c r="B17" s="21">
        <v>114000</v>
      </c>
      <c r="C17" s="21">
        <v>155181</v>
      </c>
      <c r="D17" s="21">
        <v>498329</v>
      </c>
      <c r="E17" s="21">
        <v>623531</v>
      </c>
      <c r="F17" s="10">
        <f t="shared" si="0"/>
        <v>25.124365629935241</v>
      </c>
      <c r="G17" s="1"/>
      <c r="H17" s="1"/>
      <c r="I17" s="1"/>
    </row>
    <row r="18" spans="1:9" x14ac:dyDescent="0.25">
      <c r="A18" s="11" t="s">
        <v>55</v>
      </c>
      <c r="B18" s="22">
        <v>79656</v>
      </c>
      <c r="C18" s="22">
        <v>78337</v>
      </c>
      <c r="D18" s="22">
        <v>378673</v>
      </c>
      <c r="E18" s="22">
        <v>371131</v>
      </c>
      <c r="F18" s="13">
        <f t="shared" si="0"/>
        <v>-1.9916920403619969</v>
      </c>
      <c r="G18" s="1"/>
      <c r="H18" s="1"/>
      <c r="I18" s="1"/>
    </row>
    <row r="19" spans="1:9" x14ac:dyDescent="0.25">
      <c r="A19" s="8" t="s">
        <v>56</v>
      </c>
      <c r="B19" s="21">
        <v>53916</v>
      </c>
      <c r="C19" s="21">
        <v>93430</v>
      </c>
      <c r="D19" s="21">
        <v>245718</v>
      </c>
      <c r="E19" s="21">
        <v>287453</v>
      </c>
      <c r="F19" s="10">
        <f t="shared" si="0"/>
        <v>16.984917669849182</v>
      </c>
      <c r="G19" s="1"/>
      <c r="H19" s="1"/>
      <c r="I19" s="1"/>
    </row>
    <row r="20" spans="1:9" x14ac:dyDescent="0.25">
      <c r="A20" s="11" t="s">
        <v>57</v>
      </c>
      <c r="B20" s="22">
        <v>47904</v>
      </c>
      <c r="C20" s="22">
        <v>62263</v>
      </c>
      <c r="D20" s="22">
        <v>224354</v>
      </c>
      <c r="E20" s="22">
        <v>371450</v>
      </c>
      <c r="F20" s="13">
        <f t="shared" si="0"/>
        <v>65.564242224341882</v>
      </c>
      <c r="G20" s="1"/>
      <c r="H20" s="1"/>
      <c r="I20" s="1"/>
    </row>
    <row r="21" spans="1:9" x14ac:dyDescent="0.25">
      <c r="A21" s="8" t="s">
        <v>58</v>
      </c>
      <c r="B21" s="21">
        <v>15943</v>
      </c>
      <c r="C21" s="21">
        <v>22841</v>
      </c>
      <c r="D21" s="21">
        <v>115378</v>
      </c>
      <c r="E21" s="21">
        <v>101201</v>
      </c>
      <c r="F21" s="10">
        <f t="shared" si="0"/>
        <v>-12.287437813101278</v>
      </c>
      <c r="G21" s="1"/>
      <c r="H21" s="1"/>
      <c r="I21" s="1"/>
    </row>
    <row r="22" spans="1:9" x14ac:dyDescent="0.25">
      <c r="A22" s="11" t="s">
        <v>59</v>
      </c>
      <c r="B22" s="22">
        <v>1080719</v>
      </c>
      <c r="C22" s="22">
        <v>1326036</v>
      </c>
      <c r="D22" s="22">
        <v>5461658</v>
      </c>
      <c r="E22" s="22">
        <v>5958968</v>
      </c>
      <c r="F22" s="13">
        <f t="shared" si="0"/>
        <v>9.1054767618184798</v>
      </c>
      <c r="G22" s="1"/>
      <c r="H22" s="1"/>
      <c r="I22" s="1"/>
    </row>
    <row r="23" spans="1:9" x14ac:dyDescent="0.25">
      <c r="A23" s="8" t="s">
        <v>60</v>
      </c>
      <c r="B23" s="21">
        <v>78727</v>
      </c>
      <c r="C23" s="21">
        <v>136044</v>
      </c>
      <c r="D23" s="21">
        <v>449168</v>
      </c>
      <c r="E23" s="21">
        <v>637691</v>
      </c>
      <c r="F23" s="10">
        <f t="shared" si="0"/>
        <v>41.971600826416847</v>
      </c>
      <c r="G23" s="1"/>
      <c r="H23" s="1"/>
      <c r="I23" s="1"/>
    </row>
    <row r="24" spans="1:9" x14ac:dyDescent="0.25">
      <c r="A24" s="11" t="s">
        <v>61</v>
      </c>
      <c r="B24" s="22">
        <v>74025</v>
      </c>
      <c r="C24" s="22">
        <v>80999</v>
      </c>
      <c r="D24" s="22">
        <v>258310</v>
      </c>
      <c r="E24" s="22">
        <v>378710</v>
      </c>
      <c r="F24" s="13">
        <f t="shared" si="0"/>
        <v>46.61066160814525</v>
      </c>
      <c r="G24" s="1"/>
      <c r="H24" s="1"/>
      <c r="I24" s="1"/>
    </row>
    <row r="25" spans="1:9" x14ac:dyDescent="0.25">
      <c r="A25" s="8" t="s">
        <v>62</v>
      </c>
      <c r="B25" s="21">
        <v>62080</v>
      </c>
      <c r="C25" s="21">
        <v>61229</v>
      </c>
      <c r="D25" s="21">
        <v>284276</v>
      </c>
      <c r="E25" s="21">
        <v>288882</v>
      </c>
      <c r="F25" s="10">
        <f t="shared" si="0"/>
        <v>1.6202563705694502</v>
      </c>
      <c r="G25" s="1"/>
      <c r="H25" s="1"/>
      <c r="I25" s="1"/>
    </row>
    <row r="26" spans="1:9" x14ac:dyDescent="0.25">
      <c r="A26" s="11" t="s">
        <v>63</v>
      </c>
      <c r="B26" s="22">
        <v>8270</v>
      </c>
      <c r="C26" s="22">
        <v>12949</v>
      </c>
      <c r="D26" s="22">
        <v>59899</v>
      </c>
      <c r="E26" s="22">
        <v>62107</v>
      </c>
      <c r="F26" s="13">
        <f t="shared" si="0"/>
        <v>3.6862051119384347</v>
      </c>
      <c r="G26" s="1"/>
      <c r="H26" s="1"/>
      <c r="I26" s="1"/>
    </row>
    <row r="27" spans="1:9" x14ac:dyDescent="0.25">
      <c r="A27" s="8" t="s">
        <v>64</v>
      </c>
      <c r="B27" s="21">
        <v>150159</v>
      </c>
      <c r="C27" s="21">
        <v>186999</v>
      </c>
      <c r="D27" s="21">
        <v>700375</v>
      </c>
      <c r="E27" s="21">
        <v>846983</v>
      </c>
      <c r="F27" s="10">
        <f t="shared" si="0"/>
        <v>20.932786007495977</v>
      </c>
      <c r="G27" s="1"/>
      <c r="H27" s="1"/>
      <c r="I27" s="1"/>
    </row>
    <row r="28" spans="1:9" x14ac:dyDescent="0.25">
      <c r="A28" s="11" t="s">
        <v>65</v>
      </c>
      <c r="B28" s="22">
        <v>451587</v>
      </c>
      <c r="C28" s="22">
        <v>467496</v>
      </c>
      <c r="D28" s="22">
        <v>2315330</v>
      </c>
      <c r="E28" s="22">
        <v>2406623</v>
      </c>
      <c r="F28" s="13">
        <f t="shared" si="0"/>
        <v>3.9429800503599921</v>
      </c>
      <c r="G28" s="1"/>
      <c r="H28" s="1"/>
      <c r="I28" s="1"/>
    </row>
    <row r="29" spans="1:9" x14ac:dyDescent="0.25">
      <c r="A29" s="8" t="s">
        <v>66</v>
      </c>
      <c r="B29" s="21">
        <v>103497</v>
      </c>
      <c r="C29" s="21">
        <v>178591</v>
      </c>
      <c r="D29" s="21">
        <v>435869</v>
      </c>
      <c r="E29" s="21">
        <v>637194</v>
      </c>
      <c r="F29" s="10">
        <f t="shared" si="0"/>
        <v>46.189336704376785</v>
      </c>
      <c r="G29" s="1"/>
      <c r="H29" s="1"/>
      <c r="I29" s="1"/>
    </row>
    <row r="30" spans="1:9" x14ac:dyDescent="0.25">
      <c r="A30" s="11" t="s">
        <v>67</v>
      </c>
      <c r="B30" s="22">
        <v>150154</v>
      </c>
      <c r="C30" s="22">
        <v>154799</v>
      </c>
      <c r="D30" s="22">
        <v>843167</v>
      </c>
      <c r="E30" s="22">
        <v>795455</v>
      </c>
      <c r="F30" s="13">
        <f t="shared" si="0"/>
        <v>-5.6586654838246773</v>
      </c>
      <c r="G30" s="1"/>
      <c r="H30" s="1"/>
      <c r="I30" s="1"/>
    </row>
    <row r="31" spans="1:9" x14ac:dyDescent="0.25">
      <c r="A31" s="8" t="s">
        <v>68</v>
      </c>
      <c r="B31" s="21">
        <v>314364</v>
      </c>
      <c r="C31" s="21">
        <v>303684</v>
      </c>
      <c r="D31" s="21">
        <v>1044843</v>
      </c>
      <c r="E31" s="21">
        <v>1596364</v>
      </c>
      <c r="F31" s="10">
        <f t="shared" si="0"/>
        <v>52.785059573543577</v>
      </c>
      <c r="G31" s="1"/>
      <c r="H31" s="1"/>
      <c r="I31" s="1"/>
    </row>
    <row r="32" spans="1:9" x14ac:dyDescent="0.25">
      <c r="A32" s="11" t="s">
        <v>69</v>
      </c>
      <c r="B32" s="22">
        <v>4403988</v>
      </c>
      <c r="C32" s="22">
        <v>4932365</v>
      </c>
      <c r="D32" s="22">
        <v>19477574</v>
      </c>
      <c r="E32" s="22">
        <v>21506669</v>
      </c>
      <c r="F32" s="13">
        <f t="shared" si="0"/>
        <v>10.417596154428679</v>
      </c>
      <c r="G32" s="1"/>
      <c r="H32" s="1"/>
      <c r="I32" s="1"/>
    </row>
    <row r="33" spans="1:9" x14ac:dyDescent="0.25">
      <c r="A33" s="8" t="s">
        <v>70</v>
      </c>
      <c r="B33" s="21">
        <v>266095</v>
      </c>
      <c r="C33" s="21">
        <v>280394</v>
      </c>
      <c r="D33" s="21">
        <v>1171254</v>
      </c>
      <c r="E33" s="21">
        <v>1350523</v>
      </c>
      <c r="F33" s="10">
        <f t="shared" si="0"/>
        <v>15.305732146912632</v>
      </c>
      <c r="G33" s="1"/>
      <c r="H33" s="1"/>
      <c r="I33" s="1"/>
    </row>
    <row r="34" spans="1:9" x14ac:dyDescent="0.25">
      <c r="A34" s="11" t="s">
        <v>71</v>
      </c>
      <c r="B34" s="22">
        <v>19222</v>
      </c>
      <c r="C34" s="22">
        <v>12107</v>
      </c>
      <c r="D34" s="22">
        <v>127420</v>
      </c>
      <c r="E34" s="22">
        <v>61207</v>
      </c>
      <c r="F34" s="13">
        <f t="shared" si="0"/>
        <v>-51.964369800659234</v>
      </c>
      <c r="G34" s="1"/>
      <c r="H34" s="1"/>
      <c r="I34" s="1"/>
    </row>
    <row r="35" spans="1:9" x14ac:dyDescent="0.25">
      <c r="A35" s="14" t="s">
        <v>72</v>
      </c>
      <c r="B35" s="15">
        <f>SUM(B7:B34)</f>
        <v>15484323</v>
      </c>
      <c r="C35" s="15">
        <f t="shared" ref="C35:E35" si="1">SUM(C7:C34)</f>
        <v>17090619</v>
      </c>
      <c r="D35" s="15">
        <f t="shared" si="1"/>
        <v>70103303</v>
      </c>
      <c r="E35" s="15">
        <f t="shared" si="1"/>
        <v>77369560</v>
      </c>
      <c r="F35" s="16">
        <f t="shared" si="0"/>
        <v>10.365070815564849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383296</v>
      </c>
      <c r="C38" s="41">
        <f>D7</f>
        <v>663209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21506669</v>
      </c>
      <c r="G38" s="42">
        <f>LOOKUP(E38,$A$38:$A$65,$C$38:$C$65)</f>
        <v>19477574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570487</v>
      </c>
      <c r="C39" s="41">
        <f t="shared" ref="C39:C65" si="5">D8</f>
        <v>538602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18533109</v>
      </c>
      <c r="G39" s="42">
        <f t="shared" ref="G39:G65" si="8">LOOKUP(E39,$A$38:$A$65,$C$38:$C$65)</f>
        <v>16677053</v>
      </c>
    </row>
    <row r="40" spans="1:9" x14ac:dyDescent="0.25">
      <c r="A40" s="42" t="str">
        <f t="shared" si="3"/>
        <v>ALMERIA</v>
      </c>
      <c r="B40" s="41">
        <f t="shared" si="4"/>
        <v>246640</v>
      </c>
      <c r="C40" s="41">
        <f t="shared" si="5"/>
        <v>225629</v>
      </c>
      <c r="D40" s="41">
        <f t="shared" si="6"/>
        <v>25</v>
      </c>
      <c r="E40" s="42" t="str">
        <f t="shared" si="2"/>
        <v>BARCELONA</v>
      </c>
      <c r="F40" s="42">
        <f t="shared" si="7"/>
        <v>10986907</v>
      </c>
      <c r="G40" s="42">
        <f t="shared" si="8"/>
        <v>10429122</v>
      </c>
    </row>
    <row r="41" spans="1:9" x14ac:dyDescent="0.25">
      <c r="A41" s="42" t="str">
        <f t="shared" si="3"/>
        <v>AVILES</v>
      </c>
      <c r="B41" s="41">
        <f t="shared" si="4"/>
        <v>533360</v>
      </c>
      <c r="C41" s="41">
        <f t="shared" si="5"/>
        <v>418641</v>
      </c>
      <c r="D41" s="41">
        <f t="shared" si="6"/>
        <v>17</v>
      </c>
      <c r="E41" s="42" t="str">
        <f t="shared" si="2"/>
        <v>LAS PALMAS</v>
      </c>
      <c r="F41" s="42">
        <f t="shared" si="7"/>
        <v>5958968</v>
      </c>
      <c r="G41" s="42">
        <f t="shared" si="8"/>
        <v>5461658</v>
      </c>
    </row>
    <row r="42" spans="1:9" x14ac:dyDescent="0.25">
      <c r="A42" s="42" t="str">
        <f t="shared" si="3"/>
        <v>BAHIA DE ALGECIRAS</v>
      </c>
      <c r="B42" s="41">
        <f t="shared" si="4"/>
        <v>18533109</v>
      </c>
      <c r="C42" s="41">
        <f t="shared" si="5"/>
        <v>16677053</v>
      </c>
      <c r="D42" s="41">
        <f t="shared" si="6"/>
        <v>2</v>
      </c>
      <c r="E42" s="42" t="str">
        <f t="shared" si="2"/>
        <v>BILBAO</v>
      </c>
      <c r="F42" s="42">
        <f t="shared" si="7"/>
        <v>3436054</v>
      </c>
      <c r="G42" s="42">
        <f t="shared" si="8"/>
        <v>2684528</v>
      </c>
    </row>
    <row r="43" spans="1:9" x14ac:dyDescent="0.25">
      <c r="A43" s="42" t="str">
        <f t="shared" si="3"/>
        <v>BAHIA DE CADIZ</v>
      </c>
      <c r="B43" s="41">
        <f t="shared" si="4"/>
        <v>894198</v>
      </c>
      <c r="C43" s="41">
        <f t="shared" si="5"/>
        <v>896688</v>
      </c>
      <c r="D43" s="41">
        <f t="shared" si="6"/>
        <v>10</v>
      </c>
      <c r="E43" s="42" t="str">
        <f t="shared" si="2"/>
        <v>BALEARES</v>
      </c>
      <c r="F43" s="42">
        <f t="shared" si="7"/>
        <v>3158565</v>
      </c>
      <c r="G43" s="42">
        <f t="shared" si="8"/>
        <v>3255612</v>
      </c>
    </row>
    <row r="44" spans="1:9" x14ac:dyDescent="0.25">
      <c r="A44" s="42" t="str">
        <f t="shared" si="3"/>
        <v>BALEARES</v>
      </c>
      <c r="B44" s="41">
        <f t="shared" si="4"/>
        <v>3158565</v>
      </c>
      <c r="C44" s="41">
        <f t="shared" si="5"/>
        <v>3255612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2406623</v>
      </c>
      <c r="G44" s="42">
        <f t="shared" si="8"/>
        <v>2315330</v>
      </c>
    </row>
    <row r="45" spans="1:9" x14ac:dyDescent="0.25">
      <c r="A45" s="42" t="str">
        <f t="shared" si="3"/>
        <v>BARCELONA</v>
      </c>
      <c r="B45" s="41">
        <f t="shared" si="4"/>
        <v>10986907</v>
      </c>
      <c r="C45" s="41">
        <f t="shared" si="5"/>
        <v>10429122</v>
      </c>
      <c r="D45" s="41">
        <f t="shared" si="6"/>
        <v>3</v>
      </c>
      <c r="E45" s="42" t="str">
        <f t="shared" si="2"/>
        <v>TARRAGONA</v>
      </c>
      <c r="F45" s="42">
        <f t="shared" si="7"/>
        <v>1596364</v>
      </c>
      <c r="G45" s="42">
        <f t="shared" si="8"/>
        <v>1044843</v>
      </c>
    </row>
    <row r="46" spans="1:9" x14ac:dyDescent="0.25">
      <c r="A46" s="42" t="str">
        <f t="shared" si="3"/>
        <v>BILBAO</v>
      </c>
      <c r="B46" s="41">
        <f t="shared" si="4"/>
        <v>3436054</v>
      </c>
      <c r="C46" s="41">
        <f t="shared" si="5"/>
        <v>2684528</v>
      </c>
      <c r="D46" s="41">
        <f t="shared" si="6"/>
        <v>5</v>
      </c>
      <c r="E46" s="42" t="str">
        <f t="shared" si="2"/>
        <v>VIGO</v>
      </c>
      <c r="F46" s="42">
        <f t="shared" si="7"/>
        <v>1350523</v>
      </c>
      <c r="G46" s="42">
        <f t="shared" si="8"/>
        <v>1171254</v>
      </c>
    </row>
    <row r="47" spans="1:9" x14ac:dyDescent="0.25">
      <c r="A47" s="42" t="str">
        <f t="shared" si="3"/>
        <v>CARTAGENA</v>
      </c>
      <c r="B47" s="41">
        <f t="shared" si="4"/>
        <v>344802</v>
      </c>
      <c r="C47" s="41">
        <f t="shared" si="5"/>
        <v>222624</v>
      </c>
      <c r="D47" s="41">
        <f t="shared" si="6"/>
        <v>22</v>
      </c>
      <c r="E47" s="42" t="str">
        <f t="shared" si="2"/>
        <v>BAHIA DE CADIZ</v>
      </c>
      <c r="F47" s="42">
        <f t="shared" si="7"/>
        <v>894198</v>
      </c>
      <c r="G47" s="42">
        <f t="shared" si="8"/>
        <v>896688</v>
      </c>
    </row>
    <row r="48" spans="1:9" x14ac:dyDescent="0.25">
      <c r="A48" s="42" t="str">
        <f t="shared" si="3"/>
        <v>CASTELLON</v>
      </c>
      <c r="B48" s="41">
        <f t="shared" si="4"/>
        <v>623531</v>
      </c>
      <c r="C48" s="41">
        <f t="shared" si="5"/>
        <v>498329</v>
      </c>
      <c r="D48" s="41">
        <f t="shared" si="6"/>
        <v>15</v>
      </c>
      <c r="E48" s="42" t="str">
        <f t="shared" si="2"/>
        <v>PASAIA</v>
      </c>
      <c r="F48" s="42">
        <f t="shared" si="7"/>
        <v>846983</v>
      </c>
      <c r="G48" s="42">
        <f t="shared" si="8"/>
        <v>700375</v>
      </c>
    </row>
    <row r="49" spans="1:7" x14ac:dyDescent="0.25">
      <c r="A49" s="42" t="str">
        <f t="shared" si="3"/>
        <v>CEUTA</v>
      </c>
      <c r="B49" s="41">
        <f t="shared" si="4"/>
        <v>371131</v>
      </c>
      <c r="C49" s="41">
        <f t="shared" si="5"/>
        <v>378673</v>
      </c>
      <c r="D49" s="41">
        <f t="shared" si="6"/>
        <v>21</v>
      </c>
      <c r="E49" s="42" t="str">
        <f t="shared" si="2"/>
        <v>SEVILLA</v>
      </c>
      <c r="F49" s="42">
        <f t="shared" si="7"/>
        <v>795455</v>
      </c>
      <c r="G49" s="42">
        <f t="shared" si="8"/>
        <v>843167</v>
      </c>
    </row>
    <row r="50" spans="1:7" x14ac:dyDescent="0.25">
      <c r="A50" s="42" t="str">
        <f t="shared" si="3"/>
        <v>FERROL-SAN CIBRAO</v>
      </c>
      <c r="B50" s="41">
        <f t="shared" si="4"/>
        <v>287453</v>
      </c>
      <c r="C50" s="41">
        <f t="shared" si="5"/>
        <v>245718</v>
      </c>
      <c r="D50" s="41">
        <f t="shared" si="6"/>
        <v>24</v>
      </c>
      <c r="E50" s="42" t="str">
        <f t="shared" si="2"/>
        <v>MALAGA</v>
      </c>
      <c r="F50" s="42">
        <f t="shared" si="7"/>
        <v>637691</v>
      </c>
      <c r="G50" s="42">
        <f t="shared" si="8"/>
        <v>449168</v>
      </c>
    </row>
    <row r="51" spans="1:7" x14ac:dyDescent="0.25">
      <c r="A51" s="42" t="str">
        <f t="shared" si="3"/>
        <v>GIJON</v>
      </c>
      <c r="B51" s="41">
        <f t="shared" si="4"/>
        <v>371450</v>
      </c>
      <c r="C51" s="41">
        <f t="shared" si="5"/>
        <v>224354</v>
      </c>
      <c r="D51" s="41">
        <f t="shared" si="6"/>
        <v>20</v>
      </c>
      <c r="E51" s="42" t="str">
        <f t="shared" si="2"/>
        <v>SANTANDER</v>
      </c>
      <c r="F51" s="42">
        <f t="shared" si="7"/>
        <v>637194</v>
      </c>
      <c r="G51" s="42">
        <f t="shared" si="8"/>
        <v>435869</v>
      </c>
    </row>
    <row r="52" spans="1:7" x14ac:dyDescent="0.25">
      <c r="A52" s="42" t="str">
        <f t="shared" si="3"/>
        <v>HUELVA</v>
      </c>
      <c r="B52" s="41">
        <f t="shared" si="4"/>
        <v>101201</v>
      </c>
      <c r="C52" s="41">
        <f t="shared" si="5"/>
        <v>115378</v>
      </c>
      <c r="D52" s="41">
        <f t="shared" si="6"/>
        <v>26</v>
      </c>
      <c r="E52" s="42" t="str">
        <f t="shared" si="2"/>
        <v>CASTELLON</v>
      </c>
      <c r="F52" s="42">
        <f t="shared" si="7"/>
        <v>623531</v>
      </c>
      <c r="G52" s="42">
        <f t="shared" si="8"/>
        <v>498329</v>
      </c>
    </row>
    <row r="53" spans="1:7" x14ac:dyDescent="0.25">
      <c r="A53" s="42" t="str">
        <f t="shared" si="3"/>
        <v>LAS PALMAS</v>
      </c>
      <c r="B53" s="41">
        <f t="shared" si="4"/>
        <v>5958968</v>
      </c>
      <c r="C53" s="41">
        <f t="shared" si="5"/>
        <v>5461658</v>
      </c>
      <c r="D53" s="41">
        <f t="shared" si="6"/>
        <v>4</v>
      </c>
      <c r="E53" s="42" t="str">
        <f t="shared" si="2"/>
        <v>ALICANTE</v>
      </c>
      <c r="F53" s="42">
        <f t="shared" si="7"/>
        <v>570487</v>
      </c>
      <c r="G53" s="42">
        <f t="shared" si="8"/>
        <v>538602</v>
      </c>
    </row>
    <row r="54" spans="1:7" x14ac:dyDescent="0.25">
      <c r="A54" s="42" t="str">
        <f t="shared" si="3"/>
        <v>MALAGA</v>
      </c>
      <c r="B54" s="41">
        <f t="shared" si="4"/>
        <v>637691</v>
      </c>
      <c r="C54" s="41">
        <f t="shared" si="5"/>
        <v>449168</v>
      </c>
      <c r="D54" s="41">
        <f t="shared" si="6"/>
        <v>13</v>
      </c>
      <c r="E54" s="42" t="str">
        <f t="shared" si="2"/>
        <v>AVILES</v>
      </c>
      <c r="F54" s="42">
        <f t="shared" si="7"/>
        <v>533360</v>
      </c>
      <c r="G54" s="42">
        <f t="shared" si="8"/>
        <v>418641</v>
      </c>
    </row>
    <row r="55" spans="1:7" x14ac:dyDescent="0.25">
      <c r="A55" s="42" t="str">
        <f t="shared" si="3"/>
        <v>MARIN Y RIA DE PONTEVEDRA</v>
      </c>
      <c r="B55" s="41">
        <f t="shared" si="4"/>
        <v>378710</v>
      </c>
      <c r="C55" s="41">
        <f t="shared" si="5"/>
        <v>258310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383296</v>
      </c>
      <c r="G55" s="42">
        <f t="shared" si="8"/>
        <v>663209</v>
      </c>
    </row>
    <row r="56" spans="1:7" x14ac:dyDescent="0.25">
      <c r="A56" s="42" t="str">
        <f t="shared" si="3"/>
        <v>MELILLA</v>
      </c>
      <c r="B56" s="41">
        <f t="shared" si="4"/>
        <v>288882</v>
      </c>
      <c r="C56" s="41">
        <f t="shared" si="5"/>
        <v>284276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378710</v>
      </c>
      <c r="G56" s="42">
        <f t="shared" si="8"/>
        <v>258310</v>
      </c>
    </row>
    <row r="57" spans="1:7" x14ac:dyDescent="0.25">
      <c r="A57" s="42" t="str">
        <f t="shared" si="3"/>
        <v>MOTRIL</v>
      </c>
      <c r="B57" s="41">
        <f t="shared" si="4"/>
        <v>62107</v>
      </c>
      <c r="C57" s="41">
        <f t="shared" si="5"/>
        <v>59899</v>
      </c>
      <c r="D57" s="41">
        <f t="shared" si="6"/>
        <v>27</v>
      </c>
      <c r="E57" s="42" t="str">
        <f t="shared" si="2"/>
        <v>GIJON</v>
      </c>
      <c r="F57" s="42">
        <f t="shared" si="9"/>
        <v>371450</v>
      </c>
      <c r="G57" s="42">
        <f t="shared" si="8"/>
        <v>224354</v>
      </c>
    </row>
    <row r="58" spans="1:7" x14ac:dyDescent="0.25">
      <c r="A58" s="42" t="str">
        <f t="shared" si="3"/>
        <v>PASAIA</v>
      </c>
      <c r="B58" s="41">
        <f t="shared" si="4"/>
        <v>846983</v>
      </c>
      <c r="C58" s="41">
        <f t="shared" si="5"/>
        <v>700375</v>
      </c>
      <c r="D58" s="41">
        <f t="shared" si="6"/>
        <v>11</v>
      </c>
      <c r="E58" s="42" t="str">
        <f t="shared" si="2"/>
        <v>CEUTA</v>
      </c>
      <c r="F58" s="42">
        <f t="shared" si="9"/>
        <v>371131</v>
      </c>
      <c r="G58" s="42">
        <f t="shared" si="8"/>
        <v>378673</v>
      </c>
    </row>
    <row r="59" spans="1:7" x14ac:dyDescent="0.25">
      <c r="A59" s="42" t="str">
        <f t="shared" si="3"/>
        <v>SANTA CRUZ DE TENERIFE</v>
      </c>
      <c r="B59" s="41">
        <f t="shared" si="4"/>
        <v>2406623</v>
      </c>
      <c r="C59" s="41">
        <f t="shared" si="5"/>
        <v>2315330</v>
      </c>
      <c r="D59" s="41">
        <f t="shared" si="6"/>
        <v>7</v>
      </c>
      <c r="E59" s="42" t="str">
        <f t="shared" si="2"/>
        <v>CARTAGENA</v>
      </c>
      <c r="F59" s="42">
        <f t="shared" si="9"/>
        <v>344802</v>
      </c>
      <c r="G59" s="42">
        <f t="shared" si="8"/>
        <v>222624</v>
      </c>
    </row>
    <row r="60" spans="1:7" x14ac:dyDescent="0.25">
      <c r="A60" s="42" t="str">
        <f t="shared" si="3"/>
        <v>SANTANDER</v>
      </c>
      <c r="B60" s="41">
        <f t="shared" si="4"/>
        <v>637194</v>
      </c>
      <c r="C60" s="41">
        <f t="shared" si="5"/>
        <v>435869</v>
      </c>
      <c r="D60" s="41">
        <f t="shared" si="6"/>
        <v>14</v>
      </c>
      <c r="E60" s="42" t="str">
        <f t="shared" si="2"/>
        <v>MELILLA</v>
      </c>
      <c r="F60" s="42">
        <f t="shared" si="9"/>
        <v>288882</v>
      </c>
      <c r="G60" s="42">
        <f t="shared" si="8"/>
        <v>284276</v>
      </c>
    </row>
    <row r="61" spans="1:7" x14ac:dyDescent="0.25">
      <c r="A61" s="42" t="str">
        <f t="shared" si="3"/>
        <v>SEVILLA</v>
      </c>
      <c r="B61" s="41">
        <f t="shared" si="4"/>
        <v>795455</v>
      </c>
      <c r="C61" s="41">
        <f t="shared" si="5"/>
        <v>843167</v>
      </c>
      <c r="D61" s="41">
        <f t="shared" si="6"/>
        <v>12</v>
      </c>
      <c r="E61" s="42" t="str">
        <f t="shared" si="2"/>
        <v>FERROL-SAN CIBRAO</v>
      </c>
      <c r="F61" s="42">
        <f t="shared" si="9"/>
        <v>287453</v>
      </c>
      <c r="G61" s="42">
        <f t="shared" si="8"/>
        <v>245718</v>
      </c>
    </row>
    <row r="62" spans="1:7" x14ac:dyDescent="0.25">
      <c r="A62" s="42" t="str">
        <f t="shared" si="3"/>
        <v>TARRAGONA</v>
      </c>
      <c r="B62" s="41">
        <f t="shared" si="4"/>
        <v>1596364</v>
      </c>
      <c r="C62" s="41">
        <f t="shared" si="5"/>
        <v>1044843</v>
      </c>
      <c r="D62" s="41">
        <f t="shared" si="6"/>
        <v>8</v>
      </c>
      <c r="E62" s="42" t="str">
        <f t="shared" si="2"/>
        <v>ALMERIA</v>
      </c>
      <c r="F62" s="42">
        <f t="shared" si="9"/>
        <v>246640</v>
      </c>
      <c r="G62" s="42">
        <f t="shared" si="8"/>
        <v>225629</v>
      </c>
    </row>
    <row r="63" spans="1:7" x14ac:dyDescent="0.25">
      <c r="A63" s="42" t="str">
        <f t="shared" si="3"/>
        <v>VALENCIA</v>
      </c>
      <c r="B63" s="41">
        <f t="shared" si="4"/>
        <v>21506669</v>
      </c>
      <c r="C63" s="41">
        <f t="shared" si="5"/>
        <v>19477574</v>
      </c>
      <c r="D63" s="41">
        <f t="shared" si="6"/>
        <v>1</v>
      </c>
      <c r="E63" s="42" t="str">
        <f t="shared" si="2"/>
        <v>HUELVA</v>
      </c>
      <c r="F63" s="42">
        <f t="shared" si="9"/>
        <v>101201</v>
      </c>
      <c r="G63" s="42">
        <f t="shared" si="8"/>
        <v>115378</v>
      </c>
    </row>
    <row r="64" spans="1:7" x14ac:dyDescent="0.25">
      <c r="A64" s="42" t="str">
        <f t="shared" si="3"/>
        <v>VIGO</v>
      </c>
      <c r="B64" s="41">
        <f t="shared" si="4"/>
        <v>1350523</v>
      </c>
      <c r="C64" s="41">
        <f t="shared" si="5"/>
        <v>1171254</v>
      </c>
      <c r="D64" s="41">
        <f t="shared" si="6"/>
        <v>9</v>
      </c>
      <c r="E64" s="42" t="str">
        <f t="shared" si="2"/>
        <v>MOTRIL</v>
      </c>
      <c r="F64" s="42">
        <f t="shared" si="9"/>
        <v>62107</v>
      </c>
      <c r="G64" s="42">
        <f t="shared" si="8"/>
        <v>59899</v>
      </c>
    </row>
    <row r="65" spans="1:7" x14ac:dyDescent="0.25">
      <c r="A65" s="42" t="str">
        <f t="shared" si="3"/>
        <v>VILAGARCIA</v>
      </c>
      <c r="B65" s="41">
        <f t="shared" si="4"/>
        <v>61207</v>
      </c>
      <c r="C65" s="41">
        <f t="shared" si="5"/>
        <v>127420</v>
      </c>
      <c r="D65" s="41">
        <f t="shared" si="6"/>
        <v>28</v>
      </c>
      <c r="E65" s="42" t="str">
        <f t="shared" si="2"/>
        <v>VILAGARCIA</v>
      </c>
      <c r="F65" s="42">
        <f t="shared" si="9"/>
        <v>61207</v>
      </c>
      <c r="G65" s="42">
        <f t="shared" si="8"/>
        <v>127420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3780</v>
      </c>
      <c r="C7" s="23">
        <v>3507</v>
      </c>
      <c r="D7" s="23">
        <v>16457</v>
      </c>
      <c r="E7" s="23">
        <v>16629</v>
      </c>
      <c r="F7" s="10">
        <f>((E7*100)/D7)-100</f>
        <v>1.0451479613538339</v>
      </c>
      <c r="G7" s="1"/>
      <c r="H7" s="1"/>
      <c r="I7" s="1"/>
    </row>
    <row r="8" spans="1:12" x14ac:dyDescent="0.25">
      <c r="A8" s="11" t="s">
        <v>45</v>
      </c>
      <c r="B8" s="24">
        <v>45</v>
      </c>
      <c r="C8" s="24">
        <v>28</v>
      </c>
      <c r="D8" s="24">
        <v>237</v>
      </c>
      <c r="E8" s="24">
        <v>154</v>
      </c>
      <c r="F8" s="13">
        <f t="shared" ref="F8:F35" si="0">((E8*100)/D8)-100</f>
        <v>-35.021097046413502</v>
      </c>
      <c r="G8" s="1"/>
      <c r="H8" s="1"/>
      <c r="I8" s="1"/>
    </row>
    <row r="9" spans="1:12" x14ac:dyDescent="0.25">
      <c r="A9" s="8" t="s">
        <v>46</v>
      </c>
      <c r="B9" s="23">
        <v>245</v>
      </c>
      <c r="C9" s="23">
        <v>144</v>
      </c>
      <c r="D9" s="23">
        <v>1021</v>
      </c>
      <c r="E9" s="23">
        <v>1082</v>
      </c>
      <c r="F9" s="10">
        <f t="shared" si="0"/>
        <v>5.9745347698334967</v>
      </c>
      <c r="G9" s="1"/>
      <c r="H9" s="1"/>
      <c r="I9" s="1"/>
    </row>
    <row r="10" spans="1:12" x14ac:dyDescent="0.25">
      <c r="A10" s="11" t="s">
        <v>47</v>
      </c>
      <c r="B10" s="24">
        <v>450</v>
      </c>
      <c r="C10" s="24">
        <v>865</v>
      </c>
      <c r="D10" s="24">
        <v>8481</v>
      </c>
      <c r="E10" s="24">
        <v>6589</v>
      </c>
      <c r="F10" s="13">
        <f t="shared" si="0"/>
        <v>-22.308690012970175</v>
      </c>
      <c r="G10" s="1"/>
      <c r="H10" s="1"/>
      <c r="I10" s="1"/>
    </row>
    <row r="11" spans="1:12" x14ac:dyDescent="0.25">
      <c r="A11" s="8" t="s">
        <v>48</v>
      </c>
      <c r="B11" s="23">
        <v>283</v>
      </c>
      <c r="C11" s="23">
        <v>153</v>
      </c>
      <c r="D11" s="23">
        <v>620</v>
      </c>
      <c r="E11" s="23">
        <v>527</v>
      </c>
      <c r="F11" s="10">
        <f t="shared" si="0"/>
        <v>-15</v>
      </c>
      <c r="G11" s="1"/>
      <c r="H11" s="1"/>
      <c r="I11" s="1"/>
    </row>
    <row r="12" spans="1:12" x14ac:dyDescent="0.25">
      <c r="A12" s="11" t="s">
        <v>49</v>
      </c>
      <c r="B12" s="24">
        <v>1545</v>
      </c>
      <c r="C12" s="24">
        <v>1233</v>
      </c>
      <c r="D12" s="24">
        <v>6922</v>
      </c>
      <c r="E12" s="24">
        <v>6064</v>
      </c>
      <c r="F12" s="13">
        <f t="shared" si="0"/>
        <v>-12.395261485119903</v>
      </c>
      <c r="G12" s="1"/>
      <c r="H12" s="1"/>
      <c r="I12" s="1"/>
    </row>
    <row r="13" spans="1:12" x14ac:dyDescent="0.25">
      <c r="A13" s="8" t="s">
        <v>50</v>
      </c>
      <c r="B13" s="23">
        <v>210</v>
      </c>
      <c r="C13" s="23">
        <v>51</v>
      </c>
      <c r="D13" s="23">
        <v>1197</v>
      </c>
      <c r="E13" s="23">
        <v>686</v>
      </c>
      <c r="F13" s="10">
        <f t="shared" si="0"/>
        <v>-42.690058479532162</v>
      </c>
      <c r="G13" s="1"/>
      <c r="H13" s="1"/>
      <c r="I13" s="1"/>
    </row>
    <row r="14" spans="1:12" x14ac:dyDescent="0.25">
      <c r="A14" s="11" t="s">
        <v>51</v>
      </c>
      <c r="B14" s="24">
        <v>436</v>
      </c>
      <c r="C14" s="24">
        <v>0</v>
      </c>
      <c r="D14" s="24">
        <v>1101</v>
      </c>
      <c r="E14" s="24">
        <v>570</v>
      </c>
      <c r="F14" s="13">
        <f t="shared" si="0"/>
        <v>-48.228882833787466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70</v>
      </c>
      <c r="C16" s="24">
        <v>86</v>
      </c>
      <c r="D16" s="24">
        <v>390</v>
      </c>
      <c r="E16" s="24">
        <v>472</v>
      </c>
      <c r="F16" s="13">
        <f t="shared" si="0"/>
        <v>21.025641025641022</v>
      </c>
      <c r="G16" s="1"/>
      <c r="H16" s="1"/>
      <c r="I16" s="1"/>
    </row>
    <row r="17" spans="1:9" x14ac:dyDescent="0.25">
      <c r="A17" s="8" t="s">
        <v>54</v>
      </c>
      <c r="B17" s="23">
        <v>491</v>
      </c>
      <c r="C17" s="23">
        <v>333</v>
      </c>
      <c r="D17" s="23">
        <v>1702</v>
      </c>
      <c r="E17" s="23">
        <v>1600</v>
      </c>
      <c r="F17" s="10">
        <f t="shared" si="0"/>
        <v>-5.9929494712103377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35</v>
      </c>
      <c r="E18" s="24">
        <v>5</v>
      </c>
      <c r="F18" s="13">
        <f t="shared" si="0"/>
        <v>-85.714285714285708</v>
      </c>
      <c r="G18" s="1"/>
      <c r="H18" s="1"/>
      <c r="I18" s="1"/>
    </row>
    <row r="19" spans="1:9" x14ac:dyDescent="0.25">
      <c r="A19" s="8" t="s">
        <v>56</v>
      </c>
      <c r="B19" s="23">
        <v>19</v>
      </c>
      <c r="C19" s="23">
        <v>21</v>
      </c>
      <c r="D19" s="23">
        <v>74</v>
      </c>
      <c r="E19" s="23">
        <v>169</v>
      </c>
      <c r="F19" s="10">
        <f t="shared" si="0"/>
        <v>128.37837837837839</v>
      </c>
      <c r="G19" s="1"/>
      <c r="H19" s="1"/>
      <c r="I19" s="1"/>
    </row>
    <row r="20" spans="1:9" x14ac:dyDescent="0.25">
      <c r="A20" s="11" t="s">
        <v>57</v>
      </c>
      <c r="B20" s="24">
        <v>590</v>
      </c>
      <c r="C20" s="24">
        <v>508</v>
      </c>
      <c r="D20" s="24">
        <v>8199</v>
      </c>
      <c r="E20" s="24">
        <v>6697</v>
      </c>
      <c r="F20" s="13">
        <f t="shared" si="0"/>
        <v>-18.319307232589338</v>
      </c>
      <c r="G20" s="1"/>
      <c r="H20" s="1"/>
      <c r="I20" s="1"/>
    </row>
    <row r="21" spans="1:9" x14ac:dyDescent="0.25">
      <c r="A21" s="8" t="s">
        <v>58</v>
      </c>
      <c r="B21" s="23">
        <v>207</v>
      </c>
      <c r="C21" s="23">
        <v>195</v>
      </c>
      <c r="D21" s="23">
        <v>1080</v>
      </c>
      <c r="E21" s="23">
        <v>983</v>
      </c>
      <c r="F21" s="10">
        <f t="shared" si="0"/>
        <v>-8.981481481481481</v>
      </c>
      <c r="G21" s="1"/>
      <c r="H21" s="1"/>
      <c r="I21" s="1"/>
    </row>
    <row r="22" spans="1:9" x14ac:dyDescent="0.25">
      <c r="A22" s="11" t="s">
        <v>59</v>
      </c>
      <c r="B22" s="24">
        <v>411</v>
      </c>
      <c r="C22" s="24">
        <v>237</v>
      </c>
      <c r="D22" s="24">
        <v>1054</v>
      </c>
      <c r="E22" s="24">
        <v>1035</v>
      </c>
      <c r="F22" s="13">
        <f t="shared" si="0"/>
        <v>-1.8026565464895583</v>
      </c>
      <c r="G22" s="1"/>
      <c r="H22" s="1"/>
      <c r="I22" s="1"/>
    </row>
    <row r="23" spans="1:9" x14ac:dyDescent="0.25">
      <c r="A23" s="8" t="s">
        <v>60</v>
      </c>
      <c r="B23" s="23">
        <v>41</v>
      </c>
      <c r="C23" s="23">
        <v>44</v>
      </c>
      <c r="D23" s="23">
        <v>356</v>
      </c>
      <c r="E23" s="23">
        <v>202</v>
      </c>
      <c r="F23" s="10">
        <f t="shared" si="0"/>
        <v>-43.258426966292134</v>
      </c>
      <c r="G23" s="1"/>
      <c r="H23" s="1"/>
      <c r="I23" s="1"/>
    </row>
    <row r="24" spans="1:9" x14ac:dyDescent="0.25">
      <c r="A24" s="11" t="s">
        <v>61</v>
      </c>
      <c r="B24" s="24">
        <v>247</v>
      </c>
      <c r="C24" s="24">
        <v>249</v>
      </c>
      <c r="D24" s="24">
        <v>1133</v>
      </c>
      <c r="E24" s="24">
        <v>1151</v>
      </c>
      <c r="F24" s="13">
        <f t="shared" si="0"/>
        <v>1.5887025595763475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319</v>
      </c>
      <c r="C26" s="24">
        <v>112</v>
      </c>
      <c r="D26" s="24">
        <v>722</v>
      </c>
      <c r="E26" s="24">
        <v>649</v>
      </c>
      <c r="F26" s="13">
        <f t="shared" si="0"/>
        <v>-10.11080332409972</v>
      </c>
      <c r="G26" s="1"/>
      <c r="H26" s="1"/>
      <c r="I26" s="1"/>
    </row>
    <row r="27" spans="1:9" x14ac:dyDescent="0.25">
      <c r="A27" s="8" t="s">
        <v>64</v>
      </c>
      <c r="B27" s="23">
        <v>1257</v>
      </c>
      <c r="C27" s="23">
        <v>1621</v>
      </c>
      <c r="D27" s="23">
        <v>6669</v>
      </c>
      <c r="E27" s="23">
        <v>8167</v>
      </c>
      <c r="F27" s="10">
        <f t="shared" si="0"/>
        <v>22.462138251611933</v>
      </c>
      <c r="G27" s="1"/>
      <c r="H27" s="1"/>
      <c r="I27" s="1"/>
    </row>
    <row r="28" spans="1:9" x14ac:dyDescent="0.25">
      <c r="A28" s="11" t="s">
        <v>65</v>
      </c>
      <c r="B28" s="24">
        <v>303</v>
      </c>
      <c r="C28" s="24">
        <v>338</v>
      </c>
      <c r="D28" s="24">
        <v>1338</v>
      </c>
      <c r="E28" s="24">
        <v>1445</v>
      </c>
      <c r="F28" s="13">
        <f t="shared" si="0"/>
        <v>7.9970104633781744</v>
      </c>
      <c r="G28" s="1"/>
      <c r="H28" s="1"/>
      <c r="I28" s="1"/>
    </row>
    <row r="29" spans="1:9" x14ac:dyDescent="0.25">
      <c r="A29" s="8" t="s">
        <v>66</v>
      </c>
      <c r="B29" s="23">
        <v>550</v>
      </c>
      <c r="C29" s="23">
        <v>244</v>
      </c>
      <c r="D29" s="23">
        <v>9226</v>
      </c>
      <c r="E29" s="23">
        <v>5052</v>
      </c>
      <c r="F29" s="10">
        <f t="shared" si="0"/>
        <v>-45.241708215911551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398</v>
      </c>
      <c r="C31" s="23">
        <v>319</v>
      </c>
      <c r="D31" s="23">
        <v>1223</v>
      </c>
      <c r="E31" s="23">
        <v>1224</v>
      </c>
      <c r="F31" s="10">
        <f t="shared" si="0"/>
        <v>8.1766148814395478E-2</v>
      </c>
      <c r="G31" s="1"/>
      <c r="H31" s="1"/>
      <c r="I31" s="1"/>
    </row>
    <row r="32" spans="1:9" x14ac:dyDescent="0.25">
      <c r="A32" s="11" t="s">
        <v>69</v>
      </c>
      <c r="B32" s="24">
        <v>115</v>
      </c>
      <c r="C32" s="24">
        <v>114</v>
      </c>
      <c r="D32" s="24">
        <v>501</v>
      </c>
      <c r="E32" s="24">
        <v>606</v>
      </c>
      <c r="F32" s="13">
        <f t="shared" si="0"/>
        <v>20.958083832335333</v>
      </c>
      <c r="G32" s="1"/>
      <c r="H32" s="1"/>
      <c r="I32" s="1"/>
    </row>
    <row r="33" spans="1:9" x14ac:dyDescent="0.25">
      <c r="A33" s="8" t="s">
        <v>70</v>
      </c>
      <c r="B33" s="23">
        <v>6418</v>
      </c>
      <c r="C33" s="23">
        <v>7014</v>
      </c>
      <c r="D33" s="23">
        <v>27195</v>
      </c>
      <c r="E33" s="23">
        <v>27678</v>
      </c>
      <c r="F33" s="10">
        <f t="shared" si="0"/>
        <v>1.7760617760617805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18430</v>
      </c>
      <c r="C35" s="15">
        <f t="shared" ref="C35:E35" si="1">SUM(C7:C34)</f>
        <v>17416</v>
      </c>
      <c r="D35" s="15">
        <f t="shared" si="1"/>
        <v>96933</v>
      </c>
      <c r="E35" s="15">
        <f t="shared" si="1"/>
        <v>89436</v>
      </c>
      <c r="F35" s="16">
        <f t="shared" si="0"/>
        <v>-7.7342081644022187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16629</v>
      </c>
      <c r="C38" s="41">
        <f>D7</f>
        <v>16457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27678</v>
      </c>
      <c r="G38" s="42">
        <f>LOOKUP(E38,$A$38:$A$65,$C$38:$C$65)</f>
        <v>27195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154</v>
      </c>
      <c r="C39" s="41">
        <f t="shared" ref="C39:C65" si="5">D8</f>
        <v>237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16629</v>
      </c>
      <c r="G39" s="42">
        <f t="shared" ref="G39:G65" si="8">LOOKUP(E39,$A$38:$A$65,$C$38:$C$65)</f>
        <v>16457</v>
      </c>
    </row>
    <row r="40" spans="1:9" x14ac:dyDescent="0.25">
      <c r="A40" s="42" t="str">
        <f t="shared" si="3"/>
        <v>ALMERIA</v>
      </c>
      <c r="B40" s="41">
        <f t="shared" si="4"/>
        <v>1082</v>
      </c>
      <c r="C40" s="41">
        <f t="shared" si="5"/>
        <v>1021</v>
      </c>
      <c r="D40" s="41">
        <f t="shared" si="6"/>
        <v>12</v>
      </c>
      <c r="E40" s="42" t="str">
        <f t="shared" si="2"/>
        <v>PASAIA</v>
      </c>
      <c r="F40" s="42">
        <f t="shared" si="7"/>
        <v>8167</v>
      </c>
      <c r="G40" s="42">
        <f t="shared" si="8"/>
        <v>6669</v>
      </c>
    </row>
    <row r="41" spans="1:9" x14ac:dyDescent="0.25">
      <c r="A41" s="42" t="str">
        <f t="shared" si="3"/>
        <v>AVILES</v>
      </c>
      <c r="B41" s="41">
        <f t="shared" si="4"/>
        <v>6589</v>
      </c>
      <c r="C41" s="41">
        <f t="shared" si="5"/>
        <v>8481</v>
      </c>
      <c r="D41" s="41">
        <f t="shared" si="6"/>
        <v>5</v>
      </c>
      <c r="E41" s="42" t="str">
        <f t="shared" si="2"/>
        <v>GIJON</v>
      </c>
      <c r="F41" s="42">
        <f t="shared" si="7"/>
        <v>6697</v>
      </c>
      <c r="G41" s="42">
        <f t="shared" si="8"/>
        <v>8199</v>
      </c>
    </row>
    <row r="42" spans="1:9" x14ac:dyDescent="0.25">
      <c r="A42" s="42" t="str">
        <f t="shared" si="3"/>
        <v>BAHIA DE ALGECIRAS</v>
      </c>
      <c r="B42" s="41">
        <f t="shared" si="4"/>
        <v>527</v>
      </c>
      <c r="C42" s="41">
        <f t="shared" si="5"/>
        <v>620</v>
      </c>
      <c r="D42" s="41">
        <f t="shared" si="6"/>
        <v>19</v>
      </c>
      <c r="E42" s="42" t="str">
        <f t="shared" si="2"/>
        <v>AVILES</v>
      </c>
      <c r="F42" s="42">
        <f t="shared" si="7"/>
        <v>6589</v>
      </c>
      <c r="G42" s="42">
        <f t="shared" si="8"/>
        <v>8481</v>
      </c>
    </row>
    <row r="43" spans="1:9" x14ac:dyDescent="0.25">
      <c r="A43" s="42" t="str">
        <f t="shared" si="3"/>
        <v>BAHIA DE CADIZ</v>
      </c>
      <c r="B43" s="41">
        <f t="shared" si="4"/>
        <v>6064</v>
      </c>
      <c r="C43" s="41">
        <f t="shared" si="5"/>
        <v>6922</v>
      </c>
      <c r="D43" s="41">
        <f t="shared" si="6"/>
        <v>6</v>
      </c>
      <c r="E43" s="42" t="str">
        <f t="shared" si="2"/>
        <v>BAHIA DE CADIZ</v>
      </c>
      <c r="F43" s="42">
        <f t="shared" si="7"/>
        <v>6064</v>
      </c>
      <c r="G43" s="42">
        <f t="shared" si="8"/>
        <v>6922</v>
      </c>
    </row>
    <row r="44" spans="1:9" x14ac:dyDescent="0.25">
      <c r="A44" s="42" t="str">
        <f t="shared" si="3"/>
        <v>BALEARES</v>
      </c>
      <c r="B44" s="41">
        <f t="shared" si="4"/>
        <v>686</v>
      </c>
      <c r="C44" s="41">
        <f t="shared" si="5"/>
        <v>1197</v>
      </c>
      <c r="D44" s="41">
        <f t="shared" si="6"/>
        <v>15</v>
      </c>
      <c r="E44" s="42" t="str">
        <f t="shared" si="2"/>
        <v>SANTANDER</v>
      </c>
      <c r="F44" s="42">
        <f t="shared" si="7"/>
        <v>5052</v>
      </c>
      <c r="G44" s="42">
        <f t="shared" si="8"/>
        <v>9226</v>
      </c>
    </row>
    <row r="45" spans="1:9" x14ac:dyDescent="0.25">
      <c r="A45" s="42" t="str">
        <f t="shared" si="3"/>
        <v>BARCELONA</v>
      </c>
      <c r="B45" s="41">
        <f t="shared" si="4"/>
        <v>570</v>
      </c>
      <c r="C45" s="41">
        <f t="shared" si="5"/>
        <v>1101</v>
      </c>
      <c r="D45" s="41">
        <f t="shared" si="6"/>
        <v>18</v>
      </c>
      <c r="E45" s="42" t="str">
        <f t="shared" si="2"/>
        <v>CASTELLON</v>
      </c>
      <c r="F45" s="42">
        <f t="shared" si="7"/>
        <v>1600</v>
      </c>
      <c r="G45" s="42">
        <f t="shared" si="8"/>
        <v>1702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1445</v>
      </c>
      <c r="G46" s="42">
        <f t="shared" si="8"/>
        <v>1338</v>
      </c>
    </row>
    <row r="47" spans="1:9" x14ac:dyDescent="0.25">
      <c r="A47" s="42" t="str">
        <f t="shared" si="3"/>
        <v>CARTAGENA</v>
      </c>
      <c r="B47" s="41">
        <f t="shared" si="4"/>
        <v>472</v>
      </c>
      <c r="C47" s="41">
        <f t="shared" si="5"/>
        <v>390</v>
      </c>
      <c r="D47" s="41">
        <f t="shared" si="6"/>
        <v>20</v>
      </c>
      <c r="E47" s="42" t="str">
        <f t="shared" si="2"/>
        <v>TARRAGONA</v>
      </c>
      <c r="F47" s="42">
        <f t="shared" si="7"/>
        <v>1224</v>
      </c>
      <c r="G47" s="42">
        <f t="shared" si="8"/>
        <v>1223</v>
      </c>
    </row>
    <row r="48" spans="1:9" x14ac:dyDescent="0.25">
      <c r="A48" s="42" t="str">
        <f t="shared" si="3"/>
        <v>CASTELLON</v>
      </c>
      <c r="B48" s="41">
        <f t="shared" si="4"/>
        <v>1600</v>
      </c>
      <c r="C48" s="41">
        <f t="shared" si="5"/>
        <v>1702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1151</v>
      </c>
      <c r="G48" s="42">
        <f t="shared" si="8"/>
        <v>1133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35</v>
      </c>
      <c r="D49" s="41">
        <f t="shared" si="6"/>
        <v>24</v>
      </c>
      <c r="E49" s="42" t="str">
        <f t="shared" si="2"/>
        <v>ALMERIA</v>
      </c>
      <c r="F49" s="42">
        <f t="shared" si="7"/>
        <v>1082</v>
      </c>
      <c r="G49" s="42">
        <f t="shared" si="8"/>
        <v>1021</v>
      </c>
    </row>
    <row r="50" spans="1:7" x14ac:dyDescent="0.25">
      <c r="A50" s="42" t="str">
        <f t="shared" si="3"/>
        <v>FERROL-SAN CIBRAO</v>
      </c>
      <c r="B50" s="41">
        <f t="shared" si="4"/>
        <v>169</v>
      </c>
      <c r="C50" s="41">
        <f t="shared" si="5"/>
        <v>74</v>
      </c>
      <c r="D50" s="41">
        <f t="shared" si="6"/>
        <v>22</v>
      </c>
      <c r="E50" s="42" t="str">
        <f t="shared" si="2"/>
        <v>LAS PALMAS</v>
      </c>
      <c r="F50" s="42">
        <f t="shared" si="7"/>
        <v>1035</v>
      </c>
      <c r="G50" s="42">
        <f t="shared" si="8"/>
        <v>1054</v>
      </c>
    </row>
    <row r="51" spans="1:7" x14ac:dyDescent="0.25">
      <c r="A51" s="42" t="str">
        <f t="shared" si="3"/>
        <v>GIJON</v>
      </c>
      <c r="B51" s="41">
        <f t="shared" si="4"/>
        <v>6697</v>
      </c>
      <c r="C51" s="41">
        <f t="shared" si="5"/>
        <v>8199</v>
      </c>
      <c r="D51" s="41">
        <f t="shared" si="6"/>
        <v>4</v>
      </c>
      <c r="E51" s="42" t="str">
        <f t="shared" si="2"/>
        <v>HUELVA</v>
      </c>
      <c r="F51" s="42">
        <f t="shared" si="7"/>
        <v>983</v>
      </c>
      <c r="G51" s="42">
        <f t="shared" si="8"/>
        <v>1080</v>
      </c>
    </row>
    <row r="52" spans="1:7" x14ac:dyDescent="0.25">
      <c r="A52" s="42" t="str">
        <f t="shared" si="3"/>
        <v>HUELVA</v>
      </c>
      <c r="B52" s="41">
        <f t="shared" si="4"/>
        <v>983</v>
      </c>
      <c r="C52" s="41">
        <f t="shared" si="5"/>
        <v>1080</v>
      </c>
      <c r="D52" s="41">
        <f t="shared" si="6"/>
        <v>14</v>
      </c>
      <c r="E52" s="42" t="str">
        <f t="shared" si="2"/>
        <v>BALEARES</v>
      </c>
      <c r="F52" s="42">
        <f t="shared" si="7"/>
        <v>686</v>
      </c>
      <c r="G52" s="42">
        <f t="shared" si="8"/>
        <v>1197</v>
      </c>
    </row>
    <row r="53" spans="1:7" x14ac:dyDescent="0.25">
      <c r="A53" s="42" t="str">
        <f t="shared" si="3"/>
        <v>LAS PALMAS</v>
      </c>
      <c r="B53" s="41">
        <f t="shared" si="4"/>
        <v>1035</v>
      </c>
      <c r="C53" s="41">
        <f t="shared" si="5"/>
        <v>1054</v>
      </c>
      <c r="D53" s="41">
        <f t="shared" si="6"/>
        <v>13</v>
      </c>
      <c r="E53" s="42" t="str">
        <f t="shared" si="2"/>
        <v>MOTRIL</v>
      </c>
      <c r="F53" s="42">
        <f t="shared" si="7"/>
        <v>649</v>
      </c>
      <c r="G53" s="42">
        <f t="shared" si="8"/>
        <v>722</v>
      </c>
    </row>
    <row r="54" spans="1:7" x14ac:dyDescent="0.25">
      <c r="A54" s="42" t="str">
        <f t="shared" si="3"/>
        <v>MALAGA</v>
      </c>
      <c r="B54" s="41">
        <f t="shared" si="4"/>
        <v>202</v>
      </c>
      <c r="C54" s="41">
        <f t="shared" si="5"/>
        <v>356</v>
      </c>
      <c r="D54" s="41">
        <f t="shared" si="6"/>
        <v>21</v>
      </c>
      <c r="E54" s="42" t="str">
        <f t="shared" si="2"/>
        <v>VALENCIA</v>
      </c>
      <c r="F54" s="42">
        <f t="shared" si="7"/>
        <v>606</v>
      </c>
      <c r="G54" s="42">
        <f t="shared" si="8"/>
        <v>501</v>
      </c>
    </row>
    <row r="55" spans="1:7" x14ac:dyDescent="0.25">
      <c r="A55" s="42" t="str">
        <f t="shared" si="3"/>
        <v>MARIN Y RIA DE PONTEVEDRA</v>
      </c>
      <c r="B55" s="41">
        <f t="shared" si="4"/>
        <v>1151</v>
      </c>
      <c r="C55" s="41">
        <f t="shared" si="5"/>
        <v>1133</v>
      </c>
      <c r="D55" s="41">
        <f t="shared" si="6"/>
        <v>11</v>
      </c>
      <c r="E55" s="42" t="str">
        <f t="shared" si="2"/>
        <v>BARCELONA</v>
      </c>
      <c r="F55" s="42">
        <f t="shared" ref="F55:F65" si="9">LOOKUP(E55,$A$38:$A$65,$B$38:$B$65)</f>
        <v>570</v>
      </c>
      <c r="G55" s="42">
        <f t="shared" si="8"/>
        <v>1101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527</v>
      </c>
      <c r="G56" s="42">
        <f t="shared" si="8"/>
        <v>620</v>
      </c>
    </row>
    <row r="57" spans="1:7" x14ac:dyDescent="0.25">
      <c r="A57" s="42" t="str">
        <f t="shared" si="3"/>
        <v>MOTRIL</v>
      </c>
      <c r="B57" s="41">
        <f t="shared" si="4"/>
        <v>649</v>
      </c>
      <c r="C57" s="41">
        <f t="shared" si="5"/>
        <v>722</v>
      </c>
      <c r="D57" s="41">
        <f t="shared" si="6"/>
        <v>16</v>
      </c>
      <c r="E57" s="42" t="str">
        <f t="shared" si="2"/>
        <v>CARTAGENA</v>
      </c>
      <c r="F57" s="42">
        <f t="shared" si="9"/>
        <v>472</v>
      </c>
      <c r="G57" s="42">
        <f t="shared" si="8"/>
        <v>390</v>
      </c>
    </row>
    <row r="58" spans="1:7" x14ac:dyDescent="0.25">
      <c r="A58" s="42" t="str">
        <f t="shared" si="3"/>
        <v>PASAIA</v>
      </c>
      <c r="B58" s="41">
        <f t="shared" si="4"/>
        <v>8167</v>
      </c>
      <c r="C58" s="41">
        <f t="shared" si="5"/>
        <v>6669</v>
      </c>
      <c r="D58" s="41">
        <f t="shared" si="6"/>
        <v>3</v>
      </c>
      <c r="E58" s="42" t="str">
        <f t="shared" si="2"/>
        <v>MALAGA</v>
      </c>
      <c r="F58" s="42">
        <f t="shared" si="9"/>
        <v>202</v>
      </c>
      <c r="G58" s="42">
        <f t="shared" si="8"/>
        <v>356</v>
      </c>
    </row>
    <row r="59" spans="1:7" x14ac:dyDescent="0.25">
      <c r="A59" s="42" t="str">
        <f t="shared" si="3"/>
        <v>SANTA CRUZ DE TENERIFE</v>
      </c>
      <c r="B59" s="41">
        <f t="shared" si="4"/>
        <v>1445</v>
      </c>
      <c r="C59" s="41">
        <f t="shared" si="5"/>
        <v>1338</v>
      </c>
      <c r="D59" s="41">
        <f t="shared" si="6"/>
        <v>9</v>
      </c>
      <c r="E59" s="42" t="str">
        <f t="shared" si="2"/>
        <v>FERROL-SAN CIBRAO</v>
      </c>
      <c r="F59" s="42">
        <f t="shared" si="9"/>
        <v>169</v>
      </c>
      <c r="G59" s="42">
        <f t="shared" si="8"/>
        <v>74</v>
      </c>
    </row>
    <row r="60" spans="1:7" x14ac:dyDescent="0.25">
      <c r="A60" s="42" t="str">
        <f t="shared" si="3"/>
        <v>SANTANDER</v>
      </c>
      <c r="B60" s="41">
        <f t="shared" si="4"/>
        <v>5052</v>
      </c>
      <c r="C60" s="41">
        <f t="shared" si="5"/>
        <v>9226</v>
      </c>
      <c r="D60" s="41">
        <f t="shared" si="6"/>
        <v>7</v>
      </c>
      <c r="E60" s="42" t="str">
        <f t="shared" si="2"/>
        <v>ALICANTE</v>
      </c>
      <c r="F60" s="42">
        <f t="shared" si="9"/>
        <v>154</v>
      </c>
      <c r="G60" s="42">
        <f t="shared" si="8"/>
        <v>237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1224</v>
      </c>
      <c r="C62" s="41">
        <f t="shared" si="5"/>
        <v>1223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606</v>
      </c>
      <c r="C63" s="41">
        <f t="shared" si="5"/>
        <v>501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27678</v>
      </c>
      <c r="C64" s="41">
        <f t="shared" si="5"/>
        <v>27195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2111</v>
      </c>
      <c r="C7" s="25">
        <v>5088</v>
      </c>
      <c r="D7" s="25">
        <v>21484</v>
      </c>
      <c r="E7" s="25">
        <v>21310</v>
      </c>
      <c r="F7" s="10">
        <f>((E7*100)/D7)-100</f>
        <v>-0.80990504561533783</v>
      </c>
      <c r="G7" s="1"/>
      <c r="H7" s="1"/>
      <c r="I7" s="1"/>
    </row>
    <row r="8" spans="1:12" x14ac:dyDescent="0.25">
      <c r="A8" s="11" t="s">
        <v>45</v>
      </c>
      <c r="B8" s="26">
        <v>1422</v>
      </c>
      <c r="C8" s="26">
        <v>1867</v>
      </c>
      <c r="D8" s="26">
        <v>14264</v>
      </c>
      <c r="E8" s="26">
        <v>5584</v>
      </c>
      <c r="F8" s="13">
        <f t="shared" ref="F8:F35" si="0">((E8*100)/D8)-100</f>
        <v>-60.85249579360628</v>
      </c>
      <c r="G8" s="1"/>
      <c r="H8" s="1"/>
      <c r="I8" s="1"/>
    </row>
    <row r="9" spans="1:12" x14ac:dyDescent="0.25">
      <c r="A9" s="8" t="s">
        <v>46</v>
      </c>
      <c r="B9" s="25">
        <v>7293</v>
      </c>
      <c r="C9" s="25">
        <v>5811</v>
      </c>
      <c r="D9" s="25">
        <v>36847</v>
      </c>
      <c r="E9" s="25">
        <v>28493</v>
      </c>
      <c r="F9" s="10">
        <f t="shared" si="0"/>
        <v>-22.672130702635215</v>
      </c>
      <c r="G9" s="1"/>
      <c r="H9" s="1"/>
      <c r="I9" s="1"/>
    </row>
    <row r="10" spans="1:12" x14ac:dyDescent="0.25">
      <c r="A10" s="11" t="s">
        <v>47</v>
      </c>
      <c r="B10" s="26">
        <v>2902</v>
      </c>
      <c r="C10" s="26">
        <v>3834</v>
      </c>
      <c r="D10" s="26">
        <v>16399</v>
      </c>
      <c r="E10" s="26">
        <v>16499</v>
      </c>
      <c r="F10" s="13">
        <f t="shared" si="0"/>
        <v>0.60979328007805123</v>
      </c>
      <c r="G10" s="1"/>
      <c r="H10" s="1"/>
      <c r="I10" s="1"/>
    </row>
    <row r="11" spans="1:12" x14ac:dyDescent="0.25">
      <c r="A11" s="8" t="s">
        <v>48</v>
      </c>
      <c r="B11" s="25">
        <v>295147</v>
      </c>
      <c r="C11" s="25">
        <v>239195</v>
      </c>
      <c r="D11" s="25">
        <v>1435165</v>
      </c>
      <c r="E11" s="25">
        <v>1221468</v>
      </c>
      <c r="F11" s="10">
        <f t="shared" si="0"/>
        <v>-14.890064905428986</v>
      </c>
      <c r="G11" s="1"/>
      <c r="H11" s="1"/>
      <c r="I11" s="1"/>
    </row>
    <row r="12" spans="1:12" x14ac:dyDescent="0.25">
      <c r="A12" s="11" t="s">
        <v>49</v>
      </c>
      <c r="B12" s="26">
        <v>11242</v>
      </c>
      <c r="C12" s="26">
        <v>12182</v>
      </c>
      <c r="D12" s="26">
        <v>60181</v>
      </c>
      <c r="E12" s="26">
        <v>34125</v>
      </c>
      <c r="F12" s="13">
        <f t="shared" si="0"/>
        <v>-43.296056895033317</v>
      </c>
      <c r="G12" s="1"/>
      <c r="H12" s="1"/>
      <c r="I12" s="1"/>
    </row>
    <row r="13" spans="1:12" x14ac:dyDescent="0.25">
      <c r="A13" s="8" t="s">
        <v>50</v>
      </c>
      <c r="B13" s="25">
        <v>22600</v>
      </c>
      <c r="C13" s="25">
        <v>22344</v>
      </c>
      <c r="D13" s="25">
        <v>40957</v>
      </c>
      <c r="E13" s="25">
        <v>37166</v>
      </c>
      <c r="F13" s="10">
        <f t="shared" si="0"/>
        <v>-9.2560490270283537</v>
      </c>
      <c r="G13" s="1"/>
      <c r="H13" s="1"/>
      <c r="I13" s="1"/>
    </row>
    <row r="14" spans="1:12" x14ac:dyDescent="0.25">
      <c r="A14" s="11" t="s">
        <v>51</v>
      </c>
      <c r="B14" s="26">
        <v>118871</v>
      </c>
      <c r="C14" s="26">
        <v>89623</v>
      </c>
      <c r="D14" s="26">
        <v>491809</v>
      </c>
      <c r="E14" s="26">
        <v>377494</v>
      </c>
      <c r="F14" s="13">
        <f t="shared" si="0"/>
        <v>-23.243779597364011</v>
      </c>
      <c r="G14" s="1"/>
      <c r="H14" s="1"/>
      <c r="I14" s="1"/>
    </row>
    <row r="15" spans="1:12" x14ac:dyDescent="0.25">
      <c r="A15" s="8" t="s">
        <v>52</v>
      </c>
      <c r="B15" s="25">
        <v>10790</v>
      </c>
      <c r="C15" s="25">
        <v>10963</v>
      </c>
      <c r="D15" s="25">
        <v>52295</v>
      </c>
      <c r="E15" s="25">
        <v>56058</v>
      </c>
      <c r="F15" s="10">
        <f t="shared" si="0"/>
        <v>7.195716607706288</v>
      </c>
      <c r="G15" s="1"/>
      <c r="H15" s="1"/>
      <c r="I15" s="1"/>
    </row>
    <row r="16" spans="1:12" x14ac:dyDescent="0.25">
      <c r="A16" s="11" t="s">
        <v>53</v>
      </c>
      <c r="B16" s="26">
        <v>10484</v>
      </c>
      <c r="C16" s="26">
        <v>3082</v>
      </c>
      <c r="D16" s="26">
        <v>31357</v>
      </c>
      <c r="E16" s="26">
        <v>23655</v>
      </c>
      <c r="F16" s="13">
        <f t="shared" si="0"/>
        <v>-24.562298689287871</v>
      </c>
      <c r="G16" s="1"/>
      <c r="H16" s="1"/>
      <c r="I16" s="1"/>
    </row>
    <row r="17" spans="1:9" x14ac:dyDescent="0.25">
      <c r="A17" s="8" t="s">
        <v>54</v>
      </c>
      <c r="B17" s="25">
        <v>3020</v>
      </c>
      <c r="C17" s="25">
        <v>2267</v>
      </c>
      <c r="D17" s="25">
        <v>14290</v>
      </c>
      <c r="E17" s="25">
        <v>12065</v>
      </c>
      <c r="F17" s="10">
        <f t="shared" si="0"/>
        <v>-15.570328901329603</v>
      </c>
      <c r="G17" s="1"/>
      <c r="H17" s="1"/>
      <c r="I17" s="1"/>
    </row>
    <row r="18" spans="1:9" x14ac:dyDescent="0.25">
      <c r="A18" s="11" t="s">
        <v>55</v>
      </c>
      <c r="B18" s="26">
        <v>45584</v>
      </c>
      <c r="C18" s="26">
        <v>44756</v>
      </c>
      <c r="D18" s="26">
        <v>243860</v>
      </c>
      <c r="E18" s="26">
        <v>266542</v>
      </c>
      <c r="F18" s="13">
        <f t="shared" si="0"/>
        <v>9.301238415484292</v>
      </c>
      <c r="G18" s="1"/>
      <c r="H18" s="1"/>
      <c r="I18" s="1"/>
    </row>
    <row r="19" spans="1:9" x14ac:dyDescent="0.25">
      <c r="A19" s="8" t="s">
        <v>56</v>
      </c>
      <c r="B19" s="25">
        <v>1237</v>
      </c>
      <c r="C19" s="25">
        <v>2156</v>
      </c>
      <c r="D19" s="25">
        <v>6972</v>
      </c>
      <c r="E19" s="25">
        <v>8293</v>
      </c>
      <c r="F19" s="10">
        <f t="shared" si="0"/>
        <v>18.947217441193345</v>
      </c>
      <c r="G19" s="1"/>
      <c r="H19" s="1"/>
      <c r="I19" s="1"/>
    </row>
    <row r="20" spans="1:9" x14ac:dyDescent="0.25">
      <c r="A20" s="11" t="s">
        <v>57</v>
      </c>
      <c r="B20" s="26">
        <v>3929</v>
      </c>
      <c r="C20" s="26">
        <v>4833</v>
      </c>
      <c r="D20" s="26">
        <v>41033</v>
      </c>
      <c r="E20" s="26">
        <v>48590</v>
      </c>
      <c r="F20" s="13">
        <f t="shared" si="0"/>
        <v>18.416883971437628</v>
      </c>
      <c r="G20" s="1"/>
      <c r="H20" s="1"/>
      <c r="I20" s="1"/>
    </row>
    <row r="21" spans="1:9" x14ac:dyDescent="0.25">
      <c r="A21" s="8" t="s">
        <v>58</v>
      </c>
      <c r="B21" s="25">
        <v>2782</v>
      </c>
      <c r="C21" s="25">
        <v>16335</v>
      </c>
      <c r="D21" s="25">
        <v>11965</v>
      </c>
      <c r="E21" s="25">
        <v>52783</v>
      </c>
      <c r="F21" s="10">
        <f t="shared" si="0"/>
        <v>341.14500626828249</v>
      </c>
      <c r="G21" s="1"/>
      <c r="H21" s="1"/>
      <c r="I21" s="1"/>
    </row>
    <row r="22" spans="1:9" x14ac:dyDescent="0.25">
      <c r="A22" s="11" t="s">
        <v>59</v>
      </c>
      <c r="B22" s="26">
        <v>189753</v>
      </c>
      <c r="C22" s="26">
        <v>161853</v>
      </c>
      <c r="D22" s="26">
        <v>944913</v>
      </c>
      <c r="E22" s="26">
        <v>889182</v>
      </c>
      <c r="F22" s="13">
        <f t="shared" si="0"/>
        <v>-5.8980033082410728</v>
      </c>
      <c r="G22" s="1"/>
      <c r="H22" s="1"/>
      <c r="I22" s="1"/>
    </row>
    <row r="23" spans="1:9" x14ac:dyDescent="0.25">
      <c r="A23" s="8" t="s">
        <v>60</v>
      </c>
      <c r="B23" s="25">
        <v>5612</v>
      </c>
      <c r="C23" s="25">
        <v>4902</v>
      </c>
      <c r="D23" s="25">
        <v>26296</v>
      </c>
      <c r="E23" s="25">
        <v>20620</v>
      </c>
      <c r="F23" s="10">
        <f t="shared" si="0"/>
        <v>-21.585031944021907</v>
      </c>
      <c r="G23" s="1"/>
      <c r="H23" s="1"/>
      <c r="I23" s="1"/>
    </row>
    <row r="24" spans="1:9" x14ac:dyDescent="0.25">
      <c r="A24" s="11" t="s">
        <v>61</v>
      </c>
      <c r="B24" s="26">
        <v>3437</v>
      </c>
      <c r="C24" s="26">
        <v>1322</v>
      </c>
      <c r="D24" s="26">
        <v>17180</v>
      </c>
      <c r="E24" s="26">
        <v>9029</v>
      </c>
      <c r="F24" s="13">
        <f t="shared" si="0"/>
        <v>-47.444703143189756</v>
      </c>
      <c r="G24" s="1"/>
      <c r="H24" s="1"/>
      <c r="I24" s="1"/>
    </row>
    <row r="25" spans="1:9" x14ac:dyDescent="0.25">
      <c r="A25" s="8" t="s">
        <v>62</v>
      </c>
      <c r="B25" s="25">
        <v>102</v>
      </c>
      <c r="C25" s="25">
        <v>7</v>
      </c>
      <c r="D25" s="25">
        <v>7401</v>
      </c>
      <c r="E25" s="25">
        <v>116</v>
      </c>
      <c r="F25" s="10">
        <f t="shared" si="0"/>
        <v>-98.432644237265237</v>
      </c>
      <c r="G25" s="1"/>
      <c r="H25" s="1"/>
      <c r="I25" s="1"/>
    </row>
    <row r="26" spans="1:9" x14ac:dyDescent="0.25">
      <c r="A26" s="11" t="s">
        <v>63</v>
      </c>
      <c r="B26" s="26">
        <v>1297</v>
      </c>
      <c r="C26" s="26">
        <v>762</v>
      </c>
      <c r="D26" s="26">
        <v>4649</v>
      </c>
      <c r="E26" s="26">
        <v>4293</v>
      </c>
      <c r="F26" s="13">
        <f t="shared" si="0"/>
        <v>-7.6575607657560738</v>
      </c>
      <c r="G26" s="1"/>
      <c r="H26" s="1"/>
      <c r="I26" s="1"/>
    </row>
    <row r="27" spans="1:9" x14ac:dyDescent="0.25">
      <c r="A27" s="8" t="s">
        <v>64</v>
      </c>
      <c r="B27" s="25">
        <v>2699</v>
      </c>
      <c r="C27" s="25">
        <v>2752</v>
      </c>
      <c r="D27" s="25">
        <v>14896</v>
      </c>
      <c r="E27" s="25">
        <v>14604</v>
      </c>
      <c r="F27" s="10">
        <f t="shared" si="0"/>
        <v>-1.9602577873254603</v>
      </c>
      <c r="G27" s="1"/>
      <c r="H27" s="1"/>
      <c r="I27" s="1"/>
    </row>
    <row r="28" spans="1:9" x14ac:dyDescent="0.25">
      <c r="A28" s="11" t="s">
        <v>65</v>
      </c>
      <c r="B28" s="26">
        <v>74265</v>
      </c>
      <c r="C28" s="26">
        <v>81015</v>
      </c>
      <c r="D28" s="26">
        <v>413736</v>
      </c>
      <c r="E28" s="26">
        <v>485939</v>
      </c>
      <c r="F28" s="13">
        <f t="shared" si="0"/>
        <v>17.451466635729062</v>
      </c>
      <c r="G28" s="1"/>
      <c r="H28" s="1"/>
      <c r="I28" s="1"/>
    </row>
    <row r="29" spans="1:9" x14ac:dyDescent="0.25">
      <c r="A29" s="8" t="s">
        <v>66</v>
      </c>
      <c r="B29" s="25">
        <v>3811</v>
      </c>
      <c r="C29" s="25">
        <v>9522</v>
      </c>
      <c r="D29" s="25">
        <v>22584</v>
      </c>
      <c r="E29" s="25">
        <v>26112</v>
      </c>
      <c r="F29" s="10">
        <f t="shared" si="0"/>
        <v>15.621679064824662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17890</v>
      </c>
      <c r="C31" s="25">
        <v>9997</v>
      </c>
      <c r="D31" s="25">
        <v>85953</v>
      </c>
      <c r="E31" s="25">
        <v>55917</v>
      </c>
      <c r="F31" s="10">
        <f t="shared" si="0"/>
        <v>-34.944679068793405</v>
      </c>
      <c r="G31" s="1"/>
      <c r="H31" s="1"/>
      <c r="I31" s="1"/>
    </row>
    <row r="32" spans="1:9" x14ac:dyDescent="0.25">
      <c r="A32" s="11" t="s">
        <v>69</v>
      </c>
      <c r="B32" s="26">
        <v>30321</v>
      </c>
      <c r="C32" s="26">
        <v>21615</v>
      </c>
      <c r="D32" s="26">
        <v>118727</v>
      </c>
      <c r="E32" s="26">
        <v>102511</v>
      </c>
      <c r="F32" s="13">
        <f t="shared" si="0"/>
        <v>-13.65822432976492</v>
      </c>
      <c r="G32" s="1"/>
      <c r="H32" s="1"/>
      <c r="I32" s="1"/>
    </row>
    <row r="33" spans="1:9" x14ac:dyDescent="0.25">
      <c r="A33" s="8" t="s">
        <v>70</v>
      </c>
      <c r="B33" s="25">
        <v>26630</v>
      </c>
      <c r="C33" s="25">
        <v>25113</v>
      </c>
      <c r="D33" s="25">
        <v>143689</v>
      </c>
      <c r="E33" s="25">
        <v>125539</v>
      </c>
      <c r="F33" s="10">
        <f t="shared" si="0"/>
        <v>-12.631447083632011</v>
      </c>
      <c r="G33" s="1"/>
      <c r="H33" s="1"/>
      <c r="I33" s="1"/>
    </row>
    <row r="34" spans="1:9" x14ac:dyDescent="0.25">
      <c r="A34" s="11" t="s">
        <v>71</v>
      </c>
      <c r="B34" s="26">
        <v>1124</v>
      </c>
      <c r="C34" s="26">
        <v>905</v>
      </c>
      <c r="D34" s="26">
        <v>2182</v>
      </c>
      <c r="E34" s="26">
        <v>3298</v>
      </c>
      <c r="F34" s="13">
        <f t="shared" si="0"/>
        <v>51.145737855178737</v>
      </c>
      <c r="G34" s="1"/>
      <c r="H34" s="1"/>
      <c r="I34" s="1"/>
    </row>
    <row r="35" spans="1:9" x14ac:dyDescent="0.25">
      <c r="A35" s="14" t="s">
        <v>72</v>
      </c>
      <c r="B35" s="15">
        <f>SUM(B7:B34)</f>
        <v>896355</v>
      </c>
      <c r="C35" s="15">
        <f t="shared" ref="C35:E35" si="1">SUM(C7:C34)</f>
        <v>784101</v>
      </c>
      <c r="D35" s="15">
        <f t="shared" si="1"/>
        <v>4321084</v>
      </c>
      <c r="E35" s="15">
        <f t="shared" si="1"/>
        <v>3947285</v>
      </c>
      <c r="F35" s="16">
        <f t="shared" si="0"/>
        <v>-8.6505839738361914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21310</v>
      </c>
      <c r="C38" s="41">
        <f>D7</f>
        <v>21484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1221468</v>
      </c>
      <c r="G38" s="42">
        <f>LOOKUP(E38,$A$38:$A$65,$C$38:$C$65)</f>
        <v>1435165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5584</v>
      </c>
      <c r="C39" s="41">
        <f t="shared" ref="C39:C65" si="5">D8</f>
        <v>14264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889182</v>
      </c>
      <c r="G39" s="42">
        <f t="shared" ref="G39:G65" si="8">LOOKUP(E39,$A$38:$A$65,$C$38:$C$65)</f>
        <v>944913</v>
      </c>
    </row>
    <row r="40" spans="1:9" x14ac:dyDescent="0.25">
      <c r="A40" s="42" t="str">
        <f t="shared" si="3"/>
        <v>ALMERIA</v>
      </c>
      <c r="B40" s="41">
        <f t="shared" si="4"/>
        <v>28493</v>
      </c>
      <c r="C40" s="41">
        <f t="shared" si="5"/>
        <v>36847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485939</v>
      </c>
      <c r="G40" s="42">
        <f t="shared" si="8"/>
        <v>413736</v>
      </c>
    </row>
    <row r="41" spans="1:9" x14ac:dyDescent="0.25">
      <c r="A41" s="42" t="str">
        <f t="shared" si="3"/>
        <v>AVILES</v>
      </c>
      <c r="B41" s="41">
        <f t="shared" si="4"/>
        <v>16499</v>
      </c>
      <c r="C41" s="41">
        <f t="shared" si="5"/>
        <v>16399</v>
      </c>
      <c r="D41" s="41">
        <f t="shared" si="6"/>
        <v>19</v>
      </c>
      <c r="E41" s="42" t="str">
        <f t="shared" si="2"/>
        <v>BARCELONA</v>
      </c>
      <c r="F41" s="42">
        <f t="shared" si="7"/>
        <v>377494</v>
      </c>
      <c r="G41" s="42">
        <f t="shared" si="8"/>
        <v>491809</v>
      </c>
    </row>
    <row r="42" spans="1:9" x14ac:dyDescent="0.25">
      <c r="A42" s="42" t="str">
        <f t="shared" si="3"/>
        <v>BAHIA DE ALGECIRAS</v>
      </c>
      <c r="B42" s="41">
        <f t="shared" si="4"/>
        <v>1221468</v>
      </c>
      <c r="C42" s="41">
        <f t="shared" si="5"/>
        <v>1435165</v>
      </c>
      <c r="D42" s="41">
        <f t="shared" si="6"/>
        <v>1</v>
      </c>
      <c r="E42" s="42" t="str">
        <f t="shared" si="2"/>
        <v>CEUTA</v>
      </c>
      <c r="F42" s="42">
        <f t="shared" si="7"/>
        <v>266542</v>
      </c>
      <c r="G42" s="42">
        <f t="shared" si="8"/>
        <v>243860</v>
      </c>
    </row>
    <row r="43" spans="1:9" x14ac:dyDescent="0.25">
      <c r="A43" s="42" t="str">
        <f t="shared" si="3"/>
        <v>BAHIA DE CADIZ</v>
      </c>
      <c r="B43" s="41">
        <f t="shared" si="4"/>
        <v>34125</v>
      </c>
      <c r="C43" s="41">
        <f t="shared" si="5"/>
        <v>60181</v>
      </c>
      <c r="D43" s="41">
        <f t="shared" si="6"/>
        <v>13</v>
      </c>
      <c r="E43" s="42" t="str">
        <f t="shared" si="2"/>
        <v>VIGO</v>
      </c>
      <c r="F43" s="42">
        <f t="shared" si="7"/>
        <v>125539</v>
      </c>
      <c r="G43" s="42">
        <f t="shared" si="8"/>
        <v>143689</v>
      </c>
    </row>
    <row r="44" spans="1:9" x14ac:dyDescent="0.25">
      <c r="A44" s="42" t="str">
        <f t="shared" si="3"/>
        <v>BALEARES</v>
      </c>
      <c r="B44" s="41">
        <f t="shared" si="4"/>
        <v>37166</v>
      </c>
      <c r="C44" s="41">
        <f t="shared" si="5"/>
        <v>40957</v>
      </c>
      <c r="D44" s="41">
        <f t="shared" si="6"/>
        <v>12</v>
      </c>
      <c r="E44" s="42" t="str">
        <f t="shared" si="2"/>
        <v>VALENCIA</v>
      </c>
      <c r="F44" s="42">
        <f t="shared" si="7"/>
        <v>102511</v>
      </c>
      <c r="G44" s="42">
        <f t="shared" si="8"/>
        <v>118727</v>
      </c>
    </row>
    <row r="45" spans="1:9" x14ac:dyDescent="0.25">
      <c r="A45" s="42" t="str">
        <f t="shared" si="3"/>
        <v>BARCELONA</v>
      </c>
      <c r="B45" s="41">
        <f t="shared" si="4"/>
        <v>377494</v>
      </c>
      <c r="C45" s="41">
        <f t="shared" si="5"/>
        <v>491809</v>
      </c>
      <c r="D45" s="41">
        <f t="shared" si="6"/>
        <v>4</v>
      </c>
      <c r="E45" s="42" t="str">
        <f t="shared" si="2"/>
        <v>BILBAO</v>
      </c>
      <c r="F45" s="42">
        <f t="shared" si="7"/>
        <v>56058</v>
      </c>
      <c r="G45" s="42">
        <f t="shared" si="8"/>
        <v>52295</v>
      </c>
    </row>
    <row r="46" spans="1:9" x14ac:dyDescent="0.25">
      <c r="A46" s="42" t="str">
        <f t="shared" si="3"/>
        <v>BILBAO</v>
      </c>
      <c r="B46" s="41">
        <f t="shared" si="4"/>
        <v>56058</v>
      </c>
      <c r="C46" s="41">
        <f t="shared" si="5"/>
        <v>52295</v>
      </c>
      <c r="D46" s="41">
        <f t="shared" si="6"/>
        <v>8</v>
      </c>
      <c r="E46" s="42" t="str">
        <f t="shared" si="2"/>
        <v>TARRAGONA</v>
      </c>
      <c r="F46" s="42">
        <f t="shared" si="7"/>
        <v>55917</v>
      </c>
      <c r="G46" s="42">
        <f t="shared" si="8"/>
        <v>85953</v>
      </c>
    </row>
    <row r="47" spans="1:9" x14ac:dyDescent="0.25">
      <c r="A47" s="42" t="str">
        <f t="shared" si="3"/>
        <v>CARTAGENA</v>
      </c>
      <c r="B47" s="41">
        <f t="shared" si="4"/>
        <v>23655</v>
      </c>
      <c r="C47" s="41">
        <f t="shared" si="5"/>
        <v>31357</v>
      </c>
      <c r="D47" s="41">
        <f t="shared" si="6"/>
        <v>16</v>
      </c>
      <c r="E47" s="42" t="str">
        <f t="shared" si="2"/>
        <v>HUELVA</v>
      </c>
      <c r="F47" s="42">
        <f t="shared" si="7"/>
        <v>52783</v>
      </c>
      <c r="G47" s="42">
        <f t="shared" si="8"/>
        <v>11965</v>
      </c>
    </row>
    <row r="48" spans="1:9" x14ac:dyDescent="0.25">
      <c r="A48" s="42" t="str">
        <f t="shared" si="3"/>
        <v>CASTELLON</v>
      </c>
      <c r="B48" s="41">
        <f t="shared" si="4"/>
        <v>12065</v>
      </c>
      <c r="C48" s="41">
        <f t="shared" si="5"/>
        <v>14290</v>
      </c>
      <c r="D48" s="41">
        <f t="shared" si="6"/>
        <v>21</v>
      </c>
      <c r="E48" s="42" t="str">
        <f t="shared" si="2"/>
        <v>GIJON</v>
      </c>
      <c r="F48" s="42">
        <f t="shared" si="7"/>
        <v>48590</v>
      </c>
      <c r="G48" s="42">
        <f t="shared" si="8"/>
        <v>41033</v>
      </c>
    </row>
    <row r="49" spans="1:7" x14ac:dyDescent="0.25">
      <c r="A49" s="42" t="str">
        <f t="shared" si="3"/>
        <v>CEUTA</v>
      </c>
      <c r="B49" s="41">
        <f t="shared" si="4"/>
        <v>266542</v>
      </c>
      <c r="C49" s="41">
        <f t="shared" si="5"/>
        <v>243860</v>
      </c>
      <c r="D49" s="41">
        <f t="shared" si="6"/>
        <v>5</v>
      </c>
      <c r="E49" s="42" t="str">
        <f t="shared" si="2"/>
        <v>BALEARES</v>
      </c>
      <c r="F49" s="42">
        <f t="shared" si="7"/>
        <v>37166</v>
      </c>
      <c r="G49" s="42">
        <f t="shared" si="8"/>
        <v>40957</v>
      </c>
    </row>
    <row r="50" spans="1:7" x14ac:dyDescent="0.25">
      <c r="A50" s="42" t="str">
        <f t="shared" si="3"/>
        <v>FERROL-SAN CIBRAO</v>
      </c>
      <c r="B50" s="41">
        <f t="shared" si="4"/>
        <v>8293</v>
      </c>
      <c r="C50" s="41">
        <f t="shared" si="5"/>
        <v>6972</v>
      </c>
      <c r="D50" s="41">
        <f t="shared" si="6"/>
        <v>23</v>
      </c>
      <c r="E50" s="42" t="str">
        <f t="shared" si="2"/>
        <v>BAHIA DE CADIZ</v>
      </c>
      <c r="F50" s="42">
        <f t="shared" si="7"/>
        <v>34125</v>
      </c>
      <c r="G50" s="42">
        <f t="shared" si="8"/>
        <v>60181</v>
      </c>
    </row>
    <row r="51" spans="1:7" x14ac:dyDescent="0.25">
      <c r="A51" s="42" t="str">
        <f t="shared" si="3"/>
        <v>GIJON</v>
      </c>
      <c r="B51" s="41">
        <f t="shared" si="4"/>
        <v>48590</v>
      </c>
      <c r="C51" s="41">
        <f t="shared" si="5"/>
        <v>41033</v>
      </c>
      <c r="D51" s="41">
        <f t="shared" si="6"/>
        <v>11</v>
      </c>
      <c r="E51" s="42" t="str">
        <f t="shared" si="2"/>
        <v>ALMERIA</v>
      </c>
      <c r="F51" s="42">
        <f t="shared" si="7"/>
        <v>28493</v>
      </c>
      <c r="G51" s="42">
        <f t="shared" si="8"/>
        <v>36847</v>
      </c>
    </row>
    <row r="52" spans="1:7" x14ac:dyDescent="0.25">
      <c r="A52" s="42" t="str">
        <f t="shared" si="3"/>
        <v>HUELVA</v>
      </c>
      <c r="B52" s="41">
        <f t="shared" si="4"/>
        <v>52783</v>
      </c>
      <c r="C52" s="41">
        <f t="shared" si="5"/>
        <v>11965</v>
      </c>
      <c r="D52" s="41">
        <f t="shared" si="6"/>
        <v>10</v>
      </c>
      <c r="E52" s="42" t="str">
        <f t="shared" si="2"/>
        <v>SANTANDER</v>
      </c>
      <c r="F52" s="42">
        <f t="shared" si="7"/>
        <v>26112</v>
      </c>
      <c r="G52" s="42">
        <f t="shared" si="8"/>
        <v>22584</v>
      </c>
    </row>
    <row r="53" spans="1:7" x14ac:dyDescent="0.25">
      <c r="A53" s="42" t="str">
        <f t="shared" si="3"/>
        <v>LAS PALMAS</v>
      </c>
      <c r="B53" s="41">
        <f t="shared" si="4"/>
        <v>889182</v>
      </c>
      <c r="C53" s="41">
        <f t="shared" si="5"/>
        <v>944913</v>
      </c>
      <c r="D53" s="41">
        <f t="shared" si="6"/>
        <v>2</v>
      </c>
      <c r="E53" s="42" t="str">
        <f t="shared" si="2"/>
        <v>CARTAGENA</v>
      </c>
      <c r="F53" s="42">
        <f t="shared" si="7"/>
        <v>23655</v>
      </c>
      <c r="G53" s="42">
        <f t="shared" si="8"/>
        <v>31357</v>
      </c>
    </row>
    <row r="54" spans="1:7" x14ac:dyDescent="0.25">
      <c r="A54" s="42" t="str">
        <f t="shared" si="3"/>
        <v>MALAGA</v>
      </c>
      <c r="B54" s="41">
        <f t="shared" si="4"/>
        <v>20620</v>
      </c>
      <c r="C54" s="41">
        <f t="shared" si="5"/>
        <v>26296</v>
      </c>
      <c r="D54" s="41">
        <f t="shared" si="6"/>
        <v>18</v>
      </c>
      <c r="E54" s="42" t="str">
        <f t="shared" si="2"/>
        <v>A CORUÑA</v>
      </c>
      <c r="F54" s="42">
        <f t="shared" si="7"/>
        <v>21310</v>
      </c>
      <c r="G54" s="42">
        <f t="shared" si="8"/>
        <v>21484</v>
      </c>
    </row>
    <row r="55" spans="1:7" x14ac:dyDescent="0.25">
      <c r="A55" s="42" t="str">
        <f t="shared" si="3"/>
        <v>MARIN Y RIA DE PONTEVEDRA</v>
      </c>
      <c r="B55" s="41">
        <f t="shared" si="4"/>
        <v>9029</v>
      </c>
      <c r="C55" s="41">
        <f t="shared" si="5"/>
        <v>17180</v>
      </c>
      <c r="D55" s="41">
        <f t="shared" si="6"/>
        <v>22</v>
      </c>
      <c r="E55" s="42" t="str">
        <f t="shared" si="2"/>
        <v>MALAGA</v>
      </c>
      <c r="F55" s="42">
        <f t="shared" ref="F55:F65" si="9">LOOKUP(E55,$A$38:$A$65,$B$38:$B$65)</f>
        <v>20620</v>
      </c>
      <c r="G55" s="42">
        <f t="shared" si="8"/>
        <v>26296</v>
      </c>
    </row>
    <row r="56" spans="1:7" x14ac:dyDescent="0.25">
      <c r="A56" s="42" t="str">
        <f t="shared" si="3"/>
        <v>MELILLA</v>
      </c>
      <c r="B56" s="41">
        <f t="shared" si="4"/>
        <v>116</v>
      </c>
      <c r="C56" s="41">
        <f t="shared" si="5"/>
        <v>7401</v>
      </c>
      <c r="D56" s="41">
        <f t="shared" si="6"/>
        <v>27</v>
      </c>
      <c r="E56" s="42" t="str">
        <f t="shared" si="2"/>
        <v>AVILES</v>
      </c>
      <c r="F56" s="42">
        <f t="shared" si="9"/>
        <v>16499</v>
      </c>
      <c r="G56" s="42">
        <f t="shared" si="8"/>
        <v>16399</v>
      </c>
    </row>
    <row r="57" spans="1:7" x14ac:dyDescent="0.25">
      <c r="A57" s="42" t="str">
        <f t="shared" si="3"/>
        <v>MOTRIL</v>
      </c>
      <c r="B57" s="41">
        <f t="shared" si="4"/>
        <v>4293</v>
      </c>
      <c r="C57" s="41">
        <f t="shared" si="5"/>
        <v>4649</v>
      </c>
      <c r="D57" s="41">
        <f t="shared" si="6"/>
        <v>25</v>
      </c>
      <c r="E57" s="42" t="str">
        <f t="shared" si="2"/>
        <v>PASAIA</v>
      </c>
      <c r="F57" s="42">
        <f t="shared" si="9"/>
        <v>14604</v>
      </c>
      <c r="G57" s="42">
        <f t="shared" si="8"/>
        <v>14896</v>
      </c>
    </row>
    <row r="58" spans="1:7" x14ac:dyDescent="0.25">
      <c r="A58" s="42" t="str">
        <f t="shared" si="3"/>
        <v>PASAIA</v>
      </c>
      <c r="B58" s="41">
        <f t="shared" si="4"/>
        <v>14604</v>
      </c>
      <c r="C58" s="41">
        <f t="shared" si="5"/>
        <v>14896</v>
      </c>
      <c r="D58" s="41">
        <f t="shared" si="6"/>
        <v>20</v>
      </c>
      <c r="E58" s="42" t="str">
        <f t="shared" si="2"/>
        <v>CASTELLON</v>
      </c>
      <c r="F58" s="42">
        <f t="shared" si="9"/>
        <v>12065</v>
      </c>
      <c r="G58" s="42">
        <f t="shared" si="8"/>
        <v>14290</v>
      </c>
    </row>
    <row r="59" spans="1:7" x14ac:dyDescent="0.25">
      <c r="A59" s="42" t="str">
        <f t="shared" si="3"/>
        <v>SANTA CRUZ DE TENERIFE</v>
      </c>
      <c r="B59" s="41">
        <f t="shared" si="4"/>
        <v>485939</v>
      </c>
      <c r="C59" s="41">
        <f t="shared" si="5"/>
        <v>413736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9029</v>
      </c>
      <c r="G59" s="42">
        <f t="shared" si="8"/>
        <v>17180</v>
      </c>
    </row>
    <row r="60" spans="1:7" x14ac:dyDescent="0.25">
      <c r="A60" s="42" t="str">
        <f t="shared" si="3"/>
        <v>SANTANDER</v>
      </c>
      <c r="B60" s="41">
        <f t="shared" si="4"/>
        <v>26112</v>
      </c>
      <c r="C60" s="41">
        <f t="shared" si="5"/>
        <v>22584</v>
      </c>
      <c r="D60" s="41">
        <f t="shared" si="6"/>
        <v>15</v>
      </c>
      <c r="E60" s="42" t="str">
        <f t="shared" si="2"/>
        <v>FERROL-SAN CIBRAO</v>
      </c>
      <c r="F60" s="42">
        <f t="shared" si="9"/>
        <v>8293</v>
      </c>
      <c r="G60" s="42">
        <f t="shared" si="8"/>
        <v>6972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5584</v>
      </c>
      <c r="G61" s="42">
        <f t="shared" si="8"/>
        <v>14264</v>
      </c>
    </row>
    <row r="62" spans="1:7" x14ac:dyDescent="0.25">
      <c r="A62" s="42" t="str">
        <f t="shared" si="3"/>
        <v>TARRAGONA</v>
      </c>
      <c r="B62" s="41">
        <f t="shared" si="4"/>
        <v>55917</v>
      </c>
      <c r="C62" s="41">
        <f t="shared" si="5"/>
        <v>85953</v>
      </c>
      <c r="D62" s="41">
        <f t="shared" si="6"/>
        <v>9</v>
      </c>
      <c r="E62" s="42" t="str">
        <f t="shared" si="2"/>
        <v>MOTRIL</v>
      </c>
      <c r="F62" s="42">
        <f t="shared" si="9"/>
        <v>4293</v>
      </c>
      <c r="G62" s="42">
        <f t="shared" si="8"/>
        <v>4649</v>
      </c>
    </row>
    <row r="63" spans="1:7" x14ac:dyDescent="0.25">
      <c r="A63" s="42" t="str">
        <f t="shared" si="3"/>
        <v>VALENCIA</v>
      </c>
      <c r="B63" s="41">
        <f t="shared" si="4"/>
        <v>102511</v>
      </c>
      <c r="C63" s="41">
        <f t="shared" si="5"/>
        <v>118727</v>
      </c>
      <c r="D63" s="41">
        <f t="shared" si="6"/>
        <v>7</v>
      </c>
      <c r="E63" s="42" t="str">
        <f t="shared" si="2"/>
        <v>VILAGARCIA</v>
      </c>
      <c r="F63" s="42">
        <f t="shared" si="9"/>
        <v>3298</v>
      </c>
      <c r="G63" s="42">
        <f t="shared" si="8"/>
        <v>2182</v>
      </c>
    </row>
    <row r="64" spans="1:7" x14ac:dyDescent="0.25">
      <c r="A64" s="42" t="str">
        <f t="shared" si="3"/>
        <v>VIGO</v>
      </c>
      <c r="B64" s="41">
        <f t="shared" si="4"/>
        <v>125539</v>
      </c>
      <c r="C64" s="41">
        <f t="shared" si="5"/>
        <v>143689</v>
      </c>
      <c r="D64" s="41">
        <f t="shared" si="6"/>
        <v>6</v>
      </c>
      <c r="E64" s="42" t="str">
        <f t="shared" si="2"/>
        <v>MELILLA</v>
      </c>
      <c r="F64" s="42">
        <f t="shared" si="9"/>
        <v>116</v>
      </c>
      <c r="G64" s="42">
        <f t="shared" si="8"/>
        <v>7401</v>
      </c>
    </row>
    <row r="65" spans="1:7" x14ac:dyDescent="0.25">
      <c r="A65" s="42" t="str">
        <f t="shared" si="3"/>
        <v>VILAGARCIA</v>
      </c>
      <c r="B65" s="41">
        <f t="shared" si="4"/>
        <v>3298</v>
      </c>
      <c r="C65" s="41">
        <f t="shared" si="5"/>
        <v>2182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0</v>
      </c>
      <c r="D8" s="28">
        <v>931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3175248</v>
      </c>
      <c r="C11" s="27">
        <v>3526085</v>
      </c>
      <c r="D11" s="27">
        <v>13834860</v>
      </c>
      <c r="E11" s="27">
        <v>15659372</v>
      </c>
      <c r="F11" s="10">
        <f t="shared" si="0"/>
        <v>13.187787950149115</v>
      </c>
      <c r="G11" s="1"/>
      <c r="H11" s="1"/>
      <c r="I11" s="1"/>
    </row>
    <row r="12" spans="1:12" x14ac:dyDescent="0.25">
      <c r="A12" s="11" t="s">
        <v>49</v>
      </c>
      <c r="B12" s="28">
        <v>2201</v>
      </c>
      <c r="C12" s="28">
        <v>5095</v>
      </c>
      <c r="D12" s="28">
        <v>73286</v>
      </c>
      <c r="E12" s="28">
        <v>140508</v>
      </c>
      <c r="F12" s="13">
        <f t="shared" si="0"/>
        <v>91.725568321371071</v>
      </c>
      <c r="G12" s="1"/>
      <c r="H12" s="1"/>
      <c r="I12" s="1"/>
    </row>
    <row r="13" spans="1:12" x14ac:dyDescent="0.25">
      <c r="A13" s="8" t="s">
        <v>50</v>
      </c>
      <c r="B13" s="27">
        <v>8</v>
      </c>
      <c r="C13" s="27">
        <v>45</v>
      </c>
      <c r="D13" s="27">
        <v>6354</v>
      </c>
      <c r="E13" s="27">
        <v>55</v>
      </c>
      <c r="F13" s="10">
        <f t="shared" si="0"/>
        <v>-99.134403525338371</v>
      </c>
      <c r="G13" s="1"/>
      <c r="H13" s="1"/>
      <c r="I13" s="1"/>
    </row>
    <row r="14" spans="1:12" x14ac:dyDescent="0.25">
      <c r="A14" s="11" t="s">
        <v>51</v>
      </c>
      <c r="B14" s="28">
        <v>527078</v>
      </c>
      <c r="C14" s="28">
        <v>517230</v>
      </c>
      <c r="D14" s="28">
        <v>2986432</v>
      </c>
      <c r="E14" s="28">
        <v>2835189</v>
      </c>
      <c r="F14" s="13">
        <f t="shared" si="0"/>
        <v>-5.0643376443863417</v>
      </c>
      <c r="G14" s="1"/>
      <c r="H14" s="1"/>
      <c r="I14" s="1"/>
    </row>
    <row r="15" spans="1:12" x14ac:dyDescent="0.25">
      <c r="A15" s="8" t="s">
        <v>52</v>
      </c>
      <c r="B15" s="27">
        <v>31038</v>
      </c>
      <c r="C15" s="27">
        <v>7418</v>
      </c>
      <c r="D15" s="27">
        <v>282644</v>
      </c>
      <c r="E15" s="27">
        <v>115994</v>
      </c>
      <c r="F15" s="10">
        <f t="shared" si="0"/>
        <v>-58.961095936938342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3592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23</v>
      </c>
      <c r="C17" s="27">
        <v>7447</v>
      </c>
      <c r="D17" s="27">
        <v>38</v>
      </c>
      <c r="E17" s="27">
        <v>9499</v>
      </c>
      <c r="F17" s="10">
        <f t="shared" si="0"/>
        <v>24897.36842105263</v>
      </c>
      <c r="G17" s="1"/>
      <c r="H17" s="1"/>
      <c r="I17" s="1"/>
    </row>
    <row r="18" spans="1:9" x14ac:dyDescent="0.25">
      <c r="A18" s="11" t="s">
        <v>55</v>
      </c>
      <c r="B18" s="28">
        <v>53418</v>
      </c>
      <c r="C18" s="28">
        <v>73923</v>
      </c>
      <c r="D18" s="28">
        <v>307354</v>
      </c>
      <c r="E18" s="28">
        <v>386511</v>
      </c>
      <c r="F18" s="13">
        <f t="shared" si="0"/>
        <v>25.754341898917858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78778</v>
      </c>
      <c r="C20" s="28">
        <v>45173</v>
      </c>
      <c r="D20" s="28">
        <v>239271</v>
      </c>
      <c r="E20" s="28">
        <v>196436</v>
      </c>
      <c r="F20" s="13">
        <f t="shared" si="0"/>
        <v>-17.9022948873871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37392</v>
      </c>
      <c r="D21" s="27">
        <v>0</v>
      </c>
      <c r="E21" s="27">
        <v>150697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655034</v>
      </c>
      <c r="C22" s="28">
        <v>816565</v>
      </c>
      <c r="D22" s="28">
        <v>3203559</v>
      </c>
      <c r="E22" s="28">
        <v>3542175</v>
      </c>
      <c r="F22" s="13">
        <f t="shared" si="0"/>
        <v>10.569994184592829</v>
      </c>
      <c r="G22" s="1"/>
      <c r="H22" s="1"/>
      <c r="I22" s="1"/>
    </row>
    <row r="23" spans="1:9" x14ac:dyDescent="0.25">
      <c r="A23" s="8" t="s">
        <v>60</v>
      </c>
      <c r="B23" s="27">
        <v>22878</v>
      </c>
      <c r="C23" s="27">
        <v>81603</v>
      </c>
      <c r="D23" s="27">
        <v>197048</v>
      </c>
      <c r="E23" s="27">
        <v>392228</v>
      </c>
      <c r="F23" s="10">
        <f t="shared" si="0"/>
        <v>99.052007632658047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248</v>
      </c>
      <c r="E24" s="28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3668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23995</v>
      </c>
      <c r="C28" s="28">
        <v>17100</v>
      </c>
      <c r="D28" s="28">
        <v>103079</v>
      </c>
      <c r="E28" s="28">
        <v>97255</v>
      </c>
      <c r="F28" s="13">
        <f t="shared" si="0"/>
        <v>-5.6500354097342864</v>
      </c>
      <c r="G28" s="1"/>
      <c r="H28" s="1"/>
      <c r="I28" s="1"/>
    </row>
    <row r="29" spans="1:9" x14ac:dyDescent="0.25">
      <c r="A29" s="8" t="s">
        <v>66</v>
      </c>
      <c r="B29" s="27">
        <v>89</v>
      </c>
      <c r="C29" s="27">
        <v>0</v>
      </c>
      <c r="D29" s="27">
        <v>448</v>
      </c>
      <c r="E29" s="27">
        <v>321</v>
      </c>
      <c r="F29" s="10">
        <f t="shared" si="0"/>
        <v>-28.348214285714292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46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423286</v>
      </c>
      <c r="C31" s="27">
        <v>556366</v>
      </c>
      <c r="D31" s="27">
        <v>2162250</v>
      </c>
      <c r="E31" s="27">
        <v>2957148</v>
      </c>
      <c r="F31" s="10">
        <f t="shared" si="0"/>
        <v>36.762539021852234</v>
      </c>
      <c r="G31" s="1"/>
      <c r="H31" s="1"/>
      <c r="I31" s="1"/>
    </row>
    <row r="32" spans="1:9" x14ac:dyDescent="0.25">
      <c r="A32" s="11" t="s">
        <v>69</v>
      </c>
      <c r="B32" s="28">
        <v>2572803</v>
      </c>
      <c r="C32" s="28">
        <v>2781022</v>
      </c>
      <c r="D32" s="28">
        <v>11124341</v>
      </c>
      <c r="E32" s="28">
        <v>11937128</v>
      </c>
      <c r="F32" s="13">
        <f t="shared" si="0"/>
        <v>7.3063833623942287</v>
      </c>
      <c r="G32" s="1"/>
      <c r="H32" s="1"/>
      <c r="I32" s="1"/>
    </row>
    <row r="33" spans="1:9" x14ac:dyDescent="0.25">
      <c r="A33" s="8" t="s">
        <v>70</v>
      </c>
      <c r="B33" s="27">
        <v>16088</v>
      </c>
      <c r="C33" s="27">
        <v>19717</v>
      </c>
      <c r="D33" s="27">
        <v>69659</v>
      </c>
      <c r="E33" s="27">
        <v>110988</v>
      </c>
      <c r="F33" s="10">
        <f t="shared" si="0"/>
        <v>59.330452633543416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5233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7585633</v>
      </c>
      <c r="C35" s="15">
        <f t="shared" ref="C35:E35" si="1">SUM(C7:C34)</f>
        <v>8492181</v>
      </c>
      <c r="D35" s="15">
        <f t="shared" si="1"/>
        <v>34604341</v>
      </c>
      <c r="E35" s="15">
        <f t="shared" si="1"/>
        <v>38532514</v>
      </c>
      <c r="F35" s="16">
        <f t="shared" si="0"/>
        <v>11.351676947120595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15659372</v>
      </c>
      <c r="G38" s="42">
        <f>LOOKUP(E38,$A$38:$A$65,$C$38:$C$65)</f>
        <v>13834860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11937128</v>
      </c>
      <c r="G39" s="42">
        <f t="shared" ref="G39:G65" si="8">LOOKUP(E39,$A$38:$A$65,$C$38:$C$65)</f>
        <v>11124341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15</v>
      </c>
      <c r="E40" s="42" t="str">
        <f t="shared" si="2"/>
        <v>LAS PALMAS</v>
      </c>
      <c r="F40" s="42">
        <f t="shared" si="7"/>
        <v>3542175</v>
      </c>
      <c r="G40" s="42">
        <f t="shared" si="8"/>
        <v>3203559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TARRAGONA</v>
      </c>
      <c r="F41" s="42">
        <f t="shared" si="7"/>
        <v>2957148</v>
      </c>
      <c r="G41" s="42">
        <f t="shared" si="8"/>
        <v>2162250</v>
      </c>
    </row>
    <row r="42" spans="1:9" x14ac:dyDescent="0.25">
      <c r="A42" s="42" t="str">
        <f t="shared" si="3"/>
        <v>BAHIA DE ALGECIRAS</v>
      </c>
      <c r="B42" s="41">
        <f t="shared" si="4"/>
        <v>15659372</v>
      </c>
      <c r="C42" s="41">
        <f t="shared" si="5"/>
        <v>13834860</v>
      </c>
      <c r="D42" s="41">
        <f t="shared" si="6"/>
        <v>1</v>
      </c>
      <c r="E42" s="42" t="str">
        <f t="shared" si="2"/>
        <v>BARCELONA</v>
      </c>
      <c r="F42" s="42">
        <f t="shared" si="7"/>
        <v>2835189</v>
      </c>
      <c r="G42" s="42">
        <f t="shared" si="8"/>
        <v>2986432</v>
      </c>
    </row>
    <row r="43" spans="1:9" x14ac:dyDescent="0.25">
      <c r="A43" s="42" t="str">
        <f t="shared" si="3"/>
        <v>BAHIA DE CADIZ</v>
      </c>
      <c r="B43" s="41">
        <f t="shared" si="4"/>
        <v>140508</v>
      </c>
      <c r="C43" s="41">
        <f t="shared" si="5"/>
        <v>73286</v>
      </c>
      <c r="D43" s="41">
        <f t="shared" si="6"/>
        <v>10</v>
      </c>
      <c r="E43" s="42" t="str">
        <f t="shared" si="2"/>
        <v>MALAGA</v>
      </c>
      <c r="F43" s="42">
        <f t="shared" si="7"/>
        <v>392228</v>
      </c>
      <c r="G43" s="42">
        <f t="shared" si="8"/>
        <v>197048</v>
      </c>
    </row>
    <row r="44" spans="1:9" x14ac:dyDescent="0.25">
      <c r="A44" s="42" t="str">
        <f t="shared" si="3"/>
        <v>BALEARES</v>
      </c>
      <c r="B44" s="41">
        <f t="shared" si="4"/>
        <v>55</v>
      </c>
      <c r="C44" s="41">
        <f t="shared" si="5"/>
        <v>6354</v>
      </c>
      <c r="D44" s="41">
        <f t="shared" si="6"/>
        <v>18</v>
      </c>
      <c r="E44" s="42" t="str">
        <f t="shared" si="2"/>
        <v>CEUTA</v>
      </c>
      <c r="F44" s="42">
        <f t="shared" si="7"/>
        <v>386511</v>
      </c>
      <c r="G44" s="42">
        <f t="shared" si="8"/>
        <v>307354</v>
      </c>
    </row>
    <row r="45" spans="1:9" x14ac:dyDescent="0.25">
      <c r="A45" s="42" t="str">
        <f t="shared" si="3"/>
        <v>BARCELONA</v>
      </c>
      <c r="B45" s="41">
        <f t="shared" si="4"/>
        <v>2835189</v>
      </c>
      <c r="C45" s="41">
        <f t="shared" si="5"/>
        <v>2986432</v>
      </c>
      <c r="D45" s="41">
        <f t="shared" si="6"/>
        <v>5</v>
      </c>
      <c r="E45" s="42" t="str">
        <f t="shared" si="2"/>
        <v>GIJON</v>
      </c>
      <c r="F45" s="42">
        <f t="shared" si="7"/>
        <v>196436</v>
      </c>
      <c r="G45" s="42">
        <f t="shared" si="8"/>
        <v>239271</v>
      </c>
    </row>
    <row r="46" spans="1:9" x14ac:dyDescent="0.25">
      <c r="A46" s="42" t="str">
        <f t="shared" si="3"/>
        <v>BILBAO</v>
      </c>
      <c r="B46" s="41">
        <f t="shared" si="4"/>
        <v>115994</v>
      </c>
      <c r="C46" s="41">
        <f t="shared" si="5"/>
        <v>282644</v>
      </c>
      <c r="D46" s="41">
        <f t="shared" si="6"/>
        <v>11</v>
      </c>
      <c r="E46" s="42" t="str">
        <f t="shared" si="2"/>
        <v>HUELVA</v>
      </c>
      <c r="F46" s="42">
        <f t="shared" si="7"/>
        <v>150697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3592</v>
      </c>
      <c r="D47" s="41">
        <f t="shared" si="6"/>
        <v>28</v>
      </c>
      <c r="E47" s="42" t="str">
        <f t="shared" si="2"/>
        <v>BAHIA DE CADIZ</v>
      </c>
      <c r="F47" s="42">
        <f t="shared" si="7"/>
        <v>140508</v>
      </c>
      <c r="G47" s="42">
        <f t="shared" si="8"/>
        <v>73286</v>
      </c>
    </row>
    <row r="48" spans="1:9" x14ac:dyDescent="0.25">
      <c r="A48" s="42" t="str">
        <f t="shared" si="3"/>
        <v>CASTELLON</v>
      </c>
      <c r="B48" s="41">
        <f t="shared" si="4"/>
        <v>9499</v>
      </c>
      <c r="C48" s="41">
        <f t="shared" si="5"/>
        <v>38</v>
      </c>
      <c r="D48" s="41">
        <f t="shared" si="6"/>
        <v>14</v>
      </c>
      <c r="E48" s="42" t="str">
        <f t="shared" si="2"/>
        <v>BILBAO</v>
      </c>
      <c r="F48" s="42">
        <f t="shared" si="7"/>
        <v>115994</v>
      </c>
      <c r="G48" s="42">
        <f t="shared" si="8"/>
        <v>282644</v>
      </c>
    </row>
    <row r="49" spans="1:7" x14ac:dyDescent="0.25">
      <c r="A49" s="42" t="str">
        <f t="shared" si="3"/>
        <v>CEUTA</v>
      </c>
      <c r="B49" s="41">
        <f t="shared" si="4"/>
        <v>386511</v>
      </c>
      <c r="C49" s="41">
        <f t="shared" si="5"/>
        <v>307354</v>
      </c>
      <c r="D49" s="41">
        <f t="shared" si="6"/>
        <v>7</v>
      </c>
      <c r="E49" s="42" t="str">
        <f t="shared" si="2"/>
        <v>VIGO</v>
      </c>
      <c r="F49" s="42">
        <f t="shared" si="7"/>
        <v>110988</v>
      </c>
      <c r="G49" s="42">
        <f t="shared" si="8"/>
        <v>69659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97255</v>
      </c>
      <c r="G50" s="42">
        <f t="shared" si="8"/>
        <v>103079</v>
      </c>
    </row>
    <row r="51" spans="1:7" x14ac:dyDescent="0.25">
      <c r="A51" s="42" t="str">
        <f t="shared" si="3"/>
        <v>GIJON</v>
      </c>
      <c r="B51" s="41">
        <f t="shared" si="4"/>
        <v>196436</v>
      </c>
      <c r="C51" s="41">
        <f t="shared" si="5"/>
        <v>239271</v>
      </c>
      <c r="D51" s="41">
        <f t="shared" si="6"/>
        <v>8</v>
      </c>
      <c r="E51" s="42" t="str">
        <f t="shared" si="2"/>
        <v>CASTELLON</v>
      </c>
      <c r="F51" s="42">
        <f t="shared" si="7"/>
        <v>9499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150697</v>
      </c>
      <c r="C52" s="41">
        <f t="shared" si="5"/>
        <v>0</v>
      </c>
      <c r="D52" s="41">
        <f t="shared" si="6"/>
        <v>9</v>
      </c>
      <c r="E52" s="42" t="str">
        <f t="shared" si="2"/>
        <v>ALMERIA</v>
      </c>
      <c r="F52" s="42">
        <f t="shared" si="7"/>
        <v>906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3542175</v>
      </c>
      <c r="C53" s="41">
        <f t="shared" si="5"/>
        <v>3203559</v>
      </c>
      <c r="D53" s="41">
        <f t="shared" si="6"/>
        <v>3</v>
      </c>
      <c r="E53" s="42" t="str">
        <f t="shared" si="2"/>
        <v>SANTANDER</v>
      </c>
      <c r="F53" s="42">
        <f t="shared" si="7"/>
        <v>321</v>
      </c>
      <c r="G53" s="42">
        <f t="shared" si="8"/>
        <v>448</v>
      </c>
    </row>
    <row r="54" spans="1:7" x14ac:dyDescent="0.25">
      <c r="A54" s="42" t="str">
        <f t="shared" si="3"/>
        <v>MALAGA</v>
      </c>
      <c r="B54" s="41">
        <f t="shared" si="4"/>
        <v>392228</v>
      </c>
      <c r="C54" s="41">
        <f t="shared" si="5"/>
        <v>197048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58</v>
      </c>
      <c r="G54" s="42">
        <f t="shared" si="8"/>
        <v>248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17</v>
      </c>
      <c r="E55" s="42" t="str">
        <f t="shared" si="2"/>
        <v>BALEARES</v>
      </c>
      <c r="F55" s="42">
        <f t="shared" ref="F55:F65" si="9">LOOKUP(E55,$A$38:$A$65,$B$38:$B$65)</f>
        <v>55</v>
      </c>
      <c r="G55" s="42">
        <f t="shared" si="8"/>
        <v>6354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46</v>
      </c>
      <c r="G56" s="42">
        <f t="shared" si="8"/>
        <v>3668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97255</v>
      </c>
      <c r="C59" s="41">
        <f t="shared" si="5"/>
        <v>103079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321</v>
      </c>
      <c r="C60" s="41">
        <f t="shared" si="5"/>
        <v>448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2957148</v>
      </c>
      <c r="C62" s="41">
        <f t="shared" si="5"/>
        <v>2162250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11937128</v>
      </c>
      <c r="C63" s="41">
        <f t="shared" si="5"/>
        <v>11124341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110988</v>
      </c>
      <c r="C64" s="41">
        <f t="shared" si="5"/>
        <v>69659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0</v>
      </c>
      <c r="D8" s="30">
        <v>931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3171204</v>
      </c>
      <c r="C11" s="29">
        <v>3525236</v>
      </c>
      <c r="D11" s="29">
        <v>13823934</v>
      </c>
      <c r="E11" s="29">
        <v>15600107</v>
      </c>
      <c r="F11" s="10">
        <f t="shared" si="0"/>
        <v>12.848535011813567</v>
      </c>
      <c r="G11" s="1"/>
      <c r="H11" s="1"/>
      <c r="I11" s="1"/>
    </row>
    <row r="12" spans="1:12" x14ac:dyDescent="0.25">
      <c r="A12" s="11" t="s">
        <v>49</v>
      </c>
      <c r="B12" s="30">
        <v>1473</v>
      </c>
      <c r="C12" s="30">
        <v>91</v>
      </c>
      <c r="D12" s="30">
        <v>8611</v>
      </c>
      <c r="E12" s="30">
        <v>147</v>
      </c>
      <c r="F12" s="13">
        <f t="shared" si="0"/>
        <v>-98.292881198467072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306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487177</v>
      </c>
      <c r="C14" s="30">
        <v>500236</v>
      </c>
      <c r="D14" s="30">
        <v>2763212</v>
      </c>
      <c r="E14" s="30">
        <v>2707225</v>
      </c>
      <c r="F14" s="13">
        <f t="shared" si="0"/>
        <v>-2.026156516401926</v>
      </c>
      <c r="G14" s="1"/>
      <c r="H14" s="1"/>
      <c r="I14" s="1"/>
    </row>
    <row r="15" spans="1:12" x14ac:dyDescent="0.25">
      <c r="A15" s="8" t="s">
        <v>52</v>
      </c>
      <c r="B15" s="29">
        <v>5254</v>
      </c>
      <c r="C15" s="29">
        <v>7018</v>
      </c>
      <c r="D15" s="29">
        <v>39458</v>
      </c>
      <c r="E15" s="29">
        <v>42804</v>
      </c>
      <c r="F15" s="10">
        <f t="shared" si="0"/>
        <v>8.4799026813320495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23</v>
      </c>
      <c r="C17" s="29">
        <v>1596</v>
      </c>
      <c r="D17" s="29">
        <v>23</v>
      </c>
      <c r="E17" s="29">
        <v>3641</v>
      </c>
      <c r="F17" s="10">
        <f t="shared" si="0"/>
        <v>15730.434782608696</v>
      </c>
      <c r="G17" s="1"/>
      <c r="H17" s="1"/>
      <c r="I17" s="1"/>
    </row>
    <row r="18" spans="1:9" x14ac:dyDescent="0.25">
      <c r="A18" s="11" t="s">
        <v>55</v>
      </c>
      <c r="B18" s="30">
        <v>14</v>
      </c>
      <c r="C18" s="30">
        <v>0</v>
      </c>
      <c r="D18" s="30">
        <v>14</v>
      </c>
      <c r="E18" s="30">
        <v>32</v>
      </c>
      <c r="F18" s="17">
        <f t="shared" si="0"/>
        <v>128.57142857142858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556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639587</v>
      </c>
      <c r="C22" s="30">
        <v>775255</v>
      </c>
      <c r="D22" s="30">
        <v>3128529</v>
      </c>
      <c r="E22" s="30">
        <v>3349685</v>
      </c>
      <c r="F22" s="13">
        <f t="shared" si="0"/>
        <v>7.069009109392951</v>
      </c>
      <c r="G22" s="1"/>
      <c r="H22" s="1"/>
      <c r="I22" s="1"/>
    </row>
    <row r="23" spans="1:9" x14ac:dyDescent="0.25">
      <c r="A23" s="8" t="s">
        <v>60</v>
      </c>
      <c r="B23" s="29">
        <v>22878</v>
      </c>
      <c r="C23" s="29">
        <v>81603</v>
      </c>
      <c r="D23" s="29">
        <v>197048</v>
      </c>
      <c r="E23" s="29">
        <v>392228</v>
      </c>
      <c r="F23" s="10">
        <f t="shared" si="0"/>
        <v>99.052007632658047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0</v>
      </c>
      <c r="D24" s="30">
        <v>248</v>
      </c>
      <c r="E24" s="30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18885</v>
      </c>
      <c r="C28" s="30">
        <v>13375</v>
      </c>
      <c r="D28" s="30">
        <v>80493</v>
      </c>
      <c r="E28" s="30">
        <v>79408</v>
      </c>
      <c r="F28" s="13">
        <f t="shared" si="0"/>
        <v>-1.3479432994173379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9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174741</v>
      </c>
      <c r="C31" s="29">
        <v>165827</v>
      </c>
      <c r="D31" s="29">
        <v>517683</v>
      </c>
      <c r="E31" s="29">
        <v>922766</v>
      </c>
      <c r="F31" s="10">
        <f t="shared" si="0"/>
        <v>78.249237467716739</v>
      </c>
      <c r="G31" s="1"/>
      <c r="H31" s="1"/>
      <c r="I31" s="1"/>
    </row>
    <row r="32" spans="1:9" x14ac:dyDescent="0.25">
      <c r="A32" s="11" t="s">
        <v>69</v>
      </c>
      <c r="B32" s="30">
        <v>2572039</v>
      </c>
      <c r="C32" s="30">
        <v>2778045</v>
      </c>
      <c r="D32" s="30">
        <v>11118846</v>
      </c>
      <c r="E32" s="30">
        <v>11925576</v>
      </c>
      <c r="F32" s="13">
        <f t="shared" si="0"/>
        <v>7.2555191429038643</v>
      </c>
      <c r="G32" s="1"/>
      <c r="H32" s="1"/>
      <c r="I32" s="1"/>
    </row>
    <row r="33" spans="1:9" x14ac:dyDescent="0.25">
      <c r="A33" s="8" t="s">
        <v>70</v>
      </c>
      <c r="B33" s="29">
        <v>10263</v>
      </c>
      <c r="C33" s="29">
        <v>11820</v>
      </c>
      <c r="D33" s="29">
        <v>34687</v>
      </c>
      <c r="E33" s="29">
        <v>67512</v>
      </c>
      <c r="F33" s="10">
        <f t="shared" si="0"/>
        <v>94.631994695419024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5233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7103538</v>
      </c>
      <c r="C35" s="15">
        <f t="shared" ref="C35:E35" si="1">SUM(C7:C34)</f>
        <v>7860658</v>
      </c>
      <c r="D35" s="15">
        <f t="shared" si="1"/>
        <v>31719302</v>
      </c>
      <c r="E35" s="15">
        <f t="shared" si="1"/>
        <v>35091800</v>
      </c>
      <c r="F35" s="16">
        <f t="shared" si="0"/>
        <v>10.632320976041655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15600107</v>
      </c>
      <c r="G38" s="42">
        <f>LOOKUP(E38,$A$38:$A$65,$C$38:$C$65)</f>
        <v>13823934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11925576</v>
      </c>
      <c r="G39" s="42">
        <f t="shared" ref="G39:G65" si="8">LOOKUP(E39,$A$38:$A$65,$C$38:$C$65)</f>
        <v>11118846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3349685</v>
      </c>
      <c r="G40" s="42">
        <f t="shared" si="8"/>
        <v>3128529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2707225</v>
      </c>
      <c r="G41" s="42">
        <f t="shared" si="8"/>
        <v>2763212</v>
      </c>
    </row>
    <row r="42" spans="1:9" x14ac:dyDescent="0.25">
      <c r="A42" s="42" t="str">
        <f t="shared" si="3"/>
        <v>BAHIA DE ALGECIRAS</v>
      </c>
      <c r="B42" s="41">
        <f t="shared" si="4"/>
        <v>15600107</v>
      </c>
      <c r="C42" s="41">
        <f t="shared" si="5"/>
        <v>13823934</v>
      </c>
      <c r="D42" s="41">
        <f t="shared" si="6"/>
        <v>1</v>
      </c>
      <c r="E42" s="42" t="str">
        <f t="shared" si="2"/>
        <v>TARRAGONA</v>
      </c>
      <c r="F42" s="42">
        <f t="shared" si="7"/>
        <v>922766</v>
      </c>
      <c r="G42" s="42">
        <f t="shared" si="8"/>
        <v>517683</v>
      </c>
    </row>
    <row r="43" spans="1:9" x14ac:dyDescent="0.25">
      <c r="A43" s="42" t="str">
        <f t="shared" si="3"/>
        <v>BAHIA DE CADIZ</v>
      </c>
      <c r="B43" s="41">
        <f t="shared" si="4"/>
        <v>147</v>
      </c>
      <c r="C43" s="41">
        <f t="shared" si="5"/>
        <v>8611</v>
      </c>
      <c r="D43" s="41">
        <f t="shared" si="6"/>
        <v>12</v>
      </c>
      <c r="E43" s="42" t="str">
        <f t="shared" si="2"/>
        <v>MALAGA</v>
      </c>
      <c r="F43" s="42">
        <f t="shared" si="7"/>
        <v>392228</v>
      </c>
      <c r="G43" s="42">
        <f t="shared" si="8"/>
        <v>197048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306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79408</v>
      </c>
      <c r="G44" s="42">
        <f t="shared" si="8"/>
        <v>80493</v>
      </c>
    </row>
    <row r="45" spans="1:9" x14ac:dyDescent="0.25">
      <c r="A45" s="42" t="str">
        <f t="shared" si="3"/>
        <v>BARCELONA</v>
      </c>
      <c r="B45" s="41">
        <f t="shared" si="4"/>
        <v>2707225</v>
      </c>
      <c r="C45" s="41">
        <f t="shared" si="5"/>
        <v>2763212</v>
      </c>
      <c r="D45" s="41">
        <f t="shared" si="6"/>
        <v>4</v>
      </c>
      <c r="E45" s="42" t="str">
        <f t="shared" si="2"/>
        <v>VIGO</v>
      </c>
      <c r="F45" s="42">
        <f t="shared" si="7"/>
        <v>67512</v>
      </c>
      <c r="G45" s="42">
        <f t="shared" si="8"/>
        <v>34687</v>
      </c>
    </row>
    <row r="46" spans="1:9" x14ac:dyDescent="0.25">
      <c r="A46" s="42" t="str">
        <f t="shared" si="3"/>
        <v>BILBAO</v>
      </c>
      <c r="B46" s="41">
        <f t="shared" si="4"/>
        <v>42804</v>
      </c>
      <c r="C46" s="41">
        <f t="shared" si="5"/>
        <v>39458</v>
      </c>
      <c r="D46" s="41">
        <f t="shared" si="6"/>
        <v>9</v>
      </c>
      <c r="E46" s="42" t="str">
        <f t="shared" si="2"/>
        <v>BILBAO</v>
      </c>
      <c r="F46" s="42">
        <f t="shared" si="7"/>
        <v>42804</v>
      </c>
      <c r="G46" s="42">
        <f t="shared" si="8"/>
        <v>39458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3641</v>
      </c>
      <c r="G47" s="42">
        <f t="shared" si="8"/>
        <v>23</v>
      </c>
    </row>
    <row r="48" spans="1:9" x14ac:dyDescent="0.25">
      <c r="A48" s="42" t="str">
        <f t="shared" si="3"/>
        <v>CASTELLON</v>
      </c>
      <c r="B48" s="41">
        <f t="shared" si="4"/>
        <v>3641</v>
      </c>
      <c r="C48" s="41">
        <f t="shared" si="5"/>
        <v>23</v>
      </c>
      <c r="D48" s="41">
        <f t="shared" si="6"/>
        <v>10</v>
      </c>
      <c r="E48" s="42" t="str">
        <f t="shared" si="2"/>
        <v>GIJON</v>
      </c>
      <c r="F48" s="42">
        <f t="shared" si="7"/>
        <v>556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32</v>
      </c>
      <c r="C49" s="41">
        <f t="shared" si="5"/>
        <v>14</v>
      </c>
      <c r="D49" s="41">
        <f t="shared" si="6"/>
        <v>15</v>
      </c>
      <c r="E49" s="42" t="str">
        <f t="shared" si="2"/>
        <v>BAHIA DE CADIZ</v>
      </c>
      <c r="F49" s="42">
        <f t="shared" si="7"/>
        <v>147</v>
      </c>
      <c r="G49" s="42">
        <f t="shared" si="8"/>
        <v>8611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58</v>
      </c>
      <c r="G50" s="42">
        <f t="shared" si="8"/>
        <v>248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11</v>
      </c>
      <c r="E51" s="42" t="str">
        <f t="shared" si="2"/>
        <v>MOTRIL</v>
      </c>
      <c r="F51" s="42">
        <f t="shared" si="7"/>
        <v>46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32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3349685</v>
      </c>
      <c r="C53" s="41">
        <f t="shared" si="5"/>
        <v>3128529</v>
      </c>
      <c r="D53" s="41">
        <f t="shared" si="6"/>
        <v>3</v>
      </c>
      <c r="E53" s="42" t="str">
        <f t="shared" si="2"/>
        <v>SANTANDER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392228</v>
      </c>
      <c r="C54" s="41">
        <f t="shared" si="5"/>
        <v>197048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79408</v>
      </c>
      <c r="C59" s="41">
        <f t="shared" si="5"/>
        <v>80493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922766</v>
      </c>
      <c r="C62" s="41">
        <f t="shared" si="5"/>
        <v>517683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11925576</v>
      </c>
      <c r="C63" s="41">
        <f t="shared" si="5"/>
        <v>11118846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67512</v>
      </c>
      <c r="C64" s="41">
        <f t="shared" si="5"/>
        <v>34687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5233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10710</v>
      </c>
      <c r="C7" s="31">
        <v>8963</v>
      </c>
      <c r="D7" s="31">
        <v>54006</v>
      </c>
      <c r="E7" s="31">
        <v>35129</v>
      </c>
      <c r="F7" s="10">
        <f>((E7*100)/D7)-100</f>
        <v>-34.953523682553794</v>
      </c>
      <c r="G7" s="1"/>
      <c r="H7" s="1"/>
      <c r="I7" s="1"/>
    </row>
    <row r="8" spans="1:12" x14ac:dyDescent="0.25">
      <c r="A8" s="11" t="s">
        <v>45</v>
      </c>
      <c r="B8" s="32">
        <v>78132</v>
      </c>
      <c r="C8" s="32">
        <v>120277</v>
      </c>
      <c r="D8" s="32">
        <v>354383</v>
      </c>
      <c r="E8" s="32">
        <v>473398</v>
      </c>
      <c r="F8" s="13">
        <f t="shared" ref="F8:F35" si="0">((E8*100)/D8)-100</f>
        <v>33.583721566779445</v>
      </c>
      <c r="G8" s="1"/>
      <c r="H8" s="1"/>
      <c r="I8" s="1"/>
    </row>
    <row r="9" spans="1:12" x14ac:dyDescent="0.25">
      <c r="A9" s="8" t="s">
        <v>46</v>
      </c>
      <c r="B9" s="31">
        <v>19</v>
      </c>
      <c r="C9" s="31">
        <v>2329</v>
      </c>
      <c r="D9" s="31">
        <v>3098</v>
      </c>
      <c r="E9" s="31">
        <v>11683</v>
      </c>
      <c r="F9" s="10">
        <f t="shared" si="0"/>
        <v>277.11426726920593</v>
      </c>
      <c r="G9" s="1"/>
      <c r="H9" s="1"/>
      <c r="I9" s="1"/>
    </row>
    <row r="10" spans="1:12" x14ac:dyDescent="0.25">
      <c r="A10" s="11" t="s">
        <v>47</v>
      </c>
      <c r="B10" s="32">
        <v>5107</v>
      </c>
      <c r="C10" s="32">
        <v>0</v>
      </c>
      <c r="D10" s="32">
        <v>20515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3328486</v>
      </c>
      <c r="C11" s="31">
        <v>3683965</v>
      </c>
      <c r="D11" s="31">
        <v>14527654</v>
      </c>
      <c r="E11" s="31">
        <v>16382382</v>
      </c>
      <c r="F11" s="10">
        <f t="shared" si="0"/>
        <v>12.766878946869198</v>
      </c>
      <c r="G11" s="1"/>
      <c r="H11" s="1"/>
      <c r="I11" s="1"/>
    </row>
    <row r="12" spans="1:12" x14ac:dyDescent="0.25">
      <c r="A12" s="11" t="s">
        <v>49</v>
      </c>
      <c r="B12" s="32">
        <v>94151</v>
      </c>
      <c r="C12" s="32">
        <v>104829</v>
      </c>
      <c r="D12" s="32">
        <v>423144</v>
      </c>
      <c r="E12" s="32">
        <v>496730</v>
      </c>
      <c r="F12" s="13">
        <f t="shared" si="0"/>
        <v>17.390297392849718</v>
      </c>
      <c r="G12" s="1"/>
      <c r="H12" s="1"/>
      <c r="I12" s="1"/>
    </row>
    <row r="13" spans="1:12" x14ac:dyDescent="0.25">
      <c r="A13" s="8" t="s">
        <v>50</v>
      </c>
      <c r="B13" s="31">
        <v>58366</v>
      </c>
      <c r="C13" s="31">
        <v>55562</v>
      </c>
      <c r="D13" s="31">
        <v>232089</v>
      </c>
      <c r="E13" s="31">
        <v>225257</v>
      </c>
      <c r="F13" s="10">
        <f t="shared" si="0"/>
        <v>-2.9436983226262328</v>
      </c>
      <c r="G13" s="1"/>
      <c r="H13" s="1"/>
      <c r="I13" s="1"/>
    </row>
    <row r="14" spans="1:12" x14ac:dyDescent="0.25">
      <c r="A14" s="11" t="s">
        <v>51</v>
      </c>
      <c r="B14" s="32">
        <v>1377670</v>
      </c>
      <c r="C14" s="32">
        <v>1525982</v>
      </c>
      <c r="D14" s="32">
        <v>6936238</v>
      </c>
      <c r="E14" s="32">
        <v>7397276</v>
      </c>
      <c r="F14" s="13">
        <f t="shared" si="0"/>
        <v>6.646801911929785</v>
      </c>
      <c r="G14" s="1"/>
      <c r="H14" s="1"/>
      <c r="I14" s="1"/>
    </row>
    <row r="15" spans="1:12" x14ac:dyDescent="0.25">
      <c r="A15" s="8" t="s">
        <v>52</v>
      </c>
      <c r="B15" s="31">
        <v>343032</v>
      </c>
      <c r="C15" s="31">
        <v>384044</v>
      </c>
      <c r="D15" s="31">
        <v>1800732</v>
      </c>
      <c r="E15" s="31">
        <v>2065959</v>
      </c>
      <c r="F15" s="10">
        <f t="shared" si="0"/>
        <v>14.728843603601206</v>
      </c>
      <c r="G15" s="1"/>
      <c r="H15" s="1"/>
      <c r="I15" s="1"/>
    </row>
    <row r="16" spans="1:12" x14ac:dyDescent="0.25">
      <c r="A16" s="11" t="s">
        <v>53</v>
      </c>
      <c r="B16" s="32">
        <v>49091</v>
      </c>
      <c r="C16" s="32">
        <v>63790</v>
      </c>
      <c r="D16" s="32">
        <v>171424</v>
      </c>
      <c r="E16" s="32">
        <v>282671</v>
      </c>
      <c r="F16" s="13">
        <f t="shared" si="0"/>
        <v>64.895813888370355</v>
      </c>
      <c r="G16" s="1"/>
      <c r="H16" s="1"/>
      <c r="I16" s="1"/>
    </row>
    <row r="17" spans="1:9" x14ac:dyDescent="0.25">
      <c r="A17" s="8" t="s">
        <v>54</v>
      </c>
      <c r="B17" s="31">
        <v>77501</v>
      </c>
      <c r="C17" s="31">
        <v>121255</v>
      </c>
      <c r="D17" s="31">
        <v>302789</v>
      </c>
      <c r="E17" s="31">
        <v>458134</v>
      </c>
      <c r="F17" s="10">
        <f t="shared" si="0"/>
        <v>51.304703935744044</v>
      </c>
      <c r="G17" s="1"/>
      <c r="H17" s="1"/>
      <c r="I17" s="1"/>
    </row>
    <row r="18" spans="1:9" x14ac:dyDescent="0.25">
      <c r="A18" s="11" t="s">
        <v>55</v>
      </c>
      <c r="B18" s="32">
        <v>6670</v>
      </c>
      <c r="C18" s="32">
        <v>3113</v>
      </c>
      <c r="D18" s="32">
        <v>26110</v>
      </c>
      <c r="E18" s="32">
        <v>14449</v>
      </c>
      <c r="F18" s="13">
        <f t="shared" si="0"/>
        <v>-44.661049406357719</v>
      </c>
      <c r="G18" s="1"/>
      <c r="H18" s="1"/>
      <c r="I18" s="1"/>
    </row>
    <row r="19" spans="1:9" x14ac:dyDescent="0.25">
      <c r="A19" s="8" t="s">
        <v>56</v>
      </c>
      <c r="B19" s="31">
        <v>446</v>
      </c>
      <c r="C19" s="31">
        <v>491</v>
      </c>
      <c r="D19" s="31">
        <v>1139</v>
      </c>
      <c r="E19" s="31">
        <v>2184</v>
      </c>
      <c r="F19" s="10">
        <f t="shared" si="0"/>
        <v>91.747146619841971</v>
      </c>
      <c r="G19" s="1"/>
      <c r="H19" s="1"/>
      <c r="I19" s="1"/>
    </row>
    <row r="20" spans="1:9" x14ac:dyDescent="0.25">
      <c r="A20" s="11" t="s">
        <v>57</v>
      </c>
      <c r="B20" s="32">
        <v>21254</v>
      </c>
      <c r="C20" s="32">
        <v>33122</v>
      </c>
      <c r="D20" s="32">
        <v>116386</v>
      </c>
      <c r="E20" s="32">
        <v>166019</v>
      </c>
      <c r="F20" s="13">
        <f t="shared" si="0"/>
        <v>42.645163507638387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877287</v>
      </c>
      <c r="C22" s="32">
        <v>1075817</v>
      </c>
      <c r="D22" s="32">
        <v>4367761</v>
      </c>
      <c r="E22" s="32">
        <v>4707931</v>
      </c>
      <c r="F22" s="13">
        <f t="shared" si="0"/>
        <v>7.7882008653861732</v>
      </c>
      <c r="G22" s="1"/>
      <c r="H22" s="1"/>
      <c r="I22" s="1"/>
    </row>
    <row r="23" spans="1:9" x14ac:dyDescent="0.25">
      <c r="A23" s="8" t="s">
        <v>60</v>
      </c>
      <c r="B23" s="31">
        <v>34156</v>
      </c>
      <c r="C23" s="31">
        <v>95796</v>
      </c>
      <c r="D23" s="31">
        <v>252409</v>
      </c>
      <c r="E23" s="31">
        <v>450253</v>
      </c>
      <c r="F23" s="10">
        <f t="shared" si="0"/>
        <v>78.382308079347411</v>
      </c>
      <c r="G23" s="1"/>
      <c r="H23" s="1"/>
      <c r="I23" s="1"/>
    </row>
    <row r="24" spans="1:9" x14ac:dyDescent="0.25">
      <c r="A24" s="11" t="s">
        <v>61</v>
      </c>
      <c r="B24" s="32">
        <v>24635</v>
      </c>
      <c r="C24" s="32">
        <v>32090</v>
      </c>
      <c r="D24" s="32">
        <v>77403</v>
      </c>
      <c r="E24" s="32">
        <v>168833</v>
      </c>
      <c r="F24" s="13">
        <f t="shared" si="0"/>
        <v>118.12203661356796</v>
      </c>
      <c r="G24" s="1"/>
      <c r="H24" s="1"/>
      <c r="I24" s="1"/>
    </row>
    <row r="25" spans="1:9" x14ac:dyDescent="0.25">
      <c r="A25" s="8" t="s">
        <v>62</v>
      </c>
      <c r="B25" s="31">
        <v>18780</v>
      </c>
      <c r="C25" s="31">
        <v>14318</v>
      </c>
      <c r="D25" s="31">
        <v>73861</v>
      </c>
      <c r="E25" s="31">
        <v>63162</v>
      </c>
      <c r="F25" s="10">
        <f t="shared" si="0"/>
        <v>-14.485317014391896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1614</v>
      </c>
      <c r="D26" s="32">
        <v>0</v>
      </c>
      <c r="E26" s="32">
        <v>9309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51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218699</v>
      </c>
      <c r="C28" s="32">
        <v>235938</v>
      </c>
      <c r="D28" s="32">
        <v>1094717</v>
      </c>
      <c r="E28" s="32">
        <v>1195687</v>
      </c>
      <c r="F28" s="13">
        <f t="shared" si="0"/>
        <v>9.2233883277595936</v>
      </c>
      <c r="G28" s="1"/>
      <c r="H28" s="1"/>
      <c r="I28" s="1"/>
    </row>
    <row r="29" spans="1:9" x14ac:dyDescent="0.25">
      <c r="A29" s="8" t="s">
        <v>66</v>
      </c>
      <c r="B29" s="31">
        <v>1421</v>
      </c>
      <c r="C29" s="31">
        <v>825</v>
      </c>
      <c r="D29" s="31">
        <v>8646</v>
      </c>
      <c r="E29" s="31">
        <v>3799</v>
      </c>
      <c r="F29" s="10">
        <f t="shared" si="0"/>
        <v>-56.060606060606062</v>
      </c>
      <c r="G29" s="1"/>
      <c r="H29" s="1"/>
      <c r="I29" s="1"/>
    </row>
    <row r="30" spans="1:9" x14ac:dyDescent="0.25">
      <c r="A30" s="11" t="s">
        <v>67</v>
      </c>
      <c r="B30" s="32">
        <v>82896</v>
      </c>
      <c r="C30" s="32">
        <v>92725</v>
      </c>
      <c r="D30" s="32">
        <v>381676</v>
      </c>
      <c r="E30" s="32">
        <v>450477</v>
      </c>
      <c r="F30" s="13">
        <f t="shared" si="0"/>
        <v>18.026022071075985</v>
      </c>
      <c r="G30" s="1"/>
      <c r="H30" s="1"/>
      <c r="I30" s="1"/>
    </row>
    <row r="31" spans="1:9" x14ac:dyDescent="0.25">
      <c r="A31" s="8" t="s">
        <v>68</v>
      </c>
      <c r="B31" s="31">
        <v>251540</v>
      </c>
      <c r="C31" s="31">
        <v>227770</v>
      </c>
      <c r="D31" s="31">
        <v>769670</v>
      </c>
      <c r="E31" s="31">
        <v>1231306</v>
      </c>
      <c r="F31" s="10">
        <f t="shared" si="0"/>
        <v>59.978432315148041</v>
      </c>
      <c r="G31" s="1"/>
      <c r="H31" s="1"/>
      <c r="I31" s="1"/>
    </row>
    <row r="32" spans="1:9" x14ac:dyDescent="0.25">
      <c r="A32" s="11" t="s">
        <v>69</v>
      </c>
      <c r="B32" s="32">
        <v>3948393</v>
      </c>
      <c r="C32" s="32">
        <v>4304094</v>
      </c>
      <c r="D32" s="32">
        <v>17339357</v>
      </c>
      <c r="E32" s="32">
        <v>18686851</v>
      </c>
      <c r="F32" s="13">
        <f t="shared" si="0"/>
        <v>7.77130316885453</v>
      </c>
      <c r="G32" s="1"/>
      <c r="H32" s="1"/>
      <c r="I32" s="1"/>
    </row>
    <row r="33" spans="1:9" x14ac:dyDescent="0.25">
      <c r="A33" s="8" t="s">
        <v>70</v>
      </c>
      <c r="B33" s="31">
        <v>170271</v>
      </c>
      <c r="C33" s="31">
        <v>184012</v>
      </c>
      <c r="D33" s="31">
        <v>748865</v>
      </c>
      <c r="E33" s="31">
        <v>882628</v>
      </c>
      <c r="F33" s="10">
        <f t="shared" si="0"/>
        <v>17.862097974935409</v>
      </c>
      <c r="G33" s="1"/>
      <c r="H33" s="1"/>
      <c r="I33" s="1"/>
    </row>
    <row r="34" spans="1:9" x14ac:dyDescent="0.25">
      <c r="A34" s="11" t="s">
        <v>71</v>
      </c>
      <c r="B34" s="32">
        <v>9539</v>
      </c>
      <c r="C34" s="32">
        <v>0</v>
      </c>
      <c r="D34" s="32">
        <v>91171</v>
      </c>
      <c r="E34" s="32">
        <v>3710</v>
      </c>
      <c r="F34" s="13">
        <f t="shared" si="0"/>
        <v>-95.930723585350606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11088252</v>
      </c>
      <c r="C35" s="15">
        <f t="shared" ref="C35:E35" si="1">SUM(C7:C34)</f>
        <v>12372721</v>
      </c>
      <c r="D35" s="15">
        <f t="shared" si="1"/>
        <v>50175243</v>
      </c>
      <c r="E35" s="15">
        <f t="shared" si="1"/>
        <v>55865268</v>
      </c>
      <c r="F35" s="16">
        <f t="shared" si="0"/>
        <v>11.34030382274382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35129</v>
      </c>
      <c r="C38" s="41">
        <f>D7</f>
        <v>54006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18686851</v>
      </c>
      <c r="G38" s="42">
        <f>LOOKUP(E38,$A$38:$A$65,$C$38:$C$65)</f>
        <v>17339357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473398</v>
      </c>
      <c r="C39" s="41">
        <f t="shared" ref="C39:C65" si="5">D8</f>
        <v>354383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16382382</v>
      </c>
      <c r="G39" s="42">
        <f t="shared" ref="G39:G65" si="8">LOOKUP(E39,$A$38:$A$65,$C$38:$C$65)</f>
        <v>14527654</v>
      </c>
    </row>
    <row r="40" spans="1:9" x14ac:dyDescent="0.25">
      <c r="A40" s="42" t="str">
        <f t="shared" si="3"/>
        <v>ALMERIA</v>
      </c>
      <c r="B40" s="41">
        <f t="shared" si="4"/>
        <v>11683</v>
      </c>
      <c r="C40" s="41">
        <f t="shared" si="5"/>
        <v>3098</v>
      </c>
      <c r="D40" s="41">
        <f t="shared" si="6"/>
        <v>21</v>
      </c>
      <c r="E40" s="42" t="str">
        <f t="shared" si="2"/>
        <v>BARCELONA</v>
      </c>
      <c r="F40" s="42">
        <f t="shared" si="7"/>
        <v>7397276</v>
      </c>
      <c r="G40" s="42">
        <f t="shared" si="8"/>
        <v>6936238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20515</v>
      </c>
      <c r="D41" s="41">
        <f t="shared" si="6"/>
        <v>28</v>
      </c>
      <c r="E41" s="42" t="str">
        <f t="shared" si="2"/>
        <v>LAS PALMAS</v>
      </c>
      <c r="F41" s="42">
        <f t="shared" si="7"/>
        <v>4707931</v>
      </c>
      <c r="G41" s="42">
        <f t="shared" si="8"/>
        <v>4367761</v>
      </c>
    </row>
    <row r="42" spans="1:9" x14ac:dyDescent="0.25">
      <c r="A42" s="42" t="str">
        <f t="shared" si="3"/>
        <v>BAHIA DE ALGECIRAS</v>
      </c>
      <c r="B42" s="41">
        <f t="shared" si="4"/>
        <v>16382382</v>
      </c>
      <c r="C42" s="41">
        <f t="shared" si="5"/>
        <v>14527654</v>
      </c>
      <c r="D42" s="41">
        <f t="shared" si="6"/>
        <v>2</v>
      </c>
      <c r="E42" s="42" t="str">
        <f t="shared" si="2"/>
        <v>BILBAO</v>
      </c>
      <c r="F42" s="42">
        <f t="shared" si="7"/>
        <v>2065959</v>
      </c>
      <c r="G42" s="42">
        <f t="shared" si="8"/>
        <v>1800732</v>
      </c>
    </row>
    <row r="43" spans="1:9" x14ac:dyDescent="0.25">
      <c r="A43" s="42" t="str">
        <f t="shared" si="3"/>
        <v>BAHIA DE CADIZ</v>
      </c>
      <c r="B43" s="41">
        <f t="shared" si="4"/>
        <v>496730</v>
      </c>
      <c r="C43" s="41">
        <f t="shared" si="5"/>
        <v>423144</v>
      </c>
      <c r="D43" s="41">
        <f t="shared" si="6"/>
        <v>9</v>
      </c>
      <c r="E43" s="42" t="str">
        <f t="shared" si="2"/>
        <v>TARRAGONA</v>
      </c>
      <c r="F43" s="42">
        <f t="shared" si="7"/>
        <v>1231306</v>
      </c>
      <c r="G43" s="42">
        <f t="shared" si="8"/>
        <v>769670</v>
      </c>
    </row>
    <row r="44" spans="1:9" x14ac:dyDescent="0.25">
      <c r="A44" s="42" t="str">
        <f t="shared" si="3"/>
        <v>BALEARES</v>
      </c>
      <c r="B44" s="41">
        <f t="shared" si="4"/>
        <v>225257</v>
      </c>
      <c r="C44" s="41">
        <f t="shared" si="5"/>
        <v>232089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1195687</v>
      </c>
      <c r="G44" s="42">
        <f t="shared" si="8"/>
        <v>1094717</v>
      </c>
    </row>
    <row r="45" spans="1:9" x14ac:dyDescent="0.25">
      <c r="A45" s="42" t="str">
        <f t="shared" si="3"/>
        <v>BARCELONA</v>
      </c>
      <c r="B45" s="41">
        <f t="shared" si="4"/>
        <v>7397276</v>
      </c>
      <c r="C45" s="41">
        <f t="shared" si="5"/>
        <v>6936238</v>
      </c>
      <c r="D45" s="41">
        <f t="shared" si="6"/>
        <v>3</v>
      </c>
      <c r="E45" s="42" t="str">
        <f t="shared" si="2"/>
        <v>VIGO</v>
      </c>
      <c r="F45" s="42">
        <f t="shared" si="7"/>
        <v>882628</v>
      </c>
      <c r="G45" s="42">
        <f t="shared" si="8"/>
        <v>748865</v>
      </c>
    </row>
    <row r="46" spans="1:9" x14ac:dyDescent="0.25">
      <c r="A46" s="42" t="str">
        <f t="shared" si="3"/>
        <v>BILBAO</v>
      </c>
      <c r="B46" s="41">
        <f t="shared" si="4"/>
        <v>2065959</v>
      </c>
      <c r="C46" s="41">
        <f t="shared" si="5"/>
        <v>1800732</v>
      </c>
      <c r="D46" s="41">
        <f t="shared" si="6"/>
        <v>5</v>
      </c>
      <c r="E46" s="42" t="str">
        <f t="shared" si="2"/>
        <v>BAHIA DE CADIZ</v>
      </c>
      <c r="F46" s="42">
        <f t="shared" si="7"/>
        <v>496730</v>
      </c>
      <c r="G46" s="42">
        <f t="shared" si="8"/>
        <v>423144</v>
      </c>
    </row>
    <row r="47" spans="1:9" x14ac:dyDescent="0.25">
      <c r="A47" s="42" t="str">
        <f t="shared" si="3"/>
        <v>CARTAGENA</v>
      </c>
      <c r="B47" s="41">
        <f t="shared" si="4"/>
        <v>282671</v>
      </c>
      <c r="C47" s="41">
        <f t="shared" si="5"/>
        <v>171424</v>
      </c>
      <c r="D47" s="41">
        <f t="shared" si="6"/>
        <v>14</v>
      </c>
      <c r="E47" s="42" t="str">
        <f t="shared" si="2"/>
        <v>ALICANTE</v>
      </c>
      <c r="F47" s="42">
        <f t="shared" si="7"/>
        <v>473398</v>
      </c>
      <c r="G47" s="42">
        <f t="shared" si="8"/>
        <v>354383</v>
      </c>
    </row>
    <row r="48" spans="1:9" x14ac:dyDescent="0.25">
      <c r="A48" s="42" t="str">
        <f t="shared" si="3"/>
        <v>CASTELLON</v>
      </c>
      <c r="B48" s="41">
        <f t="shared" si="4"/>
        <v>458134</v>
      </c>
      <c r="C48" s="41">
        <f t="shared" si="5"/>
        <v>302789</v>
      </c>
      <c r="D48" s="41">
        <f t="shared" si="6"/>
        <v>11</v>
      </c>
      <c r="E48" s="42" t="str">
        <f t="shared" si="2"/>
        <v>CASTELLON</v>
      </c>
      <c r="F48" s="42">
        <f t="shared" si="7"/>
        <v>458134</v>
      </c>
      <c r="G48" s="42">
        <f t="shared" si="8"/>
        <v>302789</v>
      </c>
    </row>
    <row r="49" spans="1:7" x14ac:dyDescent="0.25">
      <c r="A49" s="42" t="str">
        <f t="shared" si="3"/>
        <v>CEUTA</v>
      </c>
      <c r="B49" s="41">
        <f t="shared" si="4"/>
        <v>14449</v>
      </c>
      <c r="C49" s="41">
        <f t="shared" si="5"/>
        <v>26110</v>
      </c>
      <c r="D49" s="41">
        <f t="shared" si="6"/>
        <v>20</v>
      </c>
      <c r="E49" s="42" t="str">
        <f t="shared" si="2"/>
        <v>SEVILLA</v>
      </c>
      <c r="F49" s="42">
        <f t="shared" si="7"/>
        <v>450477</v>
      </c>
      <c r="G49" s="42">
        <f t="shared" si="8"/>
        <v>381676</v>
      </c>
    </row>
    <row r="50" spans="1:7" x14ac:dyDescent="0.25">
      <c r="A50" s="42" t="str">
        <f t="shared" si="3"/>
        <v>FERROL-SAN CIBRAO</v>
      </c>
      <c r="B50" s="41">
        <f t="shared" si="4"/>
        <v>2184</v>
      </c>
      <c r="C50" s="41">
        <f t="shared" si="5"/>
        <v>1139</v>
      </c>
      <c r="D50" s="41">
        <f t="shared" si="6"/>
        <v>25</v>
      </c>
      <c r="E50" s="42" t="str">
        <f t="shared" si="2"/>
        <v>MALAGA</v>
      </c>
      <c r="F50" s="42">
        <f t="shared" si="7"/>
        <v>450253</v>
      </c>
      <c r="G50" s="42">
        <f t="shared" si="8"/>
        <v>252409</v>
      </c>
    </row>
    <row r="51" spans="1:7" x14ac:dyDescent="0.25">
      <c r="A51" s="42" t="str">
        <f t="shared" si="3"/>
        <v>GIJON</v>
      </c>
      <c r="B51" s="41">
        <f t="shared" si="4"/>
        <v>166019</v>
      </c>
      <c r="C51" s="41">
        <f t="shared" si="5"/>
        <v>116386</v>
      </c>
      <c r="D51" s="41">
        <f t="shared" si="6"/>
        <v>17</v>
      </c>
      <c r="E51" s="42" t="str">
        <f t="shared" si="2"/>
        <v>CARTAGENA</v>
      </c>
      <c r="F51" s="42">
        <f t="shared" si="7"/>
        <v>282671</v>
      </c>
      <c r="G51" s="42">
        <f t="shared" si="8"/>
        <v>171424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225257</v>
      </c>
      <c r="G52" s="42">
        <f t="shared" si="8"/>
        <v>232089</v>
      </c>
    </row>
    <row r="53" spans="1:7" x14ac:dyDescent="0.25">
      <c r="A53" s="42" t="str">
        <f t="shared" si="3"/>
        <v>LAS PALMAS</v>
      </c>
      <c r="B53" s="41">
        <f t="shared" si="4"/>
        <v>4707931</v>
      </c>
      <c r="C53" s="41">
        <f t="shared" si="5"/>
        <v>4367761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168833</v>
      </c>
      <c r="G53" s="42">
        <f t="shared" si="8"/>
        <v>77403</v>
      </c>
    </row>
    <row r="54" spans="1:7" x14ac:dyDescent="0.25">
      <c r="A54" s="42" t="str">
        <f t="shared" si="3"/>
        <v>MALAGA</v>
      </c>
      <c r="B54" s="41">
        <f t="shared" si="4"/>
        <v>450253</v>
      </c>
      <c r="C54" s="41">
        <f t="shared" si="5"/>
        <v>252409</v>
      </c>
      <c r="D54" s="41">
        <f t="shared" si="6"/>
        <v>13</v>
      </c>
      <c r="E54" s="42" t="str">
        <f t="shared" si="2"/>
        <v>GIJON</v>
      </c>
      <c r="F54" s="42">
        <f t="shared" si="7"/>
        <v>166019</v>
      </c>
      <c r="G54" s="42">
        <f t="shared" si="8"/>
        <v>116386</v>
      </c>
    </row>
    <row r="55" spans="1:7" x14ac:dyDescent="0.25">
      <c r="A55" s="42" t="str">
        <f t="shared" si="3"/>
        <v>MARIN Y RIA DE PONTEVEDRA</v>
      </c>
      <c r="B55" s="41">
        <f t="shared" si="4"/>
        <v>168833</v>
      </c>
      <c r="C55" s="41">
        <f t="shared" si="5"/>
        <v>77403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63162</v>
      </c>
      <c r="G55" s="42">
        <f t="shared" si="8"/>
        <v>73861</v>
      </c>
    </row>
    <row r="56" spans="1:7" x14ac:dyDescent="0.25">
      <c r="A56" s="42" t="str">
        <f t="shared" si="3"/>
        <v>MELILLA</v>
      </c>
      <c r="B56" s="41">
        <f t="shared" si="4"/>
        <v>63162</v>
      </c>
      <c r="C56" s="41">
        <f t="shared" si="5"/>
        <v>73861</v>
      </c>
      <c r="D56" s="41">
        <f t="shared" si="6"/>
        <v>18</v>
      </c>
      <c r="E56" s="42" t="str">
        <f t="shared" si="2"/>
        <v>A CORUÑA</v>
      </c>
      <c r="F56" s="42">
        <f t="shared" si="9"/>
        <v>35129</v>
      </c>
      <c r="G56" s="42">
        <f t="shared" si="8"/>
        <v>54006</v>
      </c>
    </row>
    <row r="57" spans="1:7" x14ac:dyDescent="0.25">
      <c r="A57" s="42" t="str">
        <f t="shared" si="3"/>
        <v>MOTRIL</v>
      </c>
      <c r="B57" s="41">
        <f t="shared" si="4"/>
        <v>9309</v>
      </c>
      <c r="C57" s="41">
        <f t="shared" si="5"/>
        <v>0</v>
      </c>
      <c r="D57" s="41">
        <f t="shared" si="6"/>
        <v>22</v>
      </c>
      <c r="E57" s="42" t="str">
        <f t="shared" si="2"/>
        <v>CEUTA</v>
      </c>
      <c r="F57" s="42">
        <f t="shared" si="9"/>
        <v>14449</v>
      </c>
      <c r="G57" s="42">
        <f t="shared" si="8"/>
        <v>26110</v>
      </c>
    </row>
    <row r="58" spans="1:7" x14ac:dyDescent="0.25">
      <c r="A58" s="42" t="str">
        <f t="shared" si="3"/>
        <v>PASAIA</v>
      </c>
      <c r="B58" s="41">
        <f t="shared" si="4"/>
        <v>51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11683</v>
      </c>
      <c r="G58" s="42">
        <f t="shared" si="8"/>
        <v>3098</v>
      </c>
    </row>
    <row r="59" spans="1:7" x14ac:dyDescent="0.25">
      <c r="A59" s="42" t="str">
        <f t="shared" si="3"/>
        <v>SANTA CRUZ DE TENERIFE</v>
      </c>
      <c r="B59" s="41">
        <f t="shared" si="4"/>
        <v>1195687</v>
      </c>
      <c r="C59" s="41">
        <f t="shared" si="5"/>
        <v>1094717</v>
      </c>
      <c r="D59" s="41">
        <f t="shared" si="6"/>
        <v>7</v>
      </c>
      <c r="E59" s="42" t="str">
        <f t="shared" si="2"/>
        <v>MOTRIL</v>
      </c>
      <c r="F59" s="42">
        <f t="shared" si="9"/>
        <v>9309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3799</v>
      </c>
      <c r="C60" s="41">
        <f t="shared" si="5"/>
        <v>8646</v>
      </c>
      <c r="D60" s="41">
        <f t="shared" si="6"/>
        <v>23</v>
      </c>
      <c r="E60" s="42" t="str">
        <f t="shared" si="2"/>
        <v>SANTANDER</v>
      </c>
      <c r="F60" s="42">
        <f t="shared" si="9"/>
        <v>3799</v>
      </c>
      <c r="G60" s="42">
        <f t="shared" si="8"/>
        <v>8646</v>
      </c>
    </row>
    <row r="61" spans="1:7" x14ac:dyDescent="0.25">
      <c r="A61" s="42" t="str">
        <f t="shared" si="3"/>
        <v>SEVILLA</v>
      </c>
      <c r="B61" s="41">
        <f t="shared" si="4"/>
        <v>450477</v>
      </c>
      <c r="C61" s="41">
        <f t="shared" si="5"/>
        <v>381676</v>
      </c>
      <c r="D61" s="41">
        <f t="shared" si="6"/>
        <v>12</v>
      </c>
      <c r="E61" s="42" t="str">
        <f t="shared" si="2"/>
        <v>VILAGARCIA</v>
      </c>
      <c r="F61" s="42">
        <f t="shared" si="9"/>
        <v>3710</v>
      </c>
      <c r="G61" s="42">
        <f t="shared" si="8"/>
        <v>91171</v>
      </c>
    </row>
    <row r="62" spans="1:7" x14ac:dyDescent="0.25">
      <c r="A62" s="42" t="str">
        <f t="shared" si="3"/>
        <v>TARRAGONA</v>
      </c>
      <c r="B62" s="41">
        <f t="shared" si="4"/>
        <v>1231306</v>
      </c>
      <c r="C62" s="41">
        <f t="shared" si="5"/>
        <v>769670</v>
      </c>
      <c r="D62" s="41">
        <f t="shared" si="6"/>
        <v>6</v>
      </c>
      <c r="E62" s="42" t="str">
        <f t="shared" si="2"/>
        <v>FERROL-SAN CIBRAO</v>
      </c>
      <c r="F62" s="42">
        <f t="shared" si="9"/>
        <v>2184</v>
      </c>
      <c r="G62" s="42">
        <f t="shared" si="8"/>
        <v>1139</v>
      </c>
    </row>
    <row r="63" spans="1:7" x14ac:dyDescent="0.25">
      <c r="A63" s="42" t="str">
        <f t="shared" si="3"/>
        <v>VALENCIA</v>
      </c>
      <c r="B63" s="41">
        <f t="shared" si="4"/>
        <v>18686851</v>
      </c>
      <c r="C63" s="41">
        <f t="shared" si="5"/>
        <v>17339357</v>
      </c>
      <c r="D63" s="41">
        <f t="shared" si="6"/>
        <v>1</v>
      </c>
      <c r="E63" s="42" t="str">
        <f t="shared" si="2"/>
        <v>PASAIA</v>
      </c>
      <c r="F63" s="42">
        <f t="shared" si="9"/>
        <v>51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882628</v>
      </c>
      <c r="C64" s="41">
        <f t="shared" si="5"/>
        <v>748865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91171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20515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14400</v>
      </c>
      <c r="C8" s="34">
        <v>15484</v>
      </c>
      <c r="D8" s="34">
        <v>72793</v>
      </c>
      <c r="E8" s="34">
        <v>73525</v>
      </c>
      <c r="F8" s="13">
        <f t="shared" ref="F8:F35" si="0">((E8*100)/D8)-100</f>
        <v>1.0055911969557485</v>
      </c>
      <c r="G8" s="1"/>
      <c r="H8" s="1"/>
      <c r="I8" s="1"/>
    </row>
    <row r="9" spans="1:12" x14ac:dyDescent="0.25">
      <c r="A9" s="8" t="s">
        <v>46</v>
      </c>
      <c r="B9" s="33">
        <v>36130</v>
      </c>
      <c r="C9" s="33">
        <v>41105</v>
      </c>
      <c r="D9" s="33">
        <v>178260</v>
      </c>
      <c r="E9" s="33">
        <v>193248</v>
      </c>
      <c r="F9" s="10">
        <f t="shared" si="0"/>
        <v>8.4079434533826998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465221</v>
      </c>
      <c r="C11" s="33">
        <v>454047</v>
      </c>
      <c r="D11" s="33">
        <v>2104462</v>
      </c>
      <c r="E11" s="33">
        <v>2001830</v>
      </c>
      <c r="F11" s="10">
        <f t="shared" si="0"/>
        <v>-4.8768758951218842</v>
      </c>
      <c r="G11" s="1"/>
      <c r="H11" s="1"/>
      <c r="I11" s="1"/>
    </row>
    <row r="12" spans="1:12" x14ac:dyDescent="0.25">
      <c r="A12" s="11" t="s">
        <v>49</v>
      </c>
      <c r="B12" s="34">
        <v>111302</v>
      </c>
      <c r="C12" s="34">
        <v>110097</v>
      </c>
      <c r="D12" s="34">
        <v>506793</v>
      </c>
      <c r="E12" s="34">
        <v>548749</v>
      </c>
      <c r="F12" s="13">
        <f t="shared" si="0"/>
        <v>8.2787252389042436</v>
      </c>
      <c r="G12" s="1"/>
      <c r="H12" s="1"/>
      <c r="I12" s="1"/>
    </row>
    <row r="13" spans="1:12" x14ac:dyDescent="0.25">
      <c r="A13" s="8" t="s">
        <v>50</v>
      </c>
      <c r="B13" s="33">
        <v>774733</v>
      </c>
      <c r="C13" s="33">
        <v>723277</v>
      </c>
      <c r="D13" s="33">
        <v>3219509</v>
      </c>
      <c r="E13" s="33">
        <v>3117203</v>
      </c>
      <c r="F13" s="10">
        <f t="shared" si="0"/>
        <v>-3.1776895172524746</v>
      </c>
      <c r="G13" s="1"/>
      <c r="H13" s="1"/>
      <c r="I13" s="1"/>
    </row>
    <row r="14" spans="1:12" x14ac:dyDescent="0.25">
      <c r="A14" s="11" t="s">
        <v>51</v>
      </c>
      <c r="B14" s="34">
        <v>789297</v>
      </c>
      <c r="C14" s="34">
        <v>821637</v>
      </c>
      <c r="D14" s="34">
        <v>3372890</v>
      </c>
      <c r="E14" s="34">
        <v>3567530</v>
      </c>
      <c r="F14" s="13">
        <f t="shared" si="0"/>
        <v>5.7707188790621728</v>
      </c>
      <c r="G14" s="1"/>
      <c r="H14" s="1"/>
      <c r="I14" s="1"/>
    </row>
    <row r="15" spans="1:12" x14ac:dyDescent="0.25">
      <c r="A15" s="8" t="s">
        <v>52</v>
      </c>
      <c r="B15" s="33">
        <v>58863</v>
      </c>
      <c r="C15" s="33">
        <v>91013</v>
      </c>
      <c r="D15" s="33">
        <v>272229</v>
      </c>
      <c r="E15" s="33">
        <v>459356</v>
      </c>
      <c r="F15" s="10">
        <f t="shared" si="0"/>
        <v>68.738819155931225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530</v>
      </c>
      <c r="D16" s="34">
        <v>0</v>
      </c>
      <c r="E16" s="34">
        <v>1849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24742</v>
      </c>
      <c r="C17" s="33">
        <v>12022</v>
      </c>
      <c r="D17" s="33">
        <v>120243</v>
      </c>
      <c r="E17" s="33">
        <v>67242</v>
      </c>
      <c r="F17" s="10">
        <f t="shared" si="0"/>
        <v>-44.078241560839302</v>
      </c>
      <c r="G17" s="1"/>
      <c r="H17" s="1"/>
      <c r="I17" s="1"/>
    </row>
    <row r="18" spans="1:9" x14ac:dyDescent="0.25">
      <c r="A18" s="11" t="s">
        <v>55</v>
      </c>
      <c r="B18" s="34">
        <v>78940</v>
      </c>
      <c r="C18" s="34">
        <v>77614</v>
      </c>
      <c r="D18" s="34">
        <v>375450</v>
      </c>
      <c r="E18" s="34">
        <v>367244</v>
      </c>
      <c r="F18" s="13">
        <f t="shared" si="0"/>
        <v>-2.1856438939938698</v>
      </c>
      <c r="G18" s="1"/>
      <c r="H18" s="1"/>
      <c r="I18" s="1"/>
    </row>
    <row r="19" spans="1:9" x14ac:dyDescent="0.25">
      <c r="A19" s="8" t="s">
        <v>56</v>
      </c>
      <c r="B19" s="33">
        <v>7604</v>
      </c>
      <c r="C19" s="33">
        <v>10006</v>
      </c>
      <c r="D19" s="33">
        <v>52362</v>
      </c>
      <c r="E19" s="33">
        <v>41983</v>
      </c>
      <c r="F19" s="10">
        <f t="shared" si="0"/>
        <v>-19.821626370268518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0</v>
      </c>
      <c r="D20" s="34">
        <v>0</v>
      </c>
      <c r="E20" s="34">
        <v>423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166942</v>
      </c>
      <c r="C22" s="34">
        <v>171430</v>
      </c>
      <c r="D22" s="34">
        <v>880471</v>
      </c>
      <c r="E22" s="34">
        <v>953463</v>
      </c>
      <c r="F22" s="13">
        <f t="shared" si="0"/>
        <v>8.2901083624560101</v>
      </c>
      <c r="G22" s="1"/>
      <c r="H22" s="1"/>
      <c r="I22" s="1"/>
    </row>
    <row r="23" spans="1:9" x14ac:dyDescent="0.25">
      <c r="A23" s="8" t="s">
        <v>60</v>
      </c>
      <c r="B23" s="33">
        <v>44879</v>
      </c>
      <c r="C23" s="33">
        <v>41554</v>
      </c>
      <c r="D23" s="33">
        <v>201653</v>
      </c>
      <c r="E23" s="33">
        <v>193264</v>
      </c>
      <c r="F23" s="10">
        <f t="shared" si="0"/>
        <v>-4.160116636003437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44326</v>
      </c>
      <c r="C25" s="33">
        <v>47850</v>
      </c>
      <c r="D25" s="33">
        <v>217631</v>
      </c>
      <c r="E25" s="33">
        <v>230102</v>
      </c>
      <c r="F25" s="10">
        <f t="shared" si="0"/>
        <v>5.7303417252137763</v>
      </c>
      <c r="G25" s="1"/>
      <c r="H25" s="1"/>
      <c r="I25" s="1"/>
    </row>
    <row r="26" spans="1:9" x14ac:dyDescent="0.25">
      <c r="A26" s="11" t="s">
        <v>63</v>
      </c>
      <c r="B26" s="34">
        <v>2340</v>
      </c>
      <c r="C26" s="34">
        <v>0</v>
      </c>
      <c r="D26" s="34">
        <v>8686</v>
      </c>
      <c r="E26" s="34">
        <v>6924</v>
      </c>
      <c r="F26" s="13">
        <f t="shared" si="0"/>
        <v>-20.285516923785408</v>
      </c>
      <c r="G26" s="1"/>
      <c r="H26" s="1"/>
      <c r="I26" s="1"/>
    </row>
    <row r="27" spans="1:9" x14ac:dyDescent="0.25">
      <c r="A27" s="8" t="s">
        <v>64</v>
      </c>
      <c r="B27" s="33">
        <v>33787</v>
      </c>
      <c r="C27" s="33">
        <v>41278</v>
      </c>
      <c r="D27" s="33">
        <v>171402</v>
      </c>
      <c r="E27" s="33">
        <v>189063</v>
      </c>
      <c r="F27" s="10">
        <f t="shared" si="0"/>
        <v>10.303847096299933</v>
      </c>
      <c r="G27" s="1"/>
      <c r="H27" s="1"/>
      <c r="I27" s="1"/>
    </row>
    <row r="28" spans="1:9" x14ac:dyDescent="0.25">
      <c r="A28" s="11" t="s">
        <v>65</v>
      </c>
      <c r="B28" s="34">
        <v>255906</v>
      </c>
      <c r="C28" s="34">
        <v>271554</v>
      </c>
      <c r="D28" s="34">
        <v>1321266</v>
      </c>
      <c r="E28" s="34">
        <v>1383920</v>
      </c>
      <c r="F28" s="13">
        <f t="shared" si="0"/>
        <v>4.7419671739074545</v>
      </c>
      <c r="G28" s="1"/>
      <c r="H28" s="1"/>
      <c r="I28" s="1"/>
    </row>
    <row r="29" spans="1:9" x14ac:dyDescent="0.25">
      <c r="A29" s="8" t="s">
        <v>66</v>
      </c>
      <c r="B29" s="33">
        <v>67726</v>
      </c>
      <c r="C29" s="33">
        <v>155335</v>
      </c>
      <c r="D29" s="33">
        <v>279658</v>
      </c>
      <c r="E29" s="33">
        <v>502261</v>
      </c>
      <c r="F29" s="10">
        <f t="shared" si="0"/>
        <v>79.598295060395202</v>
      </c>
      <c r="G29" s="1"/>
      <c r="H29" s="1"/>
      <c r="I29" s="1"/>
    </row>
    <row r="30" spans="1:9" x14ac:dyDescent="0.25">
      <c r="A30" s="11" t="s">
        <v>67</v>
      </c>
      <c r="B30" s="34">
        <v>19324</v>
      </c>
      <c r="C30" s="34">
        <v>14641</v>
      </c>
      <c r="D30" s="34">
        <v>110241</v>
      </c>
      <c r="E30" s="34">
        <v>85029</v>
      </c>
      <c r="F30" s="13">
        <f t="shared" si="0"/>
        <v>-22.869894141018321</v>
      </c>
      <c r="G30" s="1"/>
      <c r="H30" s="1"/>
      <c r="I30" s="1"/>
    </row>
    <row r="31" spans="1:9" x14ac:dyDescent="0.25">
      <c r="A31" s="8" t="s">
        <v>68</v>
      </c>
      <c r="B31" s="33">
        <v>16428</v>
      </c>
      <c r="C31" s="33">
        <v>20962</v>
      </c>
      <c r="D31" s="33">
        <v>52707</v>
      </c>
      <c r="E31" s="33">
        <v>94934</v>
      </c>
      <c r="F31" s="10">
        <f t="shared" si="0"/>
        <v>80.116493065437226</v>
      </c>
      <c r="G31" s="1"/>
      <c r="H31" s="1"/>
      <c r="I31" s="1"/>
    </row>
    <row r="32" spans="1:9" x14ac:dyDescent="0.25">
      <c r="A32" s="11" t="s">
        <v>69</v>
      </c>
      <c r="B32" s="34">
        <v>399782</v>
      </c>
      <c r="C32" s="34">
        <v>431508</v>
      </c>
      <c r="D32" s="34">
        <v>1746982</v>
      </c>
      <c r="E32" s="34">
        <v>1982068</v>
      </c>
      <c r="F32" s="13">
        <f t="shared" si="0"/>
        <v>13.456692742111827</v>
      </c>
      <c r="G32" s="1"/>
      <c r="H32" s="1"/>
      <c r="I32" s="1"/>
    </row>
    <row r="33" spans="1:9" x14ac:dyDescent="0.25">
      <c r="A33" s="8" t="s">
        <v>70</v>
      </c>
      <c r="B33" s="33">
        <v>76180</v>
      </c>
      <c r="C33" s="33">
        <v>81759</v>
      </c>
      <c r="D33" s="33">
        <v>360345</v>
      </c>
      <c r="E33" s="33">
        <v>430744</v>
      </c>
      <c r="F33" s="10">
        <f t="shared" si="0"/>
        <v>19.536555245667344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3488852</v>
      </c>
      <c r="C35" s="15">
        <f t="shared" ref="C35:E35" si="1">SUM(C7:C34)</f>
        <v>3634703</v>
      </c>
      <c r="D35" s="15">
        <f t="shared" si="1"/>
        <v>15626033</v>
      </c>
      <c r="E35" s="15">
        <f t="shared" si="1"/>
        <v>16497107</v>
      </c>
      <c r="F35" s="16">
        <f t="shared" si="0"/>
        <v>5.5745050583215772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3567530</v>
      </c>
      <c r="G38" s="42">
        <f>LOOKUP(E38,$A$38:$A$65,$C$38:$C$65)</f>
        <v>3372890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73525</v>
      </c>
      <c r="C39" s="41">
        <f t="shared" ref="C39:C65" si="5">D8</f>
        <v>72793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3117203</v>
      </c>
      <c r="G39" s="42">
        <f t="shared" ref="G39:G65" si="8">LOOKUP(E39,$A$38:$A$65,$C$38:$C$65)</f>
        <v>3219509</v>
      </c>
    </row>
    <row r="40" spans="1:9" x14ac:dyDescent="0.25">
      <c r="A40" s="42" t="str">
        <f t="shared" si="3"/>
        <v>ALMERIA</v>
      </c>
      <c r="B40" s="41">
        <f t="shared" si="4"/>
        <v>193248</v>
      </c>
      <c r="C40" s="41">
        <f t="shared" si="5"/>
        <v>178260</v>
      </c>
      <c r="D40" s="41">
        <f t="shared" si="6"/>
        <v>14</v>
      </c>
      <c r="E40" s="42" t="str">
        <f t="shared" si="2"/>
        <v>BAHIA DE ALGECIRAS</v>
      </c>
      <c r="F40" s="42">
        <f t="shared" si="7"/>
        <v>2001830</v>
      </c>
      <c r="G40" s="42">
        <f t="shared" si="8"/>
        <v>2104462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1982068</v>
      </c>
      <c r="G41" s="42">
        <f t="shared" si="8"/>
        <v>1746982</v>
      </c>
    </row>
    <row r="42" spans="1:9" x14ac:dyDescent="0.25">
      <c r="A42" s="42" t="str">
        <f t="shared" si="3"/>
        <v>BAHIA DE ALGECIRAS</v>
      </c>
      <c r="B42" s="41">
        <f t="shared" si="4"/>
        <v>2001830</v>
      </c>
      <c r="C42" s="41">
        <f t="shared" si="5"/>
        <v>2104462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1383920</v>
      </c>
      <c r="G42" s="42">
        <f t="shared" si="8"/>
        <v>1321266</v>
      </c>
    </row>
    <row r="43" spans="1:9" x14ac:dyDescent="0.25">
      <c r="A43" s="42" t="str">
        <f t="shared" si="3"/>
        <v>BAHIA DE CADIZ</v>
      </c>
      <c r="B43" s="41">
        <f t="shared" si="4"/>
        <v>548749</v>
      </c>
      <c r="C43" s="41">
        <f t="shared" si="5"/>
        <v>506793</v>
      </c>
      <c r="D43" s="41">
        <f t="shared" si="6"/>
        <v>7</v>
      </c>
      <c r="E43" s="42" t="str">
        <f t="shared" si="2"/>
        <v>LAS PALMAS</v>
      </c>
      <c r="F43" s="42">
        <f t="shared" si="7"/>
        <v>953463</v>
      </c>
      <c r="G43" s="42">
        <f t="shared" si="8"/>
        <v>880471</v>
      </c>
    </row>
    <row r="44" spans="1:9" x14ac:dyDescent="0.25">
      <c r="A44" s="42" t="str">
        <f t="shared" si="3"/>
        <v>BALEARES</v>
      </c>
      <c r="B44" s="41">
        <f t="shared" si="4"/>
        <v>3117203</v>
      </c>
      <c r="C44" s="41">
        <f t="shared" si="5"/>
        <v>3219509</v>
      </c>
      <c r="D44" s="41">
        <f t="shared" si="6"/>
        <v>2</v>
      </c>
      <c r="E44" s="42" t="str">
        <f t="shared" si="2"/>
        <v>BAHIA DE CADIZ</v>
      </c>
      <c r="F44" s="42">
        <f t="shared" si="7"/>
        <v>548749</v>
      </c>
      <c r="G44" s="42">
        <f t="shared" si="8"/>
        <v>506793</v>
      </c>
    </row>
    <row r="45" spans="1:9" x14ac:dyDescent="0.25">
      <c r="A45" s="42" t="str">
        <f t="shared" si="3"/>
        <v>BARCELONA</v>
      </c>
      <c r="B45" s="41">
        <f t="shared" si="4"/>
        <v>3567530</v>
      </c>
      <c r="C45" s="41">
        <f t="shared" si="5"/>
        <v>3372890</v>
      </c>
      <c r="D45" s="41">
        <f t="shared" si="6"/>
        <v>1</v>
      </c>
      <c r="E45" s="42" t="str">
        <f t="shared" si="2"/>
        <v>SANTANDER</v>
      </c>
      <c r="F45" s="42">
        <f t="shared" si="7"/>
        <v>502261</v>
      </c>
      <c r="G45" s="42">
        <f t="shared" si="8"/>
        <v>279658</v>
      </c>
    </row>
    <row r="46" spans="1:9" x14ac:dyDescent="0.25">
      <c r="A46" s="42" t="str">
        <f t="shared" si="3"/>
        <v>BILBAO</v>
      </c>
      <c r="B46" s="41">
        <f t="shared" si="4"/>
        <v>459356</v>
      </c>
      <c r="C46" s="41">
        <f t="shared" si="5"/>
        <v>272229</v>
      </c>
      <c r="D46" s="41">
        <f t="shared" si="6"/>
        <v>9</v>
      </c>
      <c r="E46" s="42" t="str">
        <f t="shared" si="2"/>
        <v>BILBAO</v>
      </c>
      <c r="F46" s="42">
        <f t="shared" si="7"/>
        <v>459356</v>
      </c>
      <c r="G46" s="42">
        <f t="shared" si="8"/>
        <v>272229</v>
      </c>
    </row>
    <row r="47" spans="1:9" x14ac:dyDescent="0.25">
      <c r="A47" s="42" t="str">
        <f t="shared" si="3"/>
        <v>CARTAGENA</v>
      </c>
      <c r="B47" s="41">
        <f t="shared" si="4"/>
        <v>1849</v>
      </c>
      <c r="C47" s="41">
        <f t="shared" si="5"/>
        <v>0</v>
      </c>
      <c r="D47" s="41">
        <f t="shared" si="6"/>
        <v>23</v>
      </c>
      <c r="E47" s="42" t="str">
        <f t="shared" si="2"/>
        <v>VIGO</v>
      </c>
      <c r="F47" s="42">
        <f t="shared" si="7"/>
        <v>430744</v>
      </c>
      <c r="G47" s="42">
        <f t="shared" si="8"/>
        <v>360345</v>
      </c>
    </row>
    <row r="48" spans="1:9" x14ac:dyDescent="0.25">
      <c r="A48" s="42" t="str">
        <f t="shared" si="3"/>
        <v>CASTELLON</v>
      </c>
      <c r="B48" s="41">
        <f t="shared" si="4"/>
        <v>67242</v>
      </c>
      <c r="C48" s="41">
        <f t="shared" si="5"/>
        <v>120243</v>
      </c>
      <c r="D48" s="41">
        <f t="shared" si="6"/>
        <v>19</v>
      </c>
      <c r="E48" s="42" t="str">
        <f t="shared" si="2"/>
        <v>CEUTA</v>
      </c>
      <c r="F48" s="42">
        <f t="shared" si="7"/>
        <v>367244</v>
      </c>
      <c r="G48" s="42">
        <f t="shared" si="8"/>
        <v>375450</v>
      </c>
    </row>
    <row r="49" spans="1:7" x14ac:dyDescent="0.25">
      <c r="A49" s="42" t="str">
        <f t="shared" si="3"/>
        <v>CEUTA</v>
      </c>
      <c r="B49" s="41">
        <f t="shared" si="4"/>
        <v>367244</v>
      </c>
      <c r="C49" s="41">
        <f t="shared" si="5"/>
        <v>375450</v>
      </c>
      <c r="D49" s="41">
        <f t="shared" si="6"/>
        <v>11</v>
      </c>
      <c r="E49" s="42" t="str">
        <f t="shared" si="2"/>
        <v>MELILLA</v>
      </c>
      <c r="F49" s="42">
        <f t="shared" si="7"/>
        <v>230102</v>
      </c>
      <c r="G49" s="42">
        <f t="shared" si="8"/>
        <v>217631</v>
      </c>
    </row>
    <row r="50" spans="1:7" x14ac:dyDescent="0.25">
      <c r="A50" s="42" t="str">
        <f t="shared" si="3"/>
        <v>FERROL-SAN CIBRAO</v>
      </c>
      <c r="B50" s="41">
        <f t="shared" si="4"/>
        <v>41983</v>
      </c>
      <c r="C50" s="41">
        <f t="shared" si="5"/>
        <v>52362</v>
      </c>
      <c r="D50" s="41">
        <f t="shared" si="6"/>
        <v>20</v>
      </c>
      <c r="E50" s="42" t="str">
        <f t="shared" si="2"/>
        <v>MALAGA</v>
      </c>
      <c r="F50" s="42">
        <f t="shared" si="7"/>
        <v>193264</v>
      </c>
      <c r="G50" s="42">
        <f t="shared" si="8"/>
        <v>201653</v>
      </c>
    </row>
    <row r="51" spans="1:7" x14ac:dyDescent="0.25">
      <c r="A51" s="42" t="str">
        <f t="shared" si="3"/>
        <v>GIJON</v>
      </c>
      <c r="B51" s="41">
        <f t="shared" si="4"/>
        <v>423</v>
      </c>
      <c r="C51" s="41">
        <f t="shared" si="5"/>
        <v>0</v>
      </c>
      <c r="D51" s="41">
        <f t="shared" si="6"/>
        <v>24</v>
      </c>
      <c r="E51" s="42" t="str">
        <f t="shared" si="2"/>
        <v>ALMERIA</v>
      </c>
      <c r="F51" s="42">
        <f t="shared" si="7"/>
        <v>193248</v>
      </c>
      <c r="G51" s="42">
        <f t="shared" si="8"/>
        <v>178260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189063</v>
      </c>
      <c r="G52" s="42">
        <f t="shared" si="8"/>
        <v>171402</v>
      </c>
    </row>
    <row r="53" spans="1:7" x14ac:dyDescent="0.25">
      <c r="A53" s="42" t="str">
        <f t="shared" si="3"/>
        <v>LAS PALMAS</v>
      </c>
      <c r="B53" s="41">
        <f t="shared" si="4"/>
        <v>953463</v>
      </c>
      <c r="C53" s="41">
        <f t="shared" si="5"/>
        <v>880471</v>
      </c>
      <c r="D53" s="41">
        <f t="shared" si="6"/>
        <v>6</v>
      </c>
      <c r="E53" s="42" t="str">
        <f t="shared" si="2"/>
        <v>TARRAGONA</v>
      </c>
      <c r="F53" s="42">
        <f t="shared" si="7"/>
        <v>94934</v>
      </c>
      <c r="G53" s="42">
        <f t="shared" si="8"/>
        <v>52707</v>
      </c>
    </row>
    <row r="54" spans="1:7" x14ac:dyDescent="0.25">
      <c r="A54" s="42" t="str">
        <f t="shared" si="3"/>
        <v>MALAGA</v>
      </c>
      <c r="B54" s="41">
        <f t="shared" si="4"/>
        <v>193264</v>
      </c>
      <c r="C54" s="41">
        <f t="shared" si="5"/>
        <v>201653</v>
      </c>
      <c r="D54" s="41">
        <f t="shared" si="6"/>
        <v>13</v>
      </c>
      <c r="E54" s="42" t="str">
        <f t="shared" si="2"/>
        <v>SEVILLA</v>
      </c>
      <c r="F54" s="42">
        <f t="shared" si="7"/>
        <v>85029</v>
      </c>
      <c r="G54" s="42">
        <f t="shared" si="8"/>
        <v>110241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22</v>
      </c>
      <c r="E55" s="42" t="str">
        <f t="shared" si="2"/>
        <v>ALICANTE</v>
      </c>
      <c r="F55" s="42">
        <f t="shared" ref="F55:F65" si="9">LOOKUP(E55,$A$38:$A$65,$B$38:$B$65)</f>
        <v>73525</v>
      </c>
      <c r="G55" s="42">
        <f t="shared" si="8"/>
        <v>72793</v>
      </c>
    </row>
    <row r="56" spans="1:7" x14ac:dyDescent="0.25">
      <c r="A56" s="42" t="str">
        <f t="shared" si="3"/>
        <v>MELILLA</v>
      </c>
      <c r="B56" s="41">
        <f t="shared" si="4"/>
        <v>230102</v>
      </c>
      <c r="C56" s="41">
        <f t="shared" si="5"/>
        <v>217631</v>
      </c>
      <c r="D56" s="41">
        <f t="shared" si="6"/>
        <v>12</v>
      </c>
      <c r="E56" s="42" t="str">
        <f t="shared" si="2"/>
        <v>CASTELLON</v>
      </c>
      <c r="F56" s="42">
        <f t="shared" si="9"/>
        <v>67242</v>
      </c>
      <c r="G56" s="42">
        <f t="shared" si="8"/>
        <v>120243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8686</v>
      </c>
      <c r="D57" s="41">
        <f t="shared" si="6"/>
        <v>21</v>
      </c>
      <c r="E57" s="42" t="str">
        <f t="shared" si="2"/>
        <v>FERROL-SAN CIBRAO</v>
      </c>
      <c r="F57" s="42">
        <f t="shared" si="9"/>
        <v>41983</v>
      </c>
      <c r="G57" s="42">
        <f t="shared" si="8"/>
        <v>52362</v>
      </c>
    </row>
    <row r="58" spans="1:7" x14ac:dyDescent="0.25">
      <c r="A58" s="42" t="str">
        <f t="shared" si="3"/>
        <v>PASAIA</v>
      </c>
      <c r="B58" s="41">
        <f t="shared" si="4"/>
        <v>189063</v>
      </c>
      <c r="C58" s="41">
        <f t="shared" si="5"/>
        <v>171402</v>
      </c>
      <c r="D58" s="41">
        <f t="shared" si="6"/>
        <v>15</v>
      </c>
      <c r="E58" s="42" t="str">
        <f t="shared" si="2"/>
        <v>MOTRIL</v>
      </c>
      <c r="F58" s="42">
        <f t="shared" si="9"/>
        <v>6924</v>
      </c>
      <c r="G58" s="42">
        <f t="shared" si="8"/>
        <v>8686</v>
      </c>
    </row>
    <row r="59" spans="1:7" x14ac:dyDescent="0.25">
      <c r="A59" s="42" t="str">
        <f t="shared" si="3"/>
        <v>SANTA CRUZ DE TENERIFE</v>
      </c>
      <c r="B59" s="41">
        <f t="shared" si="4"/>
        <v>1383920</v>
      </c>
      <c r="C59" s="41">
        <f t="shared" si="5"/>
        <v>1321266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5153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502261</v>
      </c>
      <c r="C60" s="41">
        <f t="shared" si="5"/>
        <v>279658</v>
      </c>
      <c r="D60" s="41">
        <f t="shared" si="6"/>
        <v>8</v>
      </c>
      <c r="E60" s="42" t="str">
        <f t="shared" si="2"/>
        <v>CARTAGENA</v>
      </c>
      <c r="F60" s="42">
        <f t="shared" si="9"/>
        <v>1849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85029</v>
      </c>
      <c r="C61" s="41">
        <f t="shared" si="5"/>
        <v>110241</v>
      </c>
      <c r="D61" s="41">
        <f t="shared" si="6"/>
        <v>17</v>
      </c>
      <c r="E61" s="42" t="str">
        <f t="shared" si="2"/>
        <v>GIJON</v>
      </c>
      <c r="F61" s="42">
        <f t="shared" si="9"/>
        <v>423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94934</v>
      </c>
      <c r="C62" s="41">
        <f t="shared" si="5"/>
        <v>52707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1982068</v>
      </c>
      <c r="C63" s="41">
        <f t="shared" si="5"/>
        <v>1746982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430744</v>
      </c>
      <c r="C64" s="41">
        <f t="shared" si="5"/>
        <v>360345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36" sqref="L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561</v>
      </c>
      <c r="C7" s="35">
        <v>503</v>
      </c>
      <c r="D7" s="35">
        <v>3248</v>
      </c>
      <c r="E7" s="35">
        <v>2163</v>
      </c>
      <c r="F7" s="10">
        <f>((E7*100)/D7)-100</f>
        <v>-33.40517241379311</v>
      </c>
      <c r="G7" s="1"/>
      <c r="H7" s="1"/>
      <c r="I7" s="1"/>
    </row>
    <row r="8" spans="1:12" x14ac:dyDescent="0.25">
      <c r="A8" s="11" t="s">
        <v>45</v>
      </c>
      <c r="B8" s="36">
        <v>10779</v>
      </c>
      <c r="C8" s="36">
        <v>14700</v>
      </c>
      <c r="D8" s="36">
        <v>49018</v>
      </c>
      <c r="E8" s="36">
        <v>61453</v>
      </c>
      <c r="F8" s="13">
        <f t="shared" ref="F8:F35" si="0">((E8*100)/D8)-100</f>
        <v>25.368232078012156</v>
      </c>
      <c r="G8" s="1"/>
      <c r="H8" s="1"/>
      <c r="I8" s="1"/>
    </row>
    <row r="9" spans="1:12" x14ac:dyDescent="0.25">
      <c r="A9" s="8" t="s">
        <v>46</v>
      </c>
      <c r="B9" s="35">
        <v>9</v>
      </c>
      <c r="C9" s="35">
        <v>269</v>
      </c>
      <c r="D9" s="35">
        <v>340.5</v>
      </c>
      <c r="E9" s="35">
        <v>1062</v>
      </c>
      <c r="F9" s="10">
        <f t="shared" si="0"/>
        <v>211.89427312775331</v>
      </c>
      <c r="G9" s="1"/>
      <c r="H9" s="1"/>
      <c r="I9" s="1"/>
    </row>
    <row r="10" spans="1:12" x14ac:dyDescent="0.25">
      <c r="A10" s="11" t="s">
        <v>47</v>
      </c>
      <c r="B10" s="36">
        <v>599</v>
      </c>
      <c r="C10" s="36">
        <v>0</v>
      </c>
      <c r="D10" s="36">
        <v>2441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255376</v>
      </c>
      <c r="C11" s="35">
        <v>255636</v>
      </c>
      <c r="D11" s="35">
        <v>1188378</v>
      </c>
      <c r="E11" s="35">
        <v>1259164</v>
      </c>
      <c r="F11" s="10">
        <f t="shared" si="0"/>
        <v>5.9565222513375318</v>
      </c>
      <c r="G11" s="1"/>
      <c r="H11" s="1"/>
      <c r="I11" s="1"/>
    </row>
    <row r="12" spans="1:12" x14ac:dyDescent="0.25">
      <c r="A12" s="11" t="s">
        <v>49</v>
      </c>
      <c r="B12" s="36">
        <v>8993.5</v>
      </c>
      <c r="C12" s="36">
        <v>9573</v>
      </c>
      <c r="D12" s="36">
        <v>41852.5</v>
      </c>
      <c r="E12" s="36">
        <v>49466.5</v>
      </c>
      <c r="F12" s="13">
        <f t="shared" si="0"/>
        <v>18.192461621169585</v>
      </c>
      <c r="G12" s="1"/>
      <c r="H12" s="1"/>
      <c r="I12" s="1"/>
    </row>
    <row r="13" spans="1:12" x14ac:dyDescent="0.25">
      <c r="A13" s="8" t="s">
        <v>50</v>
      </c>
      <c r="B13" s="35">
        <v>13540</v>
      </c>
      <c r="C13" s="35">
        <v>7825</v>
      </c>
      <c r="D13" s="35">
        <v>57250</v>
      </c>
      <c r="E13" s="35">
        <v>34039</v>
      </c>
      <c r="F13" s="10">
        <f t="shared" si="0"/>
        <v>-40.543231441048036</v>
      </c>
      <c r="G13" s="1"/>
      <c r="H13" s="1"/>
      <c r="I13" s="1"/>
    </row>
    <row r="14" spans="1:12" x14ac:dyDescent="0.25">
      <c r="A14" s="11" t="s">
        <v>51</v>
      </c>
      <c r="B14" s="36">
        <v>142514</v>
      </c>
      <c r="C14" s="36">
        <v>158846</v>
      </c>
      <c r="D14" s="36">
        <v>721412</v>
      </c>
      <c r="E14" s="36">
        <v>746608.5</v>
      </c>
      <c r="F14" s="13">
        <f t="shared" si="0"/>
        <v>3.4926643859542139</v>
      </c>
      <c r="G14" s="1"/>
      <c r="H14" s="1"/>
      <c r="I14" s="1"/>
    </row>
    <row r="15" spans="1:12" x14ac:dyDescent="0.25">
      <c r="A15" s="8" t="s">
        <v>52</v>
      </c>
      <c r="B15" s="35">
        <v>33598.25</v>
      </c>
      <c r="C15" s="35">
        <v>35498.25</v>
      </c>
      <c r="D15" s="35">
        <v>169874.75</v>
      </c>
      <c r="E15" s="35">
        <v>194288.75</v>
      </c>
      <c r="F15" s="10">
        <f t="shared" si="0"/>
        <v>14.37176507986031</v>
      </c>
      <c r="G15" s="1"/>
      <c r="H15" s="1"/>
      <c r="I15" s="1"/>
    </row>
    <row r="16" spans="1:12" x14ac:dyDescent="0.25">
      <c r="A16" s="11" t="s">
        <v>53</v>
      </c>
      <c r="B16" s="36">
        <v>4672</v>
      </c>
      <c r="C16" s="36">
        <v>5486</v>
      </c>
      <c r="D16" s="36">
        <v>17230</v>
      </c>
      <c r="E16" s="36">
        <v>24466</v>
      </c>
      <c r="F16" s="13">
        <f t="shared" si="0"/>
        <v>41.996517701683103</v>
      </c>
      <c r="G16" s="1"/>
      <c r="H16" s="1"/>
      <c r="I16" s="1"/>
    </row>
    <row r="17" spans="1:9" x14ac:dyDescent="0.25">
      <c r="A17" s="8" t="s">
        <v>54</v>
      </c>
      <c r="B17" s="35">
        <v>6384</v>
      </c>
      <c r="C17" s="35">
        <v>8903</v>
      </c>
      <c r="D17" s="35">
        <v>23784</v>
      </c>
      <c r="E17" s="35">
        <v>35347</v>
      </c>
      <c r="F17" s="10">
        <f t="shared" si="0"/>
        <v>48.616717120753435</v>
      </c>
      <c r="G17" s="1"/>
      <c r="H17" s="1"/>
      <c r="I17" s="1"/>
    </row>
    <row r="18" spans="1:9" x14ac:dyDescent="0.25">
      <c r="A18" s="11" t="s">
        <v>55</v>
      </c>
      <c r="B18" s="36">
        <v>1441</v>
      </c>
      <c r="C18" s="36">
        <v>795</v>
      </c>
      <c r="D18" s="36">
        <v>5805</v>
      </c>
      <c r="E18" s="36">
        <v>3782</v>
      </c>
      <c r="F18" s="13">
        <f t="shared" si="0"/>
        <v>-34.849267872523683</v>
      </c>
      <c r="G18" s="1"/>
      <c r="H18" s="1"/>
      <c r="I18" s="1"/>
    </row>
    <row r="19" spans="1:9" x14ac:dyDescent="0.25">
      <c r="A19" s="8" t="s">
        <v>56</v>
      </c>
      <c r="B19" s="35">
        <v>45</v>
      </c>
      <c r="C19" s="35">
        <v>34</v>
      </c>
      <c r="D19" s="35">
        <v>115</v>
      </c>
      <c r="E19" s="35">
        <v>170</v>
      </c>
      <c r="F19" s="10">
        <f t="shared" si="0"/>
        <v>47.826086956521749</v>
      </c>
      <c r="G19" s="1"/>
      <c r="H19" s="1"/>
      <c r="I19" s="1"/>
    </row>
    <row r="20" spans="1:9" x14ac:dyDescent="0.25">
      <c r="A20" s="11" t="s">
        <v>57</v>
      </c>
      <c r="B20" s="36">
        <v>1888</v>
      </c>
      <c r="C20" s="36">
        <v>2616</v>
      </c>
      <c r="D20" s="36">
        <v>10416</v>
      </c>
      <c r="E20" s="36">
        <v>13371</v>
      </c>
      <c r="F20" s="13">
        <f t="shared" si="0"/>
        <v>28.369815668202762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79789</v>
      </c>
      <c r="C22" s="36">
        <v>95698</v>
      </c>
      <c r="D22" s="36">
        <v>414182</v>
      </c>
      <c r="E22" s="36">
        <v>436801</v>
      </c>
      <c r="F22" s="13">
        <f t="shared" si="0"/>
        <v>5.4611257852828032</v>
      </c>
      <c r="G22" s="1"/>
      <c r="H22" s="1"/>
      <c r="I22" s="1"/>
    </row>
    <row r="23" spans="1:9" x14ac:dyDescent="0.25">
      <c r="A23" s="8" t="s">
        <v>60</v>
      </c>
      <c r="B23" s="35">
        <v>12807</v>
      </c>
      <c r="C23" s="35">
        <v>26055</v>
      </c>
      <c r="D23" s="35">
        <v>83750</v>
      </c>
      <c r="E23" s="35">
        <v>134568</v>
      </c>
      <c r="F23" s="10">
        <f t="shared" si="0"/>
        <v>60.67820895522388</v>
      </c>
      <c r="G23" s="1"/>
      <c r="H23" s="1"/>
      <c r="I23" s="1"/>
    </row>
    <row r="24" spans="1:9" x14ac:dyDescent="0.25">
      <c r="A24" s="11" t="s">
        <v>61</v>
      </c>
      <c r="B24" s="36">
        <v>2920</v>
      </c>
      <c r="C24" s="36">
        <v>3759</v>
      </c>
      <c r="D24" s="36">
        <v>8580</v>
      </c>
      <c r="E24" s="36">
        <v>19874</v>
      </c>
      <c r="F24" s="13">
        <f t="shared" si="0"/>
        <v>131.63170163170165</v>
      </c>
      <c r="G24" s="1"/>
      <c r="H24" s="1"/>
      <c r="I24" s="1"/>
    </row>
    <row r="25" spans="1:9" x14ac:dyDescent="0.25">
      <c r="A25" s="8" t="s">
        <v>62</v>
      </c>
      <c r="B25" s="35">
        <v>2666</v>
      </c>
      <c r="C25" s="35">
        <v>1963</v>
      </c>
      <c r="D25" s="35">
        <v>10552</v>
      </c>
      <c r="E25" s="35">
        <v>9259</v>
      </c>
      <c r="F25" s="10">
        <f t="shared" si="0"/>
        <v>-12.253601213040184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145</v>
      </c>
      <c r="D26" s="36">
        <v>0</v>
      </c>
      <c r="E26" s="36">
        <v>1127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27352</v>
      </c>
      <c r="C28" s="36">
        <v>29067</v>
      </c>
      <c r="D28" s="36">
        <v>135828</v>
      </c>
      <c r="E28" s="36">
        <v>147126</v>
      </c>
      <c r="F28" s="13">
        <f t="shared" si="0"/>
        <v>8.317872603586892</v>
      </c>
      <c r="G28" s="1"/>
      <c r="H28" s="1"/>
      <c r="I28" s="1"/>
    </row>
    <row r="29" spans="1:9" x14ac:dyDescent="0.25">
      <c r="A29" s="8" t="s">
        <v>66</v>
      </c>
      <c r="B29" s="35">
        <v>124</v>
      </c>
      <c r="C29" s="35">
        <v>67</v>
      </c>
      <c r="D29" s="35">
        <v>719</v>
      </c>
      <c r="E29" s="35">
        <v>440</v>
      </c>
      <c r="F29" s="10">
        <f t="shared" si="0"/>
        <v>-38.803894297635608</v>
      </c>
      <c r="G29" s="1"/>
      <c r="H29" s="1"/>
      <c r="I29" s="1"/>
    </row>
    <row r="30" spans="1:9" x14ac:dyDescent="0.25">
      <c r="A30" s="11" t="s">
        <v>67</v>
      </c>
      <c r="B30" s="36">
        <v>10569</v>
      </c>
      <c r="C30" s="36">
        <v>12651</v>
      </c>
      <c r="D30" s="36">
        <v>49941</v>
      </c>
      <c r="E30" s="36">
        <v>59969</v>
      </c>
      <c r="F30" s="13">
        <f t="shared" si="0"/>
        <v>20.079694038965982</v>
      </c>
      <c r="G30" s="1"/>
      <c r="H30" s="1"/>
      <c r="I30" s="1"/>
    </row>
    <row r="31" spans="1:9" x14ac:dyDescent="0.25">
      <c r="A31" s="8" t="s">
        <v>68</v>
      </c>
      <c r="B31" s="35">
        <v>22373</v>
      </c>
      <c r="C31" s="35">
        <v>19960</v>
      </c>
      <c r="D31" s="35">
        <v>68782</v>
      </c>
      <c r="E31" s="35">
        <v>107270</v>
      </c>
      <c r="F31" s="10">
        <f t="shared" si="0"/>
        <v>55.956500247157692</v>
      </c>
      <c r="G31" s="1"/>
      <c r="H31" s="1"/>
      <c r="I31" s="1"/>
    </row>
    <row r="32" spans="1:9" x14ac:dyDescent="0.25">
      <c r="A32" s="11" t="s">
        <v>69</v>
      </c>
      <c r="B32" s="36">
        <v>327697</v>
      </c>
      <c r="C32" s="36">
        <v>372915</v>
      </c>
      <c r="D32" s="36">
        <v>1512352</v>
      </c>
      <c r="E32" s="36">
        <v>1638213</v>
      </c>
      <c r="F32" s="13">
        <f t="shared" si="0"/>
        <v>8.3222027676096531</v>
      </c>
      <c r="G32" s="1"/>
      <c r="H32" s="1"/>
      <c r="I32" s="1"/>
    </row>
    <row r="33" spans="1:9" x14ac:dyDescent="0.25">
      <c r="A33" s="8" t="s">
        <v>70</v>
      </c>
      <c r="B33" s="35">
        <v>15425</v>
      </c>
      <c r="C33" s="35">
        <v>17434</v>
      </c>
      <c r="D33" s="35">
        <v>73123</v>
      </c>
      <c r="E33" s="35">
        <v>86004</v>
      </c>
      <c r="F33" s="10">
        <f t="shared" si="0"/>
        <v>17.615524527166556</v>
      </c>
      <c r="G33" s="1"/>
      <c r="H33" s="1"/>
      <c r="I33" s="1"/>
    </row>
    <row r="34" spans="1:9" x14ac:dyDescent="0.25">
      <c r="A34" s="11" t="s">
        <v>71</v>
      </c>
      <c r="B34" s="36">
        <v>1150</v>
      </c>
      <c r="C34" s="36">
        <v>0</v>
      </c>
      <c r="D34" s="36">
        <v>11939</v>
      </c>
      <c r="E34" s="36">
        <v>589</v>
      </c>
      <c r="F34" s="13">
        <f t="shared" si="0"/>
        <v>-95.06658849149845</v>
      </c>
      <c r="G34" s="1"/>
      <c r="H34" s="1"/>
      <c r="I34" s="1"/>
    </row>
    <row r="35" spans="1:9" x14ac:dyDescent="0.25">
      <c r="A35" s="14" t="s">
        <v>72</v>
      </c>
      <c r="B35" s="15">
        <f>SUM(B7:B34)</f>
        <v>983271.75</v>
      </c>
      <c r="C35" s="15">
        <f t="shared" ref="C35:E35" si="1">SUM(C7:C34)</f>
        <v>1080398.25</v>
      </c>
      <c r="D35" s="15">
        <f t="shared" si="1"/>
        <v>4660912.75</v>
      </c>
      <c r="E35" s="15">
        <f t="shared" si="1"/>
        <v>5066620.75</v>
      </c>
      <c r="F35" s="16">
        <f t="shared" si="0"/>
        <v>8.704475319775085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2163</v>
      </c>
      <c r="C38" s="41">
        <f>D7</f>
        <v>3248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1638213</v>
      </c>
      <c r="G38" s="42">
        <f>LOOKUP(E38,$A$38:$A$65,$C$38:$C$65)</f>
        <v>1512352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61453</v>
      </c>
      <c r="C39" s="41">
        <f t="shared" ref="C39:C65" si="5">D8</f>
        <v>49018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1259164</v>
      </c>
      <c r="G39" s="42">
        <f t="shared" ref="G39:G65" si="8">LOOKUP(E39,$A$38:$A$65,$C$38:$C$65)</f>
        <v>1188378</v>
      </c>
    </row>
    <row r="40" spans="1:9" x14ac:dyDescent="0.25">
      <c r="A40" s="42" t="str">
        <f t="shared" si="3"/>
        <v>ALMERIA</v>
      </c>
      <c r="B40" s="41">
        <f t="shared" si="4"/>
        <v>1062</v>
      </c>
      <c r="C40" s="41">
        <f t="shared" si="5"/>
        <v>340.5</v>
      </c>
      <c r="D40" s="41">
        <f t="shared" si="6"/>
        <v>22</v>
      </c>
      <c r="E40" s="42" t="str">
        <f t="shared" si="2"/>
        <v>BARCELONA</v>
      </c>
      <c r="F40" s="42">
        <f t="shared" si="7"/>
        <v>746608.5</v>
      </c>
      <c r="G40" s="42">
        <f t="shared" si="8"/>
        <v>721412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2441</v>
      </c>
      <c r="D41" s="41">
        <f t="shared" si="6"/>
        <v>28</v>
      </c>
      <c r="E41" s="42" t="str">
        <f t="shared" si="2"/>
        <v>LAS PALMAS</v>
      </c>
      <c r="F41" s="42">
        <f t="shared" si="7"/>
        <v>436801</v>
      </c>
      <c r="G41" s="42">
        <f t="shared" si="8"/>
        <v>414182</v>
      </c>
    </row>
    <row r="42" spans="1:9" x14ac:dyDescent="0.25">
      <c r="A42" s="42" t="str">
        <f t="shared" si="3"/>
        <v>BAHIA DE ALGECIRAS</v>
      </c>
      <c r="B42" s="41">
        <f t="shared" si="4"/>
        <v>1259164</v>
      </c>
      <c r="C42" s="41">
        <f t="shared" si="5"/>
        <v>1188378</v>
      </c>
      <c r="D42" s="41">
        <f t="shared" si="6"/>
        <v>2</v>
      </c>
      <c r="E42" s="42" t="str">
        <f t="shared" si="2"/>
        <v>BILBAO</v>
      </c>
      <c r="F42" s="42">
        <f t="shared" si="7"/>
        <v>194288.75</v>
      </c>
      <c r="G42" s="42">
        <f t="shared" si="8"/>
        <v>169874.75</v>
      </c>
    </row>
    <row r="43" spans="1:9" x14ac:dyDescent="0.25">
      <c r="A43" s="42" t="str">
        <f t="shared" si="3"/>
        <v>BAHIA DE CADIZ</v>
      </c>
      <c r="B43" s="41">
        <f t="shared" si="4"/>
        <v>49466.5</v>
      </c>
      <c r="C43" s="41">
        <f t="shared" si="5"/>
        <v>41852.5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147126</v>
      </c>
      <c r="G43" s="42">
        <f t="shared" si="8"/>
        <v>135828</v>
      </c>
    </row>
    <row r="44" spans="1:9" x14ac:dyDescent="0.25">
      <c r="A44" s="42" t="str">
        <f t="shared" si="3"/>
        <v>BALEARES</v>
      </c>
      <c r="B44" s="41">
        <f t="shared" si="4"/>
        <v>34039</v>
      </c>
      <c r="C44" s="41">
        <f t="shared" si="5"/>
        <v>57250</v>
      </c>
      <c r="D44" s="41">
        <f t="shared" si="6"/>
        <v>14</v>
      </c>
      <c r="E44" s="42" t="str">
        <f t="shared" si="2"/>
        <v>MALAGA</v>
      </c>
      <c r="F44" s="42">
        <f t="shared" si="7"/>
        <v>134568</v>
      </c>
      <c r="G44" s="42">
        <f t="shared" si="8"/>
        <v>83750</v>
      </c>
    </row>
    <row r="45" spans="1:9" x14ac:dyDescent="0.25">
      <c r="A45" s="42" t="str">
        <f t="shared" si="3"/>
        <v>BARCELONA</v>
      </c>
      <c r="B45" s="41">
        <f t="shared" si="4"/>
        <v>746608.5</v>
      </c>
      <c r="C45" s="41">
        <f t="shared" si="5"/>
        <v>721412</v>
      </c>
      <c r="D45" s="41">
        <f t="shared" si="6"/>
        <v>3</v>
      </c>
      <c r="E45" s="42" t="str">
        <f t="shared" si="2"/>
        <v>TARRAGONA</v>
      </c>
      <c r="F45" s="42">
        <f t="shared" si="7"/>
        <v>107270</v>
      </c>
      <c r="G45" s="42">
        <f t="shared" si="8"/>
        <v>68782</v>
      </c>
    </row>
    <row r="46" spans="1:9" x14ac:dyDescent="0.25">
      <c r="A46" s="42" t="str">
        <f t="shared" si="3"/>
        <v>BILBAO</v>
      </c>
      <c r="B46" s="41">
        <f t="shared" si="4"/>
        <v>194288.75</v>
      </c>
      <c r="C46" s="41">
        <f t="shared" si="5"/>
        <v>169874.75</v>
      </c>
      <c r="D46" s="41">
        <f t="shared" si="6"/>
        <v>5</v>
      </c>
      <c r="E46" s="42" t="str">
        <f t="shared" si="2"/>
        <v>VIGO</v>
      </c>
      <c r="F46" s="42">
        <f t="shared" si="7"/>
        <v>86004</v>
      </c>
      <c r="G46" s="42">
        <f t="shared" si="8"/>
        <v>73123</v>
      </c>
    </row>
    <row r="47" spans="1:9" x14ac:dyDescent="0.25">
      <c r="A47" s="42" t="str">
        <f t="shared" si="3"/>
        <v>CARTAGENA</v>
      </c>
      <c r="B47" s="41">
        <f t="shared" si="4"/>
        <v>24466</v>
      </c>
      <c r="C47" s="41">
        <f t="shared" si="5"/>
        <v>17230</v>
      </c>
      <c r="D47" s="41">
        <f t="shared" si="6"/>
        <v>15</v>
      </c>
      <c r="E47" s="42" t="str">
        <f t="shared" si="2"/>
        <v>ALICANTE</v>
      </c>
      <c r="F47" s="42">
        <f t="shared" si="7"/>
        <v>61453</v>
      </c>
      <c r="G47" s="42">
        <f t="shared" si="8"/>
        <v>49018</v>
      </c>
    </row>
    <row r="48" spans="1:9" x14ac:dyDescent="0.25">
      <c r="A48" s="42" t="str">
        <f t="shared" si="3"/>
        <v>CASTELLON</v>
      </c>
      <c r="B48" s="41">
        <f t="shared" si="4"/>
        <v>35347</v>
      </c>
      <c r="C48" s="41">
        <f t="shared" si="5"/>
        <v>23784</v>
      </c>
      <c r="D48" s="41">
        <f t="shared" si="6"/>
        <v>13</v>
      </c>
      <c r="E48" s="42" t="str">
        <f t="shared" si="2"/>
        <v>SEVILLA</v>
      </c>
      <c r="F48" s="42">
        <f t="shared" si="7"/>
        <v>59969</v>
      </c>
      <c r="G48" s="42">
        <f t="shared" si="8"/>
        <v>49941</v>
      </c>
    </row>
    <row r="49" spans="1:7" x14ac:dyDescent="0.25">
      <c r="A49" s="42" t="str">
        <f t="shared" si="3"/>
        <v>CEUTA</v>
      </c>
      <c r="B49" s="41">
        <f t="shared" si="4"/>
        <v>3782</v>
      </c>
      <c r="C49" s="41">
        <f t="shared" si="5"/>
        <v>5805</v>
      </c>
      <c r="D49" s="41">
        <f t="shared" si="6"/>
        <v>19</v>
      </c>
      <c r="E49" s="42" t="str">
        <f t="shared" si="2"/>
        <v>BAHIA DE CADIZ</v>
      </c>
      <c r="F49" s="42">
        <f t="shared" si="7"/>
        <v>49466.5</v>
      </c>
      <c r="G49" s="42">
        <f t="shared" si="8"/>
        <v>41852.5</v>
      </c>
    </row>
    <row r="50" spans="1:7" x14ac:dyDescent="0.25">
      <c r="A50" s="42" t="str">
        <f t="shared" si="3"/>
        <v>FERROL-SAN CIBRAO</v>
      </c>
      <c r="B50" s="41">
        <f t="shared" si="4"/>
        <v>170</v>
      </c>
      <c r="C50" s="41">
        <f t="shared" si="5"/>
        <v>115</v>
      </c>
      <c r="D50" s="41">
        <f t="shared" si="6"/>
        <v>25</v>
      </c>
      <c r="E50" s="42" t="str">
        <f t="shared" si="2"/>
        <v>CASTELLON</v>
      </c>
      <c r="F50" s="42">
        <f t="shared" si="7"/>
        <v>35347</v>
      </c>
      <c r="G50" s="42">
        <f t="shared" si="8"/>
        <v>23784</v>
      </c>
    </row>
    <row r="51" spans="1:7" x14ac:dyDescent="0.25">
      <c r="A51" s="42" t="str">
        <f t="shared" si="3"/>
        <v>GIJON</v>
      </c>
      <c r="B51" s="41">
        <f t="shared" si="4"/>
        <v>13371</v>
      </c>
      <c r="C51" s="41">
        <f t="shared" si="5"/>
        <v>10416</v>
      </c>
      <c r="D51" s="41">
        <f t="shared" si="6"/>
        <v>17</v>
      </c>
      <c r="E51" s="42" t="str">
        <f t="shared" si="2"/>
        <v>BALEARES</v>
      </c>
      <c r="F51" s="42">
        <f t="shared" si="7"/>
        <v>34039</v>
      </c>
      <c r="G51" s="42">
        <f t="shared" si="8"/>
        <v>57250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24466</v>
      </c>
      <c r="G52" s="42">
        <f t="shared" si="8"/>
        <v>17230</v>
      </c>
    </row>
    <row r="53" spans="1:7" x14ac:dyDescent="0.25">
      <c r="A53" s="42" t="str">
        <f t="shared" si="3"/>
        <v>LAS PALMAS</v>
      </c>
      <c r="B53" s="41">
        <f t="shared" si="4"/>
        <v>436801</v>
      </c>
      <c r="C53" s="41">
        <f t="shared" si="5"/>
        <v>414182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19874</v>
      </c>
      <c r="G53" s="42">
        <f t="shared" si="8"/>
        <v>8580</v>
      </c>
    </row>
    <row r="54" spans="1:7" x14ac:dyDescent="0.25">
      <c r="A54" s="42" t="str">
        <f t="shared" si="3"/>
        <v>MALAGA</v>
      </c>
      <c r="B54" s="41">
        <f t="shared" si="4"/>
        <v>134568</v>
      </c>
      <c r="C54" s="41">
        <f t="shared" si="5"/>
        <v>83750</v>
      </c>
      <c r="D54" s="41">
        <f t="shared" si="6"/>
        <v>7</v>
      </c>
      <c r="E54" s="42" t="str">
        <f t="shared" si="2"/>
        <v>GIJON</v>
      </c>
      <c r="F54" s="42">
        <f t="shared" si="7"/>
        <v>13371</v>
      </c>
      <c r="G54" s="42">
        <f t="shared" si="8"/>
        <v>10416</v>
      </c>
    </row>
    <row r="55" spans="1:7" x14ac:dyDescent="0.25">
      <c r="A55" s="42" t="str">
        <f t="shared" si="3"/>
        <v>MARIN Y RIA DE PONTEVEDRA</v>
      </c>
      <c r="B55" s="41">
        <f t="shared" si="4"/>
        <v>19874</v>
      </c>
      <c r="C55" s="41">
        <f t="shared" si="5"/>
        <v>8580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9259</v>
      </c>
      <c r="G55" s="42">
        <f t="shared" si="8"/>
        <v>10552</v>
      </c>
    </row>
    <row r="56" spans="1:7" x14ac:dyDescent="0.25">
      <c r="A56" s="42" t="str">
        <f t="shared" si="3"/>
        <v>MELILLA</v>
      </c>
      <c r="B56" s="41">
        <f t="shared" si="4"/>
        <v>9259</v>
      </c>
      <c r="C56" s="41">
        <f t="shared" si="5"/>
        <v>10552</v>
      </c>
      <c r="D56" s="41">
        <f t="shared" si="6"/>
        <v>18</v>
      </c>
      <c r="E56" s="42" t="str">
        <f t="shared" si="2"/>
        <v>CEUTA</v>
      </c>
      <c r="F56" s="42">
        <f t="shared" si="9"/>
        <v>3782</v>
      </c>
      <c r="G56" s="42">
        <f t="shared" si="8"/>
        <v>5805</v>
      </c>
    </row>
    <row r="57" spans="1:7" x14ac:dyDescent="0.25">
      <c r="A57" s="42" t="str">
        <f t="shared" si="3"/>
        <v>MOTRIL</v>
      </c>
      <c r="B57" s="41">
        <f t="shared" si="4"/>
        <v>1127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9"/>
        <v>2163</v>
      </c>
      <c r="G57" s="42">
        <f t="shared" si="8"/>
        <v>3248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1127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147126</v>
      </c>
      <c r="C59" s="41">
        <f t="shared" si="5"/>
        <v>135828</v>
      </c>
      <c r="D59" s="41">
        <f t="shared" si="6"/>
        <v>6</v>
      </c>
      <c r="E59" s="42" t="str">
        <f t="shared" si="2"/>
        <v>ALMERIA</v>
      </c>
      <c r="F59" s="42">
        <f t="shared" si="9"/>
        <v>1062</v>
      </c>
      <c r="G59" s="42">
        <f t="shared" si="8"/>
        <v>340.5</v>
      </c>
    </row>
    <row r="60" spans="1:7" x14ac:dyDescent="0.25">
      <c r="A60" s="42" t="str">
        <f t="shared" si="3"/>
        <v>SANTANDER</v>
      </c>
      <c r="B60" s="41">
        <f t="shared" si="4"/>
        <v>440</v>
      </c>
      <c r="C60" s="41">
        <f t="shared" si="5"/>
        <v>719</v>
      </c>
      <c r="D60" s="41">
        <f t="shared" si="6"/>
        <v>24</v>
      </c>
      <c r="E60" s="42" t="str">
        <f t="shared" si="2"/>
        <v>VILAGARCIA</v>
      </c>
      <c r="F60" s="42">
        <f t="shared" si="9"/>
        <v>589</v>
      </c>
      <c r="G60" s="42">
        <f t="shared" si="8"/>
        <v>11939</v>
      </c>
    </row>
    <row r="61" spans="1:7" x14ac:dyDescent="0.25">
      <c r="A61" s="42" t="str">
        <f t="shared" si="3"/>
        <v>SEVILLA</v>
      </c>
      <c r="B61" s="41">
        <f t="shared" si="4"/>
        <v>59969</v>
      </c>
      <c r="C61" s="41">
        <f t="shared" si="5"/>
        <v>49941</v>
      </c>
      <c r="D61" s="41">
        <f t="shared" si="6"/>
        <v>11</v>
      </c>
      <c r="E61" s="42" t="str">
        <f t="shared" si="2"/>
        <v>SANTANDER</v>
      </c>
      <c r="F61" s="42">
        <f t="shared" si="9"/>
        <v>440</v>
      </c>
      <c r="G61" s="42">
        <f t="shared" si="8"/>
        <v>719</v>
      </c>
    </row>
    <row r="62" spans="1:7" x14ac:dyDescent="0.25">
      <c r="A62" s="42" t="str">
        <f t="shared" si="3"/>
        <v>TARRAGONA</v>
      </c>
      <c r="B62" s="41">
        <f t="shared" si="4"/>
        <v>107270</v>
      </c>
      <c r="C62" s="41">
        <f t="shared" si="5"/>
        <v>68782</v>
      </c>
      <c r="D62" s="41">
        <f t="shared" si="6"/>
        <v>8</v>
      </c>
      <c r="E62" s="42" t="str">
        <f t="shared" si="2"/>
        <v>FERROL-SAN CIBRAO</v>
      </c>
      <c r="F62" s="42">
        <f t="shared" si="9"/>
        <v>170</v>
      </c>
      <c r="G62" s="42">
        <f t="shared" si="8"/>
        <v>115</v>
      </c>
    </row>
    <row r="63" spans="1:7" x14ac:dyDescent="0.25">
      <c r="A63" s="42" t="str">
        <f t="shared" si="3"/>
        <v>VALENCIA</v>
      </c>
      <c r="B63" s="41">
        <f t="shared" si="4"/>
        <v>1638213</v>
      </c>
      <c r="C63" s="41">
        <f t="shared" si="5"/>
        <v>1512352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86004</v>
      </c>
      <c r="C64" s="41">
        <f t="shared" si="5"/>
        <v>73123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11939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2441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0</v>
      </c>
      <c r="D8" s="38">
        <v>76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242982</v>
      </c>
      <c r="C11" s="37">
        <v>242847</v>
      </c>
      <c r="D11" s="37">
        <v>1130880</v>
      </c>
      <c r="E11" s="37">
        <v>1192001</v>
      </c>
      <c r="F11" s="10">
        <f t="shared" si="0"/>
        <v>5.4047290605546152</v>
      </c>
      <c r="G11" s="1"/>
      <c r="H11" s="1"/>
      <c r="I11" s="1"/>
    </row>
    <row r="12" spans="1:12" x14ac:dyDescent="0.25">
      <c r="A12" s="11" t="s">
        <v>49</v>
      </c>
      <c r="B12" s="38">
        <v>132</v>
      </c>
      <c r="C12" s="38">
        <v>4</v>
      </c>
      <c r="D12" s="38">
        <v>780</v>
      </c>
      <c r="E12" s="38">
        <v>9</v>
      </c>
      <c r="F12" s="13">
        <f t="shared" si="0"/>
        <v>-98.84615384615384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127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43854</v>
      </c>
      <c r="C14" s="38">
        <v>46573.5</v>
      </c>
      <c r="D14" s="38">
        <v>241194.5</v>
      </c>
      <c r="E14" s="38">
        <v>240150.5</v>
      </c>
      <c r="F14" s="13">
        <f t="shared" si="0"/>
        <v>-0.43284569092578806</v>
      </c>
      <c r="G14" s="1"/>
      <c r="H14" s="1"/>
      <c r="I14" s="1"/>
    </row>
    <row r="15" spans="1:12" x14ac:dyDescent="0.25">
      <c r="A15" s="8" t="s">
        <v>52</v>
      </c>
      <c r="B15" s="37">
        <v>303.5</v>
      </c>
      <c r="C15" s="37">
        <v>367.25</v>
      </c>
      <c r="D15" s="37">
        <v>2293.75</v>
      </c>
      <c r="E15" s="37">
        <v>2327.25</v>
      </c>
      <c r="F15" s="10">
        <f t="shared" si="0"/>
        <v>1.4604904632152653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</v>
      </c>
      <c r="C17" s="37">
        <v>103</v>
      </c>
      <c r="D17" s="37">
        <v>2</v>
      </c>
      <c r="E17" s="37">
        <v>245</v>
      </c>
      <c r="F17" s="10">
        <f t="shared" si="0"/>
        <v>12150</v>
      </c>
      <c r="G17" s="1"/>
      <c r="H17" s="1"/>
      <c r="I17" s="1"/>
    </row>
    <row r="18" spans="1:9" x14ac:dyDescent="0.25">
      <c r="A18" s="11" t="s">
        <v>55</v>
      </c>
      <c r="B18" s="38">
        <v>2</v>
      </c>
      <c r="C18" s="38">
        <v>0</v>
      </c>
      <c r="D18" s="38">
        <v>2</v>
      </c>
      <c r="E18" s="38">
        <v>16</v>
      </c>
      <c r="F18" s="17">
        <f t="shared" si="0"/>
        <v>700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102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47402</v>
      </c>
      <c r="C22" s="38">
        <v>58592</v>
      </c>
      <c r="D22" s="38">
        <v>244749</v>
      </c>
      <c r="E22" s="38">
        <v>253577</v>
      </c>
      <c r="F22" s="13">
        <f t="shared" si="0"/>
        <v>3.6069606004518846</v>
      </c>
      <c r="G22" s="1"/>
      <c r="H22" s="1"/>
      <c r="I22" s="1"/>
    </row>
    <row r="23" spans="1:9" x14ac:dyDescent="0.25">
      <c r="A23" s="8" t="s">
        <v>60</v>
      </c>
      <c r="B23" s="37">
        <v>11435</v>
      </c>
      <c r="C23" s="37">
        <v>24241</v>
      </c>
      <c r="D23" s="37">
        <v>77097</v>
      </c>
      <c r="E23" s="37">
        <v>127268</v>
      </c>
      <c r="F23" s="10">
        <f t="shared" si="0"/>
        <v>65.075165051817834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17</v>
      </c>
      <c r="E24" s="38">
        <v>4</v>
      </c>
      <c r="F24" s="13">
        <f t="shared" si="0"/>
        <v>-76.470588235294116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1434</v>
      </c>
      <c r="C28" s="38">
        <v>997</v>
      </c>
      <c r="D28" s="38">
        <v>5760</v>
      </c>
      <c r="E28" s="38">
        <v>5810</v>
      </c>
      <c r="F28" s="13">
        <f t="shared" si="0"/>
        <v>0.86805555555555713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2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14924</v>
      </c>
      <c r="C31" s="37">
        <v>14449</v>
      </c>
      <c r="D31" s="37">
        <v>42865</v>
      </c>
      <c r="E31" s="37">
        <v>78867</v>
      </c>
      <c r="F31" s="10">
        <f t="shared" si="0"/>
        <v>83.989268634083743</v>
      </c>
      <c r="G31" s="1"/>
      <c r="H31" s="1"/>
      <c r="I31" s="1"/>
    </row>
    <row r="32" spans="1:9" x14ac:dyDescent="0.25">
      <c r="A32" s="11" t="s">
        <v>69</v>
      </c>
      <c r="B32" s="38">
        <v>166580</v>
      </c>
      <c r="C32" s="38">
        <v>186473</v>
      </c>
      <c r="D32" s="38">
        <v>751270</v>
      </c>
      <c r="E32" s="38">
        <v>796524</v>
      </c>
      <c r="F32" s="13">
        <f t="shared" si="0"/>
        <v>6.0236665912388361</v>
      </c>
      <c r="G32" s="1"/>
      <c r="H32" s="1"/>
      <c r="I32" s="1"/>
    </row>
    <row r="33" spans="1:9" x14ac:dyDescent="0.25">
      <c r="A33" s="8" t="s">
        <v>70</v>
      </c>
      <c r="B33" s="37">
        <v>607</v>
      </c>
      <c r="C33" s="37">
        <v>679</v>
      </c>
      <c r="D33" s="37">
        <v>2208</v>
      </c>
      <c r="E33" s="37">
        <v>4491</v>
      </c>
      <c r="F33" s="10">
        <f t="shared" si="0"/>
        <v>103.39673913043478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328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529657.5</v>
      </c>
      <c r="C35" s="15">
        <f t="shared" ref="C35:E35" si="1">SUM(C7:C34)</f>
        <v>575427.75</v>
      </c>
      <c r="D35" s="15">
        <f t="shared" si="1"/>
        <v>2499653.25</v>
      </c>
      <c r="E35" s="15">
        <f t="shared" si="1"/>
        <v>2701397.75</v>
      </c>
      <c r="F35" s="16">
        <f t="shared" si="0"/>
        <v>8.0708994337514639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1192001</v>
      </c>
      <c r="G38" s="42">
        <f>LOOKUP(E38,$A$38:$A$65,$C$38:$C$65)</f>
        <v>1130880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76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796524</v>
      </c>
      <c r="G39" s="42">
        <f t="shared" ref="G39:G65" si="8">LOOKUP(E39,$A$38:$A$65,$C$38:$C$65)</f>
        <v>751270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253577</v>
      </c>
      <c r="G40" s="42">
        <f t="shared" si="8"/>
        <v>244749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240150.5</v>
      </c>
      <c r="G41" s="42">
        <f t="shared" si="8"/>
        <v>241194.5</v>
      </c>
    </row>
    <row r="42" spans="1:9" x14ac:dyDescent="0.25">
      <c r="A42" s="42" t="str">
        <f t="shared" si="3"/>
        <v>BAHIA DE ALGECIRAS</v>
      </c>
      <c r="B42" s="41">
        <f t="shared" si="4"/>
        <v>1192001</v>
      </c>
      <c r="C42" s="41">
        <f t="shared" si="5"/>
        <v>1130880</v>
      </c>
      <c r="D42" s="41">
        <f t="shared" si="6"/>
        <v>1</v>
      </c>
      <c r="E42" s="42" t="str">
        <f t="shared" si="2"/>
        <v>MALAGA</v>
      </c>
      <c r="F42" s="42">
        <f t="shared" si="7"/>
        <v>127268</v>
      </c>
      <c r="G42" s="42">
        <f t="shared" si="8"/>
        <v>77097</v>
      </c>
    </row>
    <row r="43" spans="1:9" x14ac:dyDescent="0.25">
      <c r="A43" s="42" t="str">
        <f t="shared" si="3"/>
        <v>BAHIA DE CADIZ</v>
      </c>
      <c r="B43" s="41">
        <f t="shared" si="4"/>
        <v>9</v>
      </c>
      <c r="C43" s="41">
        <f t="shared" si="5"/>
        <v>780</v>
      </c>
      <c r="D43" s="41">
        <f t="shared" si="6"/>
        <v>13</v>
      </c>
      <c r="E43" s="42" t="str">
        <f t="shared" si="2"/>
        <v>TARRAGONA</v>
      </c>
      <c r="F43" s="42">
        <f t="shared" si="7"/>
        <v>78867</v>
      </c>
      <c r="G43" s="42">
        <f t="shared" si="8"/>
        <v>42865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127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5810</v>
      </c>
      <c r="G44" s="42">
        <f t="shared" si="8"/>
        <v>5760</v>
      </c>
    </row>
    <row r="45" spans="1:9" x14ac:dyDescent="0.25">
      <c r="A45" s="42" t="str">
        <f t="shared" si="3"/>
        <v>BARCELONA</v>
      </c>
      <c r="B45" s="41">
        <f t="shared" si="4"/>
        <v>240150.5</v>
      </c>
      <c r="C45" s="41">
        <f t="shared" si="5"/>
        <v>241194.5</v>
      </c>
      <c r="D45" s="41">
        <f t="shared" si="6"/>
        <v>4</v>
      </c>
      <c r="E45" s="42" t="str">
        <f t="shared" si="2"/>
        <v>VIGO</v>
      </c>
      <c r="F45" s="42">
        <f t="shared" si="7"/>
        <v>4491</v>
      </c>
      <c r="G45" s="42">
        <f t="shared" si="8"/>
        <v>2208</v>
      </c>
    </row>
    <row r="46" spans="1:9" x14ac:dyDescent="0.25">
      <c r="A46" s="42" t="str">
        <f t="shared" si="3"/>
        <v>BILBAO</v>
      </c>
      <c r="B46" s="41">
        <f t="shared" si="4"/>
        <v>2327.25</v>
      </c>
      <c r="C46" s="41">
        <f t="shared" si="5"/>
        <v>2293.75</v>
      </c>
      <c r="D46" s="41">
        <f t="shared" si="6"/>
        <v>9</v>
      </c>
      <c r="E46" s="42" t="str">
        <f t="shared" si="2"/>
        <v>BILBAO</v>
      </c>
      <c r="F46" s="42">
        <f t="shared" si="7"/>
        <v>2327.25</v>
      </c>
      <c r="G46" s="42">
        <f t="shared" si="8"/>
        <v>2293.75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245</v>
      </c>
      <c r="G47" s="42">
        <f t="shared" si="8"/>
        <v>2</v>
      </c>
    </row>
    <row r="48" spans="1:9" x14ac:dyDescent="0.25">
      <c r="A48" s="42" t="str">
        <f t="shared" si="3"/>
        <v>CASTELLON</v>
      </c>
      <c r="B48" s="41">
        <f t="shared" si="4"/>
        <v>245</v>
      </c>
      <c r="C48" s="41">
        <f t="shared" si="5"/>
        <v>2</v>
      </c>
      <c r="D48" s="41">
        <f t="shared" si="6"/>
        <v>10</v>
      </c>
      <c r="E48" s="42" t="str">
        <f t="shared" si="2"/>
        <v>GIJON</v>
      </c>
      <c r="F48" s="42">
        <f t="shared" si="7"/>
        <v>102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16</v>
      </c>
      <c r="C49" s="41">
        <f t="shared" si="5"/>
        <v>2</v>
      </c>
      <c r="D49" s="41">
        <f t="shared" si="6"/>
        <v>12</v>
      </c>
      <c r="E49" s="42" t="str">
        <f t="shared" si="2"/>
        <v>CEUTA</v>
      </c>
      <c r="F49" s="42">
        <f t="shared" si="7"/>
        <v>16</v>
      </c>
      <c r="G49" s="42">
        <f t="shared" si="8"/>
        <v>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9</v>
      </c>
      <c r="G50" s="42">
        <f t="shared" si="8"/>
        <v>780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11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</v>
      </c>
      <c r="G52" s="42">
        <f t="shared" si="8"/>
        <v>17</v>
      </c>
    </row>
    <row r="53" spans="1:7" x14ac:dyDescent="0.25">
      <c r="A53" s="42" t="str">
        <f t="shared" si="3"/>
        <v>LAS PALMAS</v>
      </c>
      <c r="B53" s="41">
        <f t="shared" si="4"/>
        <v>253577</v>
      </c>
      <c r="C53" s="41">
        <f t="shared" si="5"/>
        <v>244749</v>
      </c>
      <c r="D53" s="41">
        <f t="shared" si="6"/>
        <v>3</v>
      </c>
      <c r="E53" s="42" t="str">
        <f t="shared" si="2"/>
        <v>SANTANDER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127268</v>
      </c>
      <c r="C54" s="41">
        <f t="shared" si="5"/>
        <v>77097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17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5810</v>
      </c>
      <c r="C59" s="41">
        <f t="shared" si="5"/>
        <v>5760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78867</v>
      </c>
      <c r="C62" s="41">
        <f t="shared" si="5"/>
        <v>42865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796524</v>
      </c>
      <c r="C63" s="41">
        <f t="shared" si="5"/>
        <v>751270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4491</v>
      </c>
      <c r="C64" s="41">
        <f t="shared" si="5"/>
        <v>2208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">
        <v>40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</v>
      </c>
      <c r="C7" s="9">
        <v>0</v>
      </c>
      <c r="D7" s="9">
        <v>156</v>
      </c>
      <c r="E7" s="9">
        <v>32</v>
      </c>
      <c r="F7" s="10">
        <f>((E7*100)/D7)-100</f>
        <v>-79.487179487179489</v>
      </c>
      <c r="G7" s="1"/>
      <c r="H7" s="1"/>
      <c r="I7" s="1"/>
    </row>
    <row r="8" spans="1:12" x14ac:dyDescent="0.25">
      <c r="A8" s="11" t="s">
        <v>45</v>
      </c>
      <c r="B8" s="12">
        <v>9961</v>
      </c>
      <c r="C8" s="12">
        <v>11964</v>
      </c>
      <c r="D8" s="12">
        <v>45406</v>
      </c>
      <c r="E8" s="12">
        <v>53486</v>
      </c>
      <c r="F8" s="13">
        <f t="shared" ref="F8:F35" si="0">((E8*100)/D8)-100</f>
        <v>17.795005065409853</v>
      </c>
      <c r="G8" s="1"/>
      <c r="H8" s="1"/>
      <c r="I8" s="1"/>
    </row>
    <row r="9" spans="1:12" x14ac:dyDescent="0.25">
      <c r="A9" s="8" t="s">
        <v>46</v>
      </c>
      <c r="B9" s="9">
        <v>9</v>
      </c>
      <c r="C9" s="9">
        <v>249</v>
      </c>
      <c r="D9" s="9">
        <v>23</v>
      </c>
      <c r="E9" s="9">
        <v>964</v>
      </c>
      <c r="F9" s="10">
        <f t="shared" si="0"/>
        <v>4091.304347826087</v>
      </c>
      <c r="G9" s="1"/>
      <c r="H9" s="1"/>
      <c r="I9" s="1"/>
    </row>
    <row r="10" spans="1:12" x14ac:dyDescent="0.25">
      <c r="A10" s="11" t="s">
        <v>47</v>
      </c>
      <c r="B10" s="12">
        <v>589</v>
      </c>
      <c r="C10" s="12">
        <v>0</v>
      </c>
      <c r="D10" s="12">
        <v>2322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1100</v>
      </c>
      <c r="C11" s="9">
        <v>652</v>
      </c>
      <c r="D11" s="9">
        <v>4274</v>
      </c>
      <c r="E11" s="9">
        <v>3117</v>
      </c>
      <c r="F11" s="10">
        <f t="shared" si="0"/>
        <v>-27.070659803462803</v>
      </c>
      <c r="G11" s="1"/>
      <c r="H11" s="1"/>
      <c r="I11" s="1"/>
    </row>
    <row r="12" spans="1:12" x14ac:dyDescent="0.25">
      <c r="A12" s="11" t="s">
        <v>49</v>
      </c>
      <c r="B12" s="12">
        <v>5080.5</v>
      </c>
      <c r="C12" s="12">
        <v>5732</v>
      </c>
      <c r="D12" s="12">
        <v>21951.5</v>
      </c>
      <c r="E12" s="12">
        <v>28922.5</v>
      </c>
      <c r="F12" s="13">
        <f t="shared" si="0"/>
        <v>31.75637200191332</v>
      </c>
      <c r="G12" s="1"/>
      <c r="H12" s="1"/>
      <c r="I12" s="1"/>
    </row>
    <row r="13" spans="1:12" x14ac:dyDescent="0.25">
      <c r="A13" s="8" t="s">
        <v>50</v>
      </c>
      <c r="B13" s="9">
        <v>13540</v>
      </c>
      <c r="C13" s="9">
        <v>7825</v>
      </c>
      <c r="D13" s="9">
        <v>57121</v>
      </c>
      <c r="E13" s="9">
        <v>34039</v>
      </c>
      <c r="F13" s="10">
        <f t="shared" si="0"/>
        <v>-40.408956425832883</v>
      </c>
      <c r="G13" s="1"/>
      <c r="H13" s="1"/>
      <c r="I13" s="1"/>
    </row>
    <row r="14" spans="1:12" x14ac:dyDescent="0.25">
      <c r="A14" s="11" t="s">
        <v>51</v>
      </c>
      <c r="B14" s="12">
        <v>20841.5</v>
      </c>
      <c r="C14" s="12">
        <v>17537</v>
      </c>
      <c r="D14" s="12">
        <v>95923.5</v>
      </c>
      <c r="E14" s="12">
        <v>81593.5</v>
      </c>
      <c r="F14" s="13">
        <f t="shared" si="0"/>
        <v>-14.938987839267753</v>
      </c>
      <c r="G14" s="1"/>
      <c r="H14" s="1"/>
      <c r="I14" s="1"/>
    </row>
    <row r="15" spans="1:12" x14ac:dyDescent="0.25">
      <c r="A15" s="8" t="s">
        <v>52</v>
      </c>
      <c r="B15" s="9">
        <v>4471.5</v>
      </c>
      <c r="C15" s="9">
        <v>3339.5</v>
      </c>
      <c r="D15" s="9">
        <v>23915.25</v>
      </c>
      <c r="E15" s="9">
        <v>19734</v>
      </c>
      <c r="F15" s="10">
        <f t="shared" si="0"/>
        <v>-17.48361401197981</v>
      </c>
      <c r="G15" s="1"/>
      <c r="H15" s="1"/>
      <c r="I15" s="1"/>
    </row>
    <row r="16" spans="1:12" x14ac:dyDescent="0.25">
      <c r="A16" s="11" t="s">
        <v>53</v>
      </c>
      <c r="B16" s="12">
        <v>2360</v>
      </c>
      <c r="C16" s="12">
        <v>4578</v>
      </c>
      <c r="D16" s="12">
        <v>7798</v>
      </c>
      <c r="E16" s="12">
        <v>15656</v>
      </c>
      <c r="F16" s="13">
        <f t="shared" si="0"/>
        <v>100.76942805847654</v>
      </c>
      <c r="G16" s="1"/>
      <c r="H16" s="1"/>
      <c r="I16" s="1"/>
    </row>
    <row r="17" spans="1:9" x14ac:dyDescent="0.25">
      <c r="A17" s="8" t="s">
        <v>54</v>
      </c>
      <c r="B17" s="9">
        <v>26</v>
      </c>
      <c r="C17" s="9">
        <v>253</v>
      </c>
      <c r="D17" s="9">
        <v>158</v>
      </c>
      <c r="E17" s="9">
        <v>773</v>
      </c>
      <c r="F17" s="10">
        <f t="shared" si="0"/>
        <v>389.24050632911394</v>
      </c>
      <c r="G17" s="1"/>
      <c r="H17" s="1"/>
      <c r="I17" s="1"/>
    </row>
    <row r="18" spans="1:9" x14ac:dyDescent="0.25">
      <c r="A18" s="11" t="s">
        <v>55</v>
      </c>
      <c r="B18" s="12">
        <v>1380</v>
      </c>
      <c r="C18" s="12">
        <v>733</v>
      </c>
      <c r="D18" s="12">
        <v>5521</v>
      </c>
      <c r="E18" s="12">
        <v>3484</v>
      </c>
      <c r="F18" s="13">
        <f t="shared" si="0"/>
        <v>-36.895489947473287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492</v>
      </c>
      <c r="C20" s="12">
        <v>577</v>
      </c>
      <c r="D20" s="12">
        <v>4108</v>
      </c>
      <c r="E20" s="12">
        <v>3970</v>
      </c>
      <c r="F20" s="13">
        <f t="shared" si="0"/>
        <v>-3.3592989289191877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24656</v>
      </c>
      <c r="C22" s="12">
        <v>28869</v>
      </c>
      <c r="D22" s="12">
        <v>130422</v>
      </c>
      <c r="E22" s="12">
        <v>143227</v>
      </c>
      <c r="F22" s="13">
        <f t="shared" si="0"/>
        <v>9.8181288432933087</v>
      </c>
      <c r="G22" s="1"/>
      <c r="H22" s="1"/>
      <c r="I22" s="1"/>
    </row>
    <row r="23" spans="1:9" x14ac:dyDescent="0.25">
      <c r="A23" s="8" t="s">
        <v>60</v>
      </c>
      <c r="B23" s="9">
        <v>1172</v>
      </c>
      <c r="C23" s="9">
        <v>1282</v>
      </c>
      <c r="D23" s="9">
        <v>5105</v>
      </c>
      <c r="E23" s="9">
        <v>4765</v>
      </c>
      <c r="F23" s="10">
        <f t="shared" si="0"/>
        <v>-6.6601371204701252</v>
      </c>
      <c r="G23" s="1"/>
      <c r="H23" s="1"/>
      <c r="I23" s="1"/>
    </row>
    <row r="24" spans="1:9" x14ac:dyDescent="0.25">
      <c r="A24" s="11" t="s">
        <v>61</v>
      </c>
      <c r="B24" s="12">
        <v>1310</v>
      </c>
      <c r="C24" s="12">
        <v>2153</v>
      </c>
      <c r="D24" s="12">
        <v>3106</v>
      </c>
      <c r="E24" s="12">
        <v>12300</v>
      </c>
      <c r="F24" s="13">
        <f t="shared" si="0"/>
        <v>296.00772698003863</v>
      </c>
      <c r="G24" s="1"/>
      <c r="H24" s="1"/>
      <c r="I24" s="1"/>
    </row>
    <row r="25" spans="1:9" x14ac:dyDescent="0.25">
      <c r="A25" s="8" t="s">
        <v>62</v>
      </c>
      <c r="B25" s="9">
        <v>1056</v>
      </c>
      <c r="C25" s="9">
        <v>1105</v>
      </c>
      <c r="D25" s="9">
        <v>5217</v>
      </c>
      <c r="E25" s="9">
        <v>5597</v>
      </c>
      <c r="F25" s="10">
        <f t="shared" si="0"/>
        <v>7.2838796243051576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30</v>
      </c>
      <c r="D26" s="12">
        <v>0</v>
      </c>
      <c r="E26" s="12">
        <v>407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23002</v>
      </c>
      <c r="C28" s="12">
        <v>24550</v>
      </c>
      <c r="D28" s="12">
        <v>114233</v>
      </c>
      <c r="E28" s="12">
        <v>123262</v>
      </c>
      <c r="F28" s="13">
        <f t="shared" si="0"/>
        <v>7.904020729561509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8983</v>
      </c>
      <c r="C30" s="12">
        <v>10308</v>
      </c>
      <c r="D30" s="12">
        <v>43543</v>
      </c>
      <c r="E30" s="12">
        <v>50218</v>
      </c>
      <c r="F30" s="13">
        <f t="shared" si="0"/>
        <v>15.329674115242398</v>
      </c>
      <c r="G30" s="1"/>
      <c r="H30" s="1"/>
      <c r="I30" s="1"/>
    </row>
    <row r="31" spans="1:9" x14ac:dyDescent="0.25">
      <c r="A31" s="8" t="s">
        <v>68</v>
      </c>
      <c r="B31" s="9">
        <v>1383</v>
      </c>
      <c r="C31" s="9">
        <v>731</v>
      </c>
      <c r="D31" s="9">
        <v>5809</v>
      </c>
      <c r="E31" s="9">
        <v>4062</v>
      </c>
      <c r="F31" s="10">
        <f t="shared" si="0"/>
        <v>-30.074023067653641</v>
      </c>
      <c r="G31" s="1"/>
      <c r="H31" s="1"/>
      <c r="I31" s="1"/>
    </row>
    <row r="32" spans="1:9" x14ac:dyDescent="0.25">
      <c r="A32" s="11" t="s">
        <v>69</v>
      </c>
      <c r="B32" s="12">
        <v>14382</v>
      </c>
      <c r="C32" s="12">
        <v>13845</v>
      </c>
      <c r="D32" s="12">
        <v>64515</v>
      </c>
      <c r="E32" s="12">
        <v>55689</v>
      </c>
      <c r="F32" s="13">
        <f t="shared" si="0"/>
        <v>-13.68053940943966</v>
      </c>
      <c r="G32" s="1"/>
      <c r="H32" s="1"/>
      <c r="I32" s="1"/>
    </row>
    <row r="33" spans="1:9" x14ac:dyDescent="0.25">
      <c r="A33" s="8" t="s">
        <v>70</v>
      </c>
      <c r="B33" s="9">
        <v>3784</v>
      </c>
      <c r="C33" s="9">
        <v>3524</v>
      </c>
      <c r="D33" s="9">
        <v>15024</v>
      </c>
      <c r="E33" s="9">
        <v>18208</v>
      </c>
      <c r="F33" s="10">
        <f t="shared" si="0"/>
        <v>21.192758253461122</v>
      </c>
      <c r="G33" s="1"/>
      <c r="H33" s="1"/>
      <c r="I33" s="1"/>
    </row>
    <row r="34" spans="1:9" x14ac:dyDescent="0.25">
      <c r="A34" s="11" t="s">
        <v>71</v>
      </c>
      <c r="B34" s="12">
        <v>580</v>
      </c>
      <c r="C34" s="12">
        <v>0</v>
      </c>
      <c r="D34" s="12">
        <v>9220</v>
      </c>
      <c r="E34" s="12">
        <v>34</v>
      </c>
      <c r="F34" s="13">
        <f t="shared" si="0"/>
        <v>-99.631236442516268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140159.5</v>
      </c>
      <c r="C35" s="15">
        <f t="shared" ref="C35:E35" si="1">SUM(C7:C34)</f>
        <v>139836.5</v>
      </c>
      <c r="D35" s="15">
        <f t="shared" si="1"/>
        <v>664871.25</v>
      </c>
      <c r="E35" s="15">
        <f t="shared" si="1"/>
        <v>663540</v>
      </c>
      <c r="F35" s="16">
        <f t="shared" si="0"/>
        <v>-0.20022673562738191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</v>
      </c>
      <c r="C38" s="41">
        <f>D7</f>
        <v>156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143227</v>
      </c>
      <c r="G38" s="42">
        <f>LOOKUP(E38,$A$38:$A$65,$C$38:$C$65)</f>
        <v>130422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53486</v>
      </c>
      <c r="C39" s="41">
        <f t="shared" ref="C39:C65" si="5">D8</f>
        <v>45406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123262</v>
      </c>
      <c r="G39" s="42">
        <f t="shared" ref="G39:G65" si="8">LOOKUP(E39,$A$38:$A$65,$C$38:$C$65)</f>
        <v>114233</v>
      </c>
    </row>
    <row r="40" spans="1:9" x14ac:dyDescent="0.25">
      <c r="A40" s="42" t="str">
        <f t="shared" si="3"/>
        <v>ALMERIA</v>
      </c>
      <c r="B40" s="41">
        <f t="shared" si="4"/>
        <v>964</v>
      </c>
      <c r="C40" s="41">
        <f t="shared" si="5"/>
        <v>23</v>
      </c>
      <c r="D40" s="41">
        <f t="shared" si="6"/>
        <v>19</v>
      </c>
      <c r="E40" s="42" t="str">
        <f t="shared" si="2"/>
        <v>BARCELONA</v>
      </c>
      <c r="F40" s="42">
        <f t="shared" si="7"/>
        <v>81593.5</v>
      </c>
      <c r="G40" s="42">
        <f t="shared" si="8"/>
        <v>95923.5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2322</v>
      </c>
      <c r="D41" s="41">
        <f t="shared" si="6"/>
        <v>28</v>
      </c>
      <c r="E41" s="42" t="str">
        <f t="shared" si="2"/>
        <v>VALENCIA</v>
      </c>
      <c r="F41" s="42">
        <f t="shared" si="7"/>
        <v>55689</v>
      </c>
      <c r="G41" s="42">
        <f t="shared" si="8"/>
        <v>64515</v>
      </c>
    </row>
    <row r="42" spans="1:9" x14ac:dyDescent="0.25">
      <c r="A42" s="42" t="str">
        <f t="shared" si="3"/>
        <v>BAHIA DE ALGECIRAS</v>
      </c>
      <c r="B42" s="41">
        <f t="shared" si="4"/>
        <v>3117</v>
      </c>
      <c r="C42" s="41">
        <f t="shared" si="5"/>
        <v>4274</v>
      </c>
      <c r="D42" s="41">
        <f t="shared" si="6"/>
        <v>18</v>
      </c>
      <c r="E42" s="42" t="str">
        <f t="shared" si="2"/>
        <v>ALICANTE</v>
      </c>
      <c r="F42" s="42">
        <f t="shared" si="7"/>
        <v>53486</v>
      </c>
      <c r="G42" s="42">
        <f t="shared" si="8"/>
        <v>45406</v>
      </c>
    </row>
    <row r="43" spans="1:9" x14ac:dyDescent="0.25">
      <c r="A43" s="42" t="str">
        <f t="shared" si="3"/>
        <v>BAHIA DE CADIZ</v>
      </c>
      <c r="B43" s="41">
        <f t="shared" si="4"/>
        <v>28922.5</v>
      </c>
      <c r="C43" s="41">
        <f t="shared" si="5"/>
        <v>21951.5</v>
      </c>
      <c r="D43" s="41">
        <f t="shared" si="6"/>
        <v>8</v>
      </c>
      <c r="E43" s="42" t="str">
        <f t="shared" si="2"/>
        <v>SEVILLA</v>
      </c>
      <c r="F43" s="42">
        <f t="shared" si="7"/>
        <v>50218</v>
      </c>
      <c r="G43" s="42">
        <f t="shared" si="8"/>
        <v>43543</v>
      </c>
    </row>
    <row r="44" spans="1:9" x14ac:dyDescent="0.25">
      <c r="A44" s="42" t="str">
        <f t="shared" si="3"/>
        <v>BALEARES</v>
      </c>
      <c r="B44" s="41">
        <f t="shared" si="4"/>
        <v>34039</v>
      </c>
      <c r="C44" s="41">
        <f t="shared" si="5"/>
        <v>57121</v>
      </c>
      <c r="D44" s="41">
        <f t="shared" si="6"/>
        <v>7</v>
      </c>
      <c r="E44" s="42" t="str">
        <f t="shared" si="2"/>
        <v>BALEARES</v>
      </c>
      <c r="F44" s="42">
        <f t="shared" si="7"/>
        <v>34039</v>
      </c>
      <c r="G44" s="42">
        <f t="shared" si="8"/>
        <v>57121</v>
      </c>
    </row>
    <row r="45" spans="1:9" x14ac:dyDescent="0.25">
      <c r="A45" s="42" t="str">
        <f t="shared" si="3"/>
        <v>BARCELONA</v>
      </c>
      <c r="B45" s="41">
        <f t="shared" si="4"/>
        <v>81593.5</v>
      </c>
      <c r="C45" s="41">
        <f t="shared" si="5"/>
        <v>95923.5</v>
      </c>
      <c r="D45" s="41">
        <f t="shared" si="6"/>
        <v>3</v>
      </c>
      <c r="E45" s="42" t="str">
        <f t="shared" si="2"/>
        <v>BAHIA DE CADIZ</v>
      </c>
      <c r="F45" s="42">
        <f t="shared" si="7"/>
        <v>28922.5</v>
      </c>
      <c r="G45" s="42">
        <f t="shared" si="8"/>
        <v>21951.5</v>
      </c>
    </row>
    <row r="46" spans="1:9" x14ac:dyDescent="0.25">
      <c r="A46" s="42" t="str">
        <f t="shared" si="3"/>
        <v>BILBAO</v>
      </c>
      <c r="B46" s="41">
        <f t="shared" si="4"/>
        <v>19734</v>
      </c>
      <c r="C46" s="41">
        <f t="shared" si="5"/>
        <v>23915.25</v>
      </c>
      <c r="D46" s="41">
        <f t="shared" si="6"/>
        <v>9</v>
      </c>
      <c r="E46" s="42" t="str">
        <f t="shared" si="2"/>
        <v>BILBAO</v>
      </c>
      <c r="F46" s="42">
        <f t="shared" si="7"/>
        <v>19734</v>
      </c>
      <c r="G46" s="42">
        <f t="shared" si="8"/>
        <v>23915.25</v>
      </c>
    </row>
    <row r="47" spans="1:9" x14ac:dyDescent="0.25">
      <c r="A47" s="42" t="str">
        <f t="shared" si="3"/>
        <v>CARTAGENA</v>
      </c>
      <c r="B47" s="41">
        <f t="shared" si="4"/>
        <v>15656</v>
      </c>
      <c r="C47" s="41">
        <f t="shared" si="5"/>
        <v>7798</v>
      </c>
      <c r="D47" s="41">
        <f t="shared" si="6"/>
        <v>11</v>
      </c>
      <c r="E47" s="42" t="str">
        <f t="shared" si="2"/>
        <v>VIGO</v>
      </c>
      <c r="F47" s="42">
        <f t="shared" si="7"/>
        <v>18208</v>
      </c>
      <c r="G47" s="42">
        <f t="shared" si="8"/>
        <v>15024</v>
      </c>
    </row>
    <row r="48" spans="1:9" x14ac:dyDescent="0.25">
      <c r="A48" s="42" t="str">
        <f t="shared" si="3"/>
        <v>CASTELLON</v>
      </c>
      <c r="B48" s="41">
        <f t="shared" si="4"/>
        <v>773</v>
      </c>
      <c r="C48" s="41">
        <f t="shared" si="5"/>
        <v>158</v>
      </c>
      <c r="D48" s="41">
        <f t="shared" si="6"/>
        <v>20</v>
      </c>
      <c r="E48" s="42" t="str">
        <f t="shared" si="2"/>
        <v>CARTAGENA</v>
      </c>
      <c r="F48" s="42">
        <f t="shared" si="7"/>
        <v>15656</v>
      </c>
      <c r="G48" s="42">
        <f t="shared" si="8"/>
        <v>7798</v>
      </c>
    </row>
    <row r="49" spans="1:7" x14ac:dyDescent="0.25">
      <c r="A49" s="42" t="str">
        <f t="shared" si="3"/>
        <v>CEUTA</v>
      </c>
      <c r="B49" s="41">
        <f t="shared" si="4"/>
        <v>3484</v>
      </c>
      <c r="C49" s="41">
        <f t="shared" si="5"/>
        <v>5521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12300</v>
      </c>
      <c r="G49" s="42">
        <f t="shared" si="8"/>
        <v>3106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5597</v>
      </c>
      <c r="G50" s="42">
        <f t="shared" si="8"/>
        <v>5217</v>
      </c>
    </row>
    <row r="51" spans="1:7" x14ac:dyDescent="0.25">
      <c r="A51" s="42" t="str">
        <f t="shared" si="3"/>
        <v>GIJON</v>
      </c>
      <c r="B51" s="41">
        <f t="shared" si="4"/>
        <v>3970</v>
      </c>
      <c r="C51" s="41">
        <f t="shared" si="5"/>
        <v>4108</v>
      </c>
      <c r="D51" s="41">
        <f t="shared" si="6"/>
        <v>16</v>
      </c>
      <c r="E51" s="42" t="str">
        <f t="shared" si="2"/>
        <v>MALAGA</v>
      </c>
      <c r="F51" s="42">
        <f t="shared" si="7"/>
        <v>4765</v>
      </c>
      <c r="G51" s="42">
        <f t="shared" si="8"/>
        <v>5105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4062</v>
      </c>
      <c r="G52" s="42">
        <f t="shared" si="8"/>
        <v>5809</v>
      </c>
    </row>
    <row r="53" spans="1:7" x14ac:dyDescent="0.25">
      <c r="A53" s="42" t="str">
        <f t="shared" si="3"/>
        <v>LAS PALMAS</v>
      </c>
      <c r="B53" s="41">
        <f t="shared" si="4"/>
        <v>143227</v>
      </c>
      <c r="C53" s="41">
        <f t="shared" si="5"/>
        <v>130422</v>
      </c>
      <c r="D53" s="41">
        <f t="shared" si="6"/>
        <v>1</v>
      </c>
      <c r="E53" s="42" t="str">
        <f t="shared" si="2"/>
        <v>GIJON</v>
      </c>
      <c r="F53" s="42">
        <f t="shared" si="7"/>
        <v>3970</v>
      </c>
      <c r="G53" s="42">
        <f t="shared" si="8"/>
        <v>4108</v>
      </c>
    </row>
    <row r="54" spans="1:7" x14ac:dyDescent="0.25">
      <c r="A54" s="42" t="str">
        <f t="shared" si="3"/>
        <v>MALAGA</v>
      </c>
      <c r="B54" s="41">
        <f t="shared" si="4"/>
        <v>4765</v>
      </c>
      <c r="C54" s="41">
        <f t="shared" si="5"/>
        <v>5105</v>
      </c>
      <c r="D54" s="41">
        <f t="shared" si="6"/>
        <v>14</v>
      </c>
      <c r="E54" s="42" t="str">
        <f t="shared" si="2"/>
        <v>CEUTA</v>
      </c>
      <c r="F54" s="42">
        <f t="shared" si="7"/>
        <v>3484</v>
      </c>
      <c r="G54" s="42">
        <f t="shared" si="8"/>
        <v>5521</v>
      </c>
    </row>
    <row r="55" spans="1:7" x14ac:dyDescent="0.25">
      <c r="A55" s="42" t="str">
        <f t="shared" si="3"/>
        <v>MARIN Y RIA DE PONTEVEDRA</v>
      </c>
      <c r="B55" s="41">
        <f t="shared" si="4"/>
        <v>12300</v>
      </c>
      <c r="C55" s="41">
        <f t="shared" si="5"/>
        <v>3106</v>
      </c>
      <c r="D55" s="41">
        <f t="shared" si="6"/>
        <v>12</v>
      </c>
      <c r="E55" s="42" t="str">
        <f t="shared" si="2"/>
        <v>BAHIA DE ALGECIRAS</v>
      </c>
      <c r="F55" s="42">
        <f t="shared" si="7"/>
        <v>3117</v>
      </c>
      <c r="G55" s="42">
        <f t="shared" si="8"/>
        <v>4274</v>
      </c>
    </row>
    <row r="56" spans="1:7" x14ac:dyDescent="0.25">
      <c r="A56" s="42" t="str">
        <f t="shared" si="3"/>
        <v>MELILLA</v>
      </c>
      <c r="B56" s="41">
        <f t="shared" si="4"/>
        <v>5597</v>
      </c>
      <c r="C56" s="41">
        <f t="shared" si="5"/>
        <v>5217</v>
      </c>
      <c r="D56" s="41">
        <f t="shared" si="6"/>
        <v>13</v>
      </c>
      <c r="E56" s="42" t="str">
        <f t="shared" si="2"/>
        <v>ALMERIA</v>
      </c>
      <c r="F56" s="42">
        <f t="shared" si="7"/>
        <v>964</v>
      </c>
      <c r="G56" s="42">
        <f t="shared" si="8"/>
        <v>23</v>
      </c>
    </row>
    <row r="57" spans="1:7" x14ac:dyDescent="0.25">
      <c r="A57" s="42" t="str">
        <f t="shared" si="3"/>
        <v>MOTRIL</v>
      </c>
      <c r="B57" s="41">
        <f t="shared" si="4"/>
        <v>407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7"/>
        <v>773</v>
      </c>
      <c r="G57" s="42">
        <f t="shared" si="8"/>
        <v>158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407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123262</v>
      </c>
      <c r="C59" s="41">
        <f t="shared" si="5"/>
        <v>114233</v>
      </c>
      <c r="D59" s="41">
        <f t="shared" si="6"/>
        <v>2</v>
      </c>
      <c r="E59" s="42" t="str">
        <f t="shared" si="2"/>
        <v>VILAGARCIA</v>
      </c>
      <c r="F59" s="42">
        <f t="shared" si="7"/>
        <v>34</v>
      </c>
      <c r="G59" s="42">
        <f t="shared" si="8"/>
        <v>9220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32</v>
      </c>
      <c r="G60" s="42">
        <f t="shared" si="8"/>
        <v>156</v>
      </c>
    </row>
    <row r="61" spans="1:7" x14ac:dyDescent="0.25">
      <c r="A61" s="42" t="str">
        <f t="shared" si="3"/>
        <v>SEVILLA</v>
      </c>
      <c r="B61" s="41">
        <f t="shared" si="4"/>
        <v>50218</v>
      </c>
      <c r="C61" s="41">
        <f t="shared" si="5"/>
        <v>43543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4062</v>
      </c>
      <c r="C62" s="41">
        <f t="shared" si="5"/>
        <v>5809</v>
      </c>
      <c r="D62" s="41">
        <f t="shared" si="6"/>
        <v>15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55689</v>
      </c>
      <c r="C63" s="41">
        <f t="shared" si="5"/>
        <v>64515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18208</v>
      </c>
      <c r="C64" s="41">
        <f t="shared" si="5"/>
        <v>15024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9220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2322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">
        <v>40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560</v>
      </c>
      <c r="C7" s="9">
        <v>503</v>
      </c>
      <c r="D7" s="9">
        <v>3092</v>
      </c>
      <c r="E7" s="9">
        <v>2131</v>
      </c>
      <c r="F7" s="10">
        <f>((E7*100)/D7)-100</f>
        <v>-31.080206985769735</v>
      </c>
      <c r="G7" s="1"/>
      <c r="H7" s="1"/>
      <c r="I7" s="1"/>
    </row>
    <row r="8" spans="1:12" x14ac:dyDescent="0.25">
      <c r="A8" s="11" t="s">
        <v>45</v>
      </c>
      <c r="B8" s="12">
        <v>818</v>
      </c>
      <c r="C8" s="12">
        <v>2736</v>
      </c>
      <c r="D8" s="12">
        <v>3536</v>
      </c>
      <c r="E8" s="12">
        <v>7967</v>
      </c>
      <c r="F8" s="13">
        <f t="shared" ref="F8:F35" si="0">((E8*100)/D8)-100</f>
        <v>125.31108597285069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20</v>
      </c>
      <c r="D9" s="9">
        <v>317.5</v>
      </c>
      <c r="E9" s="9">
        <v>98</v>
      </c>
      <c r="F9" s="10">
        <f t="shared" si="0"/>
        <v>-69.133858267716533</v>
      </c>
      <c r="G9" s="1"/>
      <c r="H9" s="1"/>
      <c r="I9" s="1"/>
    </row>
    <row r="10" spans="1:12" x14ac:dyDescent="0.25">
      <c r="A10" s="11" t="s">
        <v>47</v>
      </c>
      <c r="B10" s="12">
        <v>10</v>
      </c>
      <c r="C10" s="12">
        <v>0</v>
      </c>
      <c r="D10" s="12">
        <v>119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11294</v>
      </c>
      <c r="C11" s="9">
        <v>12137</v>
      </c>
      <c r="D11" s="9">
        <v>53224</v>
      </c>
      <c r="E11" s="9">
        <v>64046</v>
      </c>
      <c r="F11" s="10">
        <f t="shared" si="0"/>
        <v>20.332932511648877</v>
      </c>
      <c r="G11" s="1"/>
      <c r="H11" s="1"/>
      <c r="I11" s="1"/>
    </row>
    <row r="12" spans="1:12" x14ac:dyDescent="0.25">
      <c r="A12" s="11" t="s">
        <v>49</v>
      </c>
      <c r="B12" s="12">
        <v>3781</v>
      </c>
      <c r="C12" s="12">
        <v>3837</v>
      </c>
      <c r="D12" s="12">
        <v>19121</v>
      </c>
      <c r="E12" s="12">
        <v>20535</v>
      </c>
      <c r="F12" s="13">
        <f t="shared" si="0"/>
        <v>7.3950107211965843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77818.5</v>
      </c>
      <c r="C14" s="12">
        <v>94735.5</v>
      </c>
      <c r="D14" s="12">
        <v>384294</v>
      </c>
      <c r="E14" s="12">
        <v>424864.5</v>
      </c>
      <c r="F14" s="13">
        <f t="shared" si="0"/>
        <v>10.557151555840065</v>
      </c>
      <c r="G14" s="1"/>
      <c r="H14" s="1"/>
      <c r="I14" s="1"/>
    </row>
    <row r="15" spans="1:12" x14ac:dyDescent="0.25">
      <c r="A15" s="8" t="s">
        <v>52</v>
      </c>
      <c r="B15" s="9">
        <v>28823.25</v>
      </c>
      <c r="C15" s="9">
        <v>31791.5</v>
      </c>
      <c r="D15" s="9">
        <v>143665.75</v>
      </c>
      <c r="E15" s="9">
        <v>172227.5</v>
      </c>
      <c r="F15" s="10">
        <f t="shared" si="0"/>
        <v>19.880695294459542</v>
      </c>
      <c r="G15" s="1"/>
      <c r="H15" s="1"/>
      <c r="I15" s="1"/>
    </row>
    <row r="16" spans="1:12" x14ac:dyDescent="0.25">
      <c r="A16" s="11" t="s">
        <v>53</v>
      </c>
      <c r="B16" s="12">
        <v>2312</v>
      </c>
      <c r="C16" s="12">
        <v>908</v>
      </c>
      <c r="D16" s="12">
        <v>9432</v>
      </c>
      <c r="E16" s="12">
        <v>8810</v>
      </c>
      <c r="F16" s="13">
        <f t="shared" si="0"/>
        <v>-6.5945716709075555</v>
      </c>
      <c r="G16" s="1"/>
      <c r="H16" s="1"/>
      <c r="I16" s="1"/>
    </row>
    <row r="17" spans="1:9" x14ac:dyDescent="0.25">
      <c r="A17" s="8" t="s">
        <v>54</v>
      </c>
      <c r="B17" s="9">
        <v>6356</v>
      </c>
      <c r="C17" s="9">
        <v>8547</v>
      </c>
      <c r="D17" s="9">
        <v>23624</v>
      </c>
      <c r="E17" s="9">
        <v>34329</v>
      </c>
      <c r="F17" s="10">
        <f t="shared" si="0"/>
        <v>45.314087368777507</v>
      </c>
      <c r="G17" s="1"/>
      <c r="H17" s="1"/>
      <c r="I17" s="1"/>
    </row>
    <row r="18" spans="1:9" x14ac:dyDescent="0.25">
      <c r="A18" s="11" t="s">
        <v>55</v>
      </c>
      <c r="B18" s="12">
        <v>59</v>
      </c>
      <c r="C18" s="12">
        <v>62</v>
      </c>
      <c r="D18" s="12">
        <v>282</v>
      </c>
      <c r="E18" s="12">
        <v>282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45</v>
      </c>
      <c r="C19" s="9">
        <v>34</v>
      </c>
      <c r="D19" s="9">
        <v>115</v>
      </c>
      <c r="E19" s="9">
        <v>170</v>
      </c>
      <c r="F19" s="10">
        <f t="shared" si="0"/>
        <v>47.826086956521749</v>
      </c>
      <c r="G19" s="1"/>
      <c r="H19" s="1"/>
      <c r="I19" s="1"/>
    </row>
    <row r="20" spans="1:9" x14ac:dyDescent="0.25">
      <c r="A20" s="11" t="s">
        <v>57</v>
      </c>
      <c r="B20" s="12">
        <v>1396</v>
      </c>
      <c r="C20" s="12">
        <v>1937</v>
      </c>
      <c r="D20" s="12">
        <v>6308</v>
      </c>
      <c r="E20" s="12">
        <v>9299</v>
      </c>
      <c r="F20" s="13">
        <f t="shared" si="0"/>
        <v>47.415979708306907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7731</v>
      </c>
      <c r="C22" s="12">
        <v>8237</v>
      </c>
      <c r="D22" s="12">
        <v>39011</v>
      </c>
      <c r="E22" s="12">
        <v>39979</v>
      </c>
      <c r="F22" s="13">
        <f t="shared" si="0"/>
        <v>2.4813514137038339</v>
      </c>
      <c r="G22" s="1"/>
      <c r="H22" s="1"/>
      <c r="I22" s="1"/>
    </row>
    <row r="23" spans="1:9" x14ac:dyDescent="0.25">
      <c r="A23" s="8" t="s">
        <v>60</v>
      </c>
      <c r="B23" s="9">
        <v>200</v>
      </c>
      <c r="C23" s="9">
        <v>532</v>
      </c>
      <c r="D23" s="9">
        <v>1548</v>
      </c>
      <c r="E23" s="9">
        <v>2535</v>
      </c>
      <c r="F23" s="10">
        <f t="shared" si="0"/>
        <v>63.759689922480618</v>
      </c>
      <c r="G23" s="1"/>
      <c r="H23" s="1"/>
      <c r="I23" s="1"/>
    </row>
    <row r="24" spans="1:9" x14ac:dyDescent="0.25">
      <c r="A24" s="11" t="s">
        <v>61</v>
      </c>
      <c r="B24" s="12">
        <v>1610</v>
      </c>
      <c r="C24" s="12">
        <v>1606</v>
      </c>
      <c r="D24" s="12">
        <v>5457</v>
      </c>
      <c r="E24" s="12">
        <v>7564</v>
      </c>
      <c r="F24" s="13">
        <f t="shared" si="0"/>
        <v>38.610958402052404</v>
      </c>
      <c r="G24" s="1"/>
      <c r="H24" s="1"/>
      <c r="I24" s="1"/>
    </row>
    <row r="25" spans="1:9" x14ac:dyDescent="0.25">
      <c r="A25" s="8" t="s">
        <v>62</v>
      </c>
      <c r="B25" s="9">
        <v>1610</v>
      </c>
      <c r="C25" s="9">
        <v>858</v>
      </c>
      <c r="D25" s="9">
        <v>5335</v>
      </c>
      <c r="E25" s="9">
        <v>3662</v>
      </c>
      <c r="F25" s="10">
        <f t="shared" si="0"/>
        <v>-31.358950328022487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115</v>
      </c>
      <c r="D26" s="12">
        <v>0</v>
      </c>
      <c r="E26" s="12">
        <v>716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2916</v>
      </c>
      <c r="C28" s="12">
        <v>3520</v>
      </c>
      <c r="D28" s="12">
        <v>15835</v>
      </c>
      <c r="E28" s="12">
        <v>18054</v>
      </c>
      <c r="F28" s="13">
        <f t="shared" si="0"/>
        <v>14.013261761919793</v>
      </c>
      <c r="G28" s="1"/>
      <c r="H28" s="1"/>
      <c r="I28" s="1"/>
    </row>
    <row r="29" spans="1:9" x14ac:dyDescent="0.25">
      <c r="A29" s="8" t="s">
        <v>66</v>
      </c>
      <c r="B29" s="9">
        <v>124</v>
      </c>
      <c r="C29" s="9">
        <v>67</v>
      </c>
      <c r="D29" s="9">
        <v>719</v>
      </c>
      <c r="E29" s="9">
        <v>438</v>
      </c>
      <c r="F29" s="10">
        <f t="shared" si="0"/>
        <v>-39.082058414464534</v>
      </c>
      <c r="G29" s="1"/>
      <c r="H29" s="1"/>
      <c r="I29" s="1"/>
    </row>
    <row r="30" spans="1:9" x14ac:dyDescent="0.25">
      <c r="A30" s="11" t="s">
        <v>67</v>
      </c>
      <c r="B30" s="12">
        <v>1586</v>
      </c>
      <c r="C30" s="12">
        <v>2343</v>
      </c>
      <c r="D30" s="12">
        <v>6394</v>
      </c>
      <c r="E30" s="12">
        <v>9751</v>
      </c>
      <c r="F30" s="13">
        <f t="shared" si="0"/>
        <v>52.502345949327491</v>
      </c>
      <c r="G30" s="1"/>
      <c r="H30" s="1"/>
      <c r="I30" s="1"/>
    </row>
    <row r="31" spans="1:9" x14ac:dyDescent="0.25">
      <c r="A31" s="8" t="s">
        <v>68</v>
      </c>
      <c r="B31" s="9">
        <v>6066</v>
      </c>
      <c r="C31" s="9">
        <v>4780</v>
      </c>
      <c r="D31" s="9">
        <v>20108</v>
      </c>
      <c r="E31" s="9">
        <v>24341</v>
      </c>
      <c r="F31" s="10">
        <f t="shared" si="0"/>
        <v>21.051322856574501</v>
      </c>
      <c r="G31" s="1"/>
      <c r="H31" s="1"/>
      <c r="I31" s="1"/>
    </row>
    <row r="32" spans="1:9" x14ac:dyDescent="0.25">
      <c r="A32" s="11" t="s">
        <v>69</v>
      </c>
      <c r="B32" s="12">
        <v>146735</v>
      </c>
      <c r="C32" s="12">
        <v>172597</v>
      </c>
      <c r="D32" s="12">
        <v>696567</v>
      </c>
      <c r="E32" s="12">
        <v>786000</v>
      </c>
      <c r="F32" s="13">
        <f t="shared" si="0"/>
        <v>12.839109518538777</v>
      </c>
      <c r="G32" s="1"/>
      <c r="H32" s="1"/>
      <c r="I32" s="1"/>
    </row>
    <row r="33" spans="1:9" x14ac:dyDescent="0.25">
      <c r="A33" s="8" t="s">
        <v>70</v>
      </c>
      <c r="B33" s="9">
        <v>11034</v>
      </c>
      <c r="C33" s="9">
        <v>13231</v>
      </c>
      <c r="D33" s="9">
        <v>55891</v>
      </c>
      <c r="E33" s="9">
        <v>63305</v>
      </c>
      <c r="F33" s="10">
        <f t="shared" si="0"/>
        <v>13.265105294233422</v>
      </c>
      <c r="G33" s="1"/>
      <c r="H33" s="1"/>
      <c r="I33" s="1"/>
    </row>
    <row r="34" spans="1:9" x14ac:dyDescent="0.25">
      <c r="A34" s="11" t="s">
        <v>71</v>
      </c>
      <c r="B34" s="12">
        <v>570</v>
      </c>
      <c r="C34" s="12">
        <v>0</v>
      </c>
      <c r="D34" s="12">
        <v>2391</v>
      </c>
      <c r="E34" s="12">
        <v>555</v>
      </c>
      <c r="F34" s="13">
        <f t="shared" si="0"/>
        <v>-76.787954830614808</v>
      </c>
      <c r="G34" s="1"/>
      <c r="H34" s="1"/>
      <c r="I34" s="1"/>
    </row>
    <row r="35" spans="1:9" x14ac:dyDescent="0.25">
      <c r="A35" s="14" t="s">
        <v>72</v>
      </c>
      <c r="B35" s="15">
        <f>SUM(B7:B34)</f>
        <v>313454.75</v>
      </c>
      <c r="C35" s="15">
        <f t="shared" ref="C35:E35" si="1">SUM(C7:C34)</f>
        <v>365134</v>
      </c>
      <c r="D35" s="15">
        <f t="shared" si="1"/>
        <v>1496388.25</v>
      </c>
      <c r="E35" s="15">
        <f t="shared" si="1"/>
        <v>1701659</v>
      </c>
      <c r="F35" s="16">
        <f t="shared" si="0"/>
        <v>13.717746714463971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2131</v>
      </c>
      <c r="C38" s="41">
        <f>D7</f>
        <v>3092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786000</v>
      </c>
      <c r="G38" s="42">
        <f>LOOKUP(E38,$A$38:$A$65,$C$38:$C$65)</f>
        <v>696567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7967</v>
      </c>
      <c r="C39" s="41">
        <f t="shared" ref="C39:C65" si="5">D8</f>
        <v>3536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424864.5</v>
      </c>
      <c r="G39" s="42">
        <f t="shared" ref="G39:G65" si="8">LOOKUP(E39,$A$38:$A$65,$C$38:$C$65)</f>
        <v>384294</v>
      </c>
    </row>
    <row r="40" spans="1:9" x14ac:dyDescent="0.25">
      <c r="A40" s="42" t="str">
        <f t="shared" si="3"/>
        <v>ALMERIA</v>
      </c>
      <c r="B40" s="41">
        <f t="shared" si="4"/>
        <v>98</v>
      </c>
      <c r="C40" s="41">
        <f t="shared" si="5"/>
        <v>317.5</v>
      </c>
      <c r="D40" s="41">
        <f t="shared" si="6"/>
        <v>24</v>
      </c>
      <c r="E40" s="42" t="str">
        <f t="shared" si="2"/>
        <v>BILBAO</v>
      </c>
      <c r="F40" s="42">
        <f t="shared" si="7"/>
        <v>172227.5</v>
      </c>
      <c r="G40" s="42">
        <f t="shared" si="8"/>
        <v>143665.75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119</v>
      </c>
      <c r="D41" s="41">
        <f t="shared" si="6"/>
        <v>28</v>
      </c>
      <c r="E41" s="42" t="str">
        <f t="shared" si="2"/>
        <v>BAHIA DE ALGECIRAS</v>
      </c>
      <c r="F41" s="42">
        <f t="shared" si="7"/>
        <v>64046</v>
      </c>
      <c r="G41" s="42">
        <f t="shared" si="8"/>
        <v>53224</v>
      </c>
    </row>
    <row r="42" spans="1:9" x14ac:dyDescent="0.25">
      <c r="A42" s="42" t="str">
        <f t="shared" si="3"/>
        <v>BAHIA DE ALGECIRAS</v>
      </c>
      <c r="B42" s="41">
        <f t="shared" si="4"/>
        <v>64046</v>
      </c>
      <c r="C42" s="41">
        <f t="shared" si="5"/>
        <v>53224</v>
      </c>
      <c r="D42" s="41">
        <f t="shared" si="6"/>
        <v>4</v>
      </c>
      <c r="E42" s="42" t="str">
        <f t="shared" si="2"/>
        <v>VIGO</v>
      </c>
      <c r="F42" s="42">
        <f t="shared" si="7"/>
        <v>63305</v>
      </c>
      <c r="G42" s="42">
        <f t="shared" si="8"/>
        <v>55891</v>
      </c>
    </row>
    <row r="43" spans="1:9" x14ac:dyDescent="0.25">
      <c r="A43" s="42" t="str">
        <f t="shared" si="3"/>
        <v>BAHIA DE CADIZ</v>
      </c>
      <c r="B43" s="41">
        <f t="shared" si="4"/>
        <v>20535</v>
      </c>
      <c r="C43" s="41">
        <f t="shared" si="5"/>
        <v>19121</v>
      </c>
      <c r="D43" s="41">
        <f t="shared" si="6"/>
        <v>9</v>
      </c>
      <c r="E43" s="42" t="str">
        <f t="shared" si="2"/>
        <v>LAS PALMAS</v>
      </c>
      <c r="F43" s="42">
        <f t="shared" si="7"/>
        <v>39979</v>
      </c>
      <c r="G43" s="42">
        <f t="shared" si="8"/>
        <v>39011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CASTELLON</v>
      </c>
      <c r="F44" s="42">
        <f t="shared" si="7"/>
        <v>34329</v>
      </c>
      <c r="G44" s="42">
        <f t="shared" si="8"/>
        <v>23624</v>
      </c>
    </row>
    <row r="45" spans="1:9" x14ac:dyDescent="0.25">
      <c r="A45" s="42" t="str">
        <f t="shared" si="3"/>
        <v>BARCELONA</v>
      </c>
      <c r="B45" s="41">
        <f t="shared" si="4"/>
        <v>424864.5</v>
      </c>
      <c r="C45" s="41">
        <f t="shared" si="5"/>
        <v>384294</v>
      </c>
      <c r="D45" s="41">
        <f t="shared" si="6"/>
        <v>2</v>
      </c>
      <c r="E45" s="42" t="str">
        <f t="shared" si="2"/>
        <v>TARRAGONA</v>
      </c>
      <c r="F45" s="42">
        <f t="shared" si="7"/>
        <v>24341</v>
      </c>
      <c r="G45" s="42">
        <f t="shared" si="8"/>
        <v>20108</v>
      </c>
    </row>
    <row r="46" spans="1:9" x14ac:dyDescent="0.25">
      <c r="A46" s="42" t="str">
        <f t="shared" si="3"/>
        <v>BILBAO</v>
      </c>
      <c r="B46" s="41">
        <f t="shared" si="4"/>
        <v>172227.5</v>
      </c>
      <c r="C46" s="41">
        <f t="shared" si="5"/>
        <v>143665.75</v>
      </c>
      <c r="D46" s="41">
        <f t="shared" si="6"/>
        <v>3</v>
      </c>
      <c r="E46" s="42" t="str">
        <f t="shared" si="2"/>
        <v>BAHIA DE CADIZ</v>
      </c>
      <c r="F46" s="42">
        <f t="shared" si="7"/>
        <v>20535</v>
      </c>
      <c r="G46" s="42">
        <f t="shared" si="8"/>
        <v>19121</v>
      </c>
    </row>
    <row r="47" spans="1:9" x14ac:dyDescent="0.25">
      <c r="A47" s="42" t="str">
        <f t="shared" si="3"/>
        <v>CARTAGENA</v>
      </c>
      <c r="B47" s="41">
        <f t="shared" si="4"/>
        <v>8810</v>
      </c>
      <c r="C47" s="41">
        <f t="shared" si="5"/>
        <v>9432</v>
      </c>
      <c r="D47" s="41">
        <f t="shared" si="6"/>
        <v>13</v>
      </c>
      <c r="E47" s="42" t="str">
        <f t="shared" si="2"/>
        <v>SANTA CRUZ DE TENERIFE</v>
      </c>
      <c r="F47" s="42">
        <f t="shared" si="7"/>
        <v>18054</v>
      </c>
      <c r="G47" s="42">
        <f t="shared" si="8"/>
        <v>15835</v>
      </c>
    </row>
    <row r="48" spans="1:9" x14ac:dyDescent="0.25">
      <c r="A48" s="42" t="str">
        <f t="shared" si="3"/>
        <v>CASTELLON</v>
      </c>
      <c r="B48" s="41">
        <f t="shared" si="4"/>
        <v>34329</v>
      </c>
      <c r="C48" s="41">
        <f t="shared" si="5"/>
        <v>23624</v>
      </c>
      <c r="D48" s="41">
        <f t="shared" si="6"/>
        <v>7</v>
      </c>
      <c r="E48" s="42" t="str">
        <f t="shared" si="2"/>
        <v>SEVILLA</v>
      </c>
      <c r="F48" s="42">
        <f t="shared" si="7"/>
        <v>9751</v>
      </c>
      <c r="G48" s="42">
        <f t="shared" si="8"/>
        <v>6394</v>
      </c>
    </row>
    <row r="49" spans="1:7" x14ac:dyDescent="0.25">
      <c r="A49" s="42" t="str">
        <f t="shared" si="3"/>
        <v>CEUTA</v>
      </c>
      <c r="B49" s="41">
        <f t="shared" si="4"/>
        <v>282</v>
      </c>
      <c r="C49" s="41">
        <f t="shared" si="5"/>
        <v>282</v>
      </c>
      <c r="D49" s="41">
        <f t="shared" si="6"/>
        <v>22</v>
      </c>
      <c r="E49" s="42" t="str">
        <f t="shared" si="2"/>
        <v>GIJON</v>
      </c>
      <c r="F49" s="42">
        <f t="shared" si="7"/>
        <v>9299</v>
      </c>
      <c r="G49" s="42">
        <f t="shared" si="8"/>
        <v>6308</v>
      </c>
    </row>
    <row r="50" spans="1:7" x14ac:dyDescent="0.25">
      <c r="A50" s="42" t="str">
        <f t="shared" si="3"/>
        <v>FERROL-SAN CIBRAO</v>
      </c>
      <c r="B50" s="41">
        <f t="shared" si="4"/>
        <v>170</v>
      </c>
      <c r="C50" s="41">
        <f t="shared" si="5"/>
        <v>115</v>
      </c>
      <c r="D50" s="41">
        <f t="shared" si="6"/>
        <v>23</v>
      </c>
      <c r="E50" s="42" t="str">
        <f t="shared" si="2"/>
        <v>CARTAGENA</v>
      </c>
      <c r="F50" s="42">
        <f t="shared" si="7"/>
        <v>8810</v>
      </c>
      <c r="G50" s="42">
        <f t="shared" si="8"/>
        <v>9432</v>
      </c>
    </row>
    <row r="51" spans="1:7" x14ac:dyDescent="0.25">
      <c r="A51" s="42" t="str">
        <f t="shared" si="3"/>
        <v>GIJON</v>
      </c>
      <c r="B51" s="41">
        <f t="shared" si="4"/>
        <v>9299</v>
      </c>
      <c r="C51" s="41">
        <f t="shared" si="5"/>
        <v>6308</v>
      </c>
      <c r="D51" s="41">
        <f t="shared" si="6"/>
        <v>12</v>
      </c>
      <c r="E51" s="42" t="str">
        <f t="shared" si="2"/>
        <v>ALICANTE</v>
      </c>
      <c r="F51" s="42">
        <f t="shared" si="7"/>
        <v>7967</v>
      </c>
      <c r="G51" s="42">
        <f t="shared" si="8"/>
        <v>3536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7564</v>
      </c>
      <c r="G52" s="42">
        <f t="shared" si="8"/>
        <v>5457</v>
      </c>
    </row>
    <row r="53" spans="1:7" x14ac:dyDescent="0.25">
      <c r="A53" s="42" t="str">
        <f t="shared" si="3"/>
        <v>LAS PALMAS</v>
      </c>
      <c r="B53" s="41">
        <f t="shared" si="4"/>
        <v>39979</v>
      </c>
      <c r="C53" s="41">
        <f t="shared" si="5"/>
        <v>39011</v>
      </c>
      <c r="D53" s="41">
        <f t="shared" si="6"/>
        <v>6</v>
      </c>
      <c r="E53" s="42" t="str">
        <f t="shared" si="2"/>
        <v>MELILLA</v>
      </c>
      <c r="F53" s="42">
        <f t="shared" si="7"/>
        <v>3662</v>
      </c>
      <c r="G53" s="42">
        <f t="shared" si="8"/>
        <v>5335</v>
      </c>
    </row>
    <row r="54" spans="1:7" x14ac:dyDescent="0.25">
      <c r="A54" s="42" t="str">
        <f t="shared" si="3"/>
        <v>MALAGA</v>
      </c>
      <c r="B54" s="41">
        <f t="shared" si="4"/>
        <v>2535</v>
      </c>
      <c r="C54" s="41">
        <f t="shared" si="5"/>
        <v>1548</v>
      </c>
      <c r="D54" s="41">
        <f t="shared" si="6"/>
        <v>17</v>
      </c>
      <c r="E54" s="42" t="str">
        <f t="shared" si="2"/>
        <v>MALAGA</v>
      </c>
      <c r="F54" s="42">
        <f t="shared" si="7"/>
        <v>2535</v>
      </c>
      <c r="G54" s="42">
        <f t="shared" si="8"/>
        <v>1548</v>
      </c>
    </row>
    <row r="55" spans="1:7" x14ac:dyDescent="0.25">
      <c r="A55" s="42" t="str">
        <f t="shared" si="3"/>
        <v>MARIN Y RIA DE PONTEVEDRA</v>
      </c>
      <c r="B55" s="41">
        <f t="shared" si="4"/>
        <v>7564</v>
      </c>
      <c r="C55" s="41">
        <f t="shared" si="5"/>
        <v>5457</v>
      </c>
      <c r="D55" s="41">
        <f t="shared" si="6"/>
        <v>15</v>
      </c>
      <c r="E55" s="42" t="str">
        <f t="shared" si="2"/>
        <v>A CORUÑA</v>
      </c>
      <c r="F55" s="42">
        <f t="shared" si="7"/>
        <v>2131</v>
      </c>
      <c r="G55" s="42">
        <f t="shared" si="8"/>
        <v>3092</v>
      </c>
    </row>
    <row r="56" spans="1:7" x14ac:dyDescent="0.25">
      <c r="A56" s="42" t="str">
        <f t="shared" si="3"/>
        <v>MELILLA</v>
      </c>
      <c r="B56" s="41">
        <f t="shared" si="4"/>
        <v>3662</v>
      </c>
      <c r="C56" s="41">
        <f t="shared" si="5"/>
        <v>5335</v>
      </c>
      <c r="D56" s="41">
        <f t="shared" si="6"/>
        <v>16</v>
      </c>
      <c r="E56" s="42" t="str">
        <f t="shared" si="2"/>
        <v>MOTRIL</v>
      </c>
      <c r="F56" s="42">
        <f t="shared" si="7"/>
        <v>716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716</v>
      </c>
      <c r="C57" s="41">
        <f t="shared" si="5"/>
        <v>0</v>
      </c>
      <c r="D57" s="41">
        <f t="shared" si="6"/>
        <v>19</v>
      </c>
      <c r="E57" s="42" t="str">
        <f t="shared" si="2"/>
        <v>VILAGARCIA</v>
      </c>
      <c r="F57" s="42">
        <f t="shared" si="7"/>
        <v>555</v>
      </c>
      <c r="G57" s="42">
        <f t="shared" si="8"/>
        <v>2391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438</v>
      </c>
      <c r="G58" s="42">
        <f t="shared" si="8"/>
        <v>719</v>
      </c>
    </row>
    <row r="59" spans="1:7" x14ac:dyDescent="0.25">
      <c r="A59" s="42" t="str">
        <f t="shared" si="3"/>
        <v>SANTA CRUZ DE TENERIFE</v>
      </c>
      <c r="B59" s="41">
        <f t="shared" si="4"/>
        <v>18054</v>
      </c>
      <c r="C59" s="41">
        <f t="shared" si="5"/>
        <v>15835</v>
      </c>
      <c r="D59" s="41">
        <f t="shared" si="6"/>
        <v>10</v>
      </c>
      <c r="E59" s="42" t="str">
        <f t="shared" si="2"/>
        <v>CEUTA</v>
      </c>
      <c r="F59" s="42">
        <f t="shared" si="7"/>
        <v>282</v>
      </c>
      <c r="G59" s="42">
        <f t="shared" si="8"/>
        <v>282</v>
      </c>
    </row>
    <row r="60" spans="1:7" x14ac:dyDescent="0.25">
      <c r="A60" s="42" t="str">
        <f t="shared" si="3"/>
        <v>SANTANDER</v>
      </c>
      <c r="B60" s="41">
        <f t="shared" si="4"/>
        <v>438</v>
      </c>
      <c r="C60" s="41">
        <f t="shared" si="5"/>
        <v>719</v>
      </c>
      <c r="D60" s="41">
        <f t="shared" si="6"/>
        <v>21</v>
      </c>
      <c r="E60" s="42" t="str">
        <f t="shared" si="2"/>
        <v>FERROL-SAN CIBRAO</v>
      </c>
      <c r="F60" s="42">
        <f t="shared" si="7"/>
        <v>170</v>
      </c>
      <c r="G60" s="42">
        <f t="shared" si="8"/>
        <v>115</v>
      </c>
    </row>
    <row r="61" spans="1:7" x14ac:dyDescent="0.25">
      <c r="A61" s="42" t="str">
        <f t="shared" si="3"/>
        <v>SEVILLA</v>
      </c>
      <c r="B61" s="41">
        <f t="shared" si="4"/>
        <v>9751</v>
      </c>
      <c r="C61" s="41">
        <f t="shared" si="5"/>
        <v>6394</v>
      </c>
      <c r="D61" s="41">
        <f t="shared" si="6"/>
        <v>11</v>
      </c>
      <c r="E61" s="42" t="str">
        <f t="shared" si="2"/>
        <v>ALMERIA</v>
      </c>
      <c r="F61" s="42">
        <f t="shared" si="7"/>
        <v>98</v>
      </c>
      <c r="G61" s="42">
        <f t="shared" si="8"/>
        <v>317.5</v>
      </c>
    </row>
    <row r="62" spans="1:7" x14ac:dyDescent="0.25">
      <c r="A62" s="42" t="str">
        <f t="shared" si="3"/>
        <v>TARRAGONA</v>
      </c>
      <c r="B62" s="41">
        <f t="shared" si="4"/>
        <v>24341</v>
      </c>
      <c r="C62" s="41">
        <f t="shared" si="5"/>
        <v>20108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786000</v>
      </c>
      <c r="C63" s="41">
        <f t="shared" si="5"/>
        <v>696567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63305</v>
      </c>
      <c r="C64" s="41">
        <f t="shared" si="5"/>
        <v>55891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2391</v>
      </c>
      <c r="D65" s="41">
        <f t="shared" si="6"/>
        <v>20</v>
      </c>
      <c r="E65" s="42" t="str">
        <f t="shared" si="2"/>
        <v>AVILES</v>
      </c>
      <c r="F65" s="42">
        <f t="shared" si="7"/>
        <v>0</v>
      </c>
      <c r="G65" s="42">
        <f t="shared" si="8"/>
        <v>119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Mayo</v>
      </c>
      <c r="C5" s="46"/>
      <c r="D5" s="45" t="s">
        <v>40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561</v>
      </c>
      <c r="C7" s="9">
        <v>503</v>
      </c>
      <c r="D7" s="9">
        <v>3248</v>
      </c>
      <c r="E7" s="9">
        <v>2163</v>
      </c>
      <c r="F7" s="10">
        <f>((E7*100)/D7)-100</f>
        <v>-33.40517241379311</v>
      </c>
      <c r="G7" s="1"/>
      <c r="H7" s="1"/>
      <c r="I7" s="1"/>
    </row>
    <row r="8" spans="1:12" x14ac:dyDescent="0.25">
      <c r="A8" s="11" t="s">
        <v>45</v>
      </c>
      <c r="B8" s="12">
        <v>10779</v>
      </c>
      <c r="C8" s="12">
        <v>14700</v>
      </c>
      <c r="D8" s="12">
        <v>48942</v>
      </c>
      <c r="E8" s="12">
        <v>61453</v>
      </c>
      <c r="F8" s="13">
        <f t="shared" ref="F8:F35" si="0">((E8*100)/D8)-100</f>
        <v>25.562911201013449</v>
      </c>
      <c r="G8" s="1"/>
      <c r="H8" s="1"/>
      <c r="I8" s="1"/>
    </row>
    <row r="9" spans="1:12" x14ac:dyDescent="0.25">
      <c r="A9" s="8" t="s">
        <v>46</v>
      </c>
      <c r="B9" s="9">
        <v>9</v>
      </c>
      <c r="C9" s="9">
        <v>269</v>
      </c>
      <c r="D9" s="9">
        <v>340.5</v>
      </c>
      <c r="E9" s="9">
        <v>1062</v>
      </c>
      <c r="F9" s="10">
        <f t="shared" si="0"/>
        <v>211.89427312775331</v>
      </c>
      <c r="G9" s="1"/>
      <c r="H9" s="1"/>
      <c r="I9" s="1"/>
    </row>
    <row r="10" spans="1:12" x14ac:dyDescent="0.25">
      <c r="A10" s="11" t="s">
        <v>47</v>
      </c>
      <c r="B10" s="12">
        <v>599</v>
      </c>
      <c r="C10" s="12">
        <v>0</v>
      </c>
      <c r="D10" s="12">
        <v>2441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12394</v>
      </c>
      <c r="C11" s="9">
        <v>12789</v>
      </c>
      <c r="D11" s="9">
        <v>57498</v>
      </c>
      <c r="E11" s="9">
        <v>67163</v>
      </c>
      <c r="F11" s="10">
        <f t="shared" si="0"/>
        <v>16.809280322793839</v>
      </c>
      <c r="G11" s="1"/>
      <c r="H11" s="1"/>
      <c r="I11" s="1"/>
    </row>
    <row r="12" spans="1:12" x14ac:dyDescent="0.25">
      <c r="A12" s="11" t="s">
        <v>49</v>
      </c>
      <c r="B12" s="12">
        <v>8861.5</v>
      </c>
      <c r="C12" s="12">
        <v>9569</v>
      </c>
      <c r="D12" s="12">
        <v>41072.5</v>
      </c>
      <c r="E12" s="12">
        <v>49457.5</v>
      </c>
      <c r="F12" s="13">
        <f t="shared" si="0"/>
        <v>20.415119605575512</v>
      </c>
      <c r="G12" s="1"/>
      <c r="H12" s="1"/>
      <c r="I12" s="1"/>
    </row>
    <row r="13" spans="1:12" x14ac:dyDescent="0.25">
      <c r="A13" s="8" t="s">
        <v>50</v>
      </c>
      <c r="B13" s="9">
        <v>13540</v>
      </c>
      <c r="C13" s="9">
        <v>7825</v>
      </c>
      <c r="D13" s="9">
        <v>57123</v>
      </c>
      <c r="E13" s="9">
        <v>34039</v>
      </c>
      <c r="F13" s="10">
        <f t="shared" si="0"/>
        <v>-40.411042837385992</v>
      </c>
      <c r="G13" s="1"/>
      <c r="H13" s="1"/>
      <c r="I13" s="1"/>
    </row>
    <row r="14" spans="1:12" x14ac:dyDescent="0.25">
      <c r="A14" s="11" t="s">
        <v>51</v>
      </c>
      <c r="B14" s="12">
        <v>98660</v>
      </c>
      <c r="C14" s="12">
        <v>112272.5</v>
      </c>
      <c r="D14" s="12">
        <v>480217.5</v>
      </c>
      <c r="E14" s="12">
        <v>506458</v>
      </c>
      <c r="F14" s="13">
        <f t="shared" si="0"/>
        <v>5.4642948247408754</v>
      </c>
      <c r="G14" s="1"/>
      <c r="H14" s="1"/>
      <c r="I14" s="1"/>
    </row>
    <row r="15" spans="1:12" x14ac:dyDescent="0.25">
      <c r="A15" s="8" t="s">
        <v>52</v>
      </c>
      <c r="B15" s="9">
        <v>33294.75</v>
      </c>
      <c r="C15" s="9">
        <v>35131</v>
      </c>
      <c r="D15" s="9">
        <v>167581</v>
      </c>
      <c r="E15" s="9">
        <v>191961.5</v>
      </c>
      <c r="F15" s="10">
        <f t="shared" si="0"/>
        <v>14.548487000316271</v>
      </c>
      <c r="G15" s="1"/>
      <c r="H15" s="1"/>
      <c r="I15" s="1"/>
    </row>
    <row r="16" spans="1:12" x14ac:dyDescent="0.25">
      <c r="A16" s="11" t="s">
        <v>53</v>
      </c>
      <c r="B16" s="12">
        <v>4672</v>
      </c>
      <c r="C16" s="12">
        <v>5486</v>
      </c>
      <c r="D16" s="12">
        <v>17230</v>
      </c>
      <c r="E16" s="12">
        <v>24466</v>
      </c>
      <c r="F16" s="13">
        <f t="shared" si="0"/>
        <v>41.996517701683103</v>
      </c>
      <c r="G16" s="1"/>
      <c r="H16" s="1"/>
      <c r="I16" s="1"/>
    </row>
    <row r="17" spans="1:9" x14ac:dyDescent="0.25">
      <c r="A17" s="8" t="s">
        <v>54</v>
      </c>
      <c r="B17" s="9">
        <v>6382</v>
      </c>
      <c r="C17" s="9">
        <v>8800</v>
      </c>
      <c r="D17" s="9">
        <v>23782</v>
      </c>
      <c r="E17" s="9">
        <v>35102</v>
      </c>
      <c r="F17" s="10">
        <f t="shared" si="0"/>
        <v>47.599024472289955</v>
      </c>
      <c r="G17" s="1"/>
      <c r="H17" s="1"/>
      <c r="I17" s="1"/>
    </row>
    <row r="18" spans="1:9" x14ac:dyDescent="0.25">
      <c r="A18" s="11" t="s">
        <v>55</v>
      </c>
      <c r="B18" s="12">
        <v>1439</v>
      </c>
      <c r="C18" s="12">
        <v>795</v>
      </c>
      <c r="D18" s="12">
        <v>5803</v>
      </c>
      <c r="E18" s="12">
        <v>3766</v>
      </c>
      <c r="F18" s="13">
        <f t="shared" si="0"/>
        <v>-35.10253317249699</v>
      </c>
      <c r="G18" s="1"/>
      <c r="H18" s="1"/>
      <c r="I18" s="1"/>
    </row>
    <row r="19" spans="1:9" x14ac:dyDescent="0.25">
      <c r="A19" s="8" t="s">
        <v>56</v>
      </c>
      <c r="B19" s="9">
        <v>45</v>
      </c>
      <c r="C19" s="9">
        <v>34</v>
      </c>
      <c r="D19" s="9">
        <v>115</v>
      </c>
      <c r="E19" s="9">
        <v>170</v>
      </c>
      <c r="F19" s="10">
        <f t="shared" si="0"/>
        <v>47.826086956521749</v>
      </c>
      <c r="G19" s="1"/>
      <c r="H19" s="1"/>
      <c r="I19" s="1"/>
    </row>
    <row r="20" spans="1:9" x14ac:dyDescent="0.25">
      <c r="A20" s="11" t="s">
        <v>57</v>
      </c>
      <c r="B20" s="12">
        <v>1888</v>
      </c>
      <c r="C20" s="12">
        <v>2514</v>
      </c>
      <c r="D20" s="12">
        <v>10416</v>
      </c>
      <c r="E20" s="12">
        <v>13269</v>
      </c>
      <c r="F20" s="13">
        <f t="shared" si="0"/>
        <v>27.390552995391701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32387</v>
      </c>
      <c r="C22" s="12">
        <v>37106</v>
      </c>
      <c r="D22" s="12">
        <v>169433</v>
      </c>
      <c r="E22" s="12">
        <v>183224</v>
      </c>
      <c r="F22" s="13">
        <f t="shared" si="0"/>
        <v>8.1395005695466693</v>
      </c>
      <c r="G22" s="1"/>
      <c r="H22" s="1"/>
      <c r="I22" s="1"/>
    </row>
    <row r="23" spans="1:9" x14ac:dyDescent="0.25">
      <c r="A23" s="8" t="s">
        <v>60</v>
      </c>
      <c r="B23" s="9">
        <v>1372</v>
      </c>
      <c r="C23" s="9">
        <v>1814</v>
      </c>
      <c r="D23" s="9">
        <v>6653</v>
      </c>
      <c r="E23" s="9">
        <v>7300</v>
      </c>
      <c r="F23" s="10">
        <f t="shared" si="0"/>
        <v>9.7249361190440453</v>
      </c>
      <c r="G23" s="1"/>
      <c r="H23" s="1"/>
      <c r="I23" s="1"/>
    </row>
    <row r="24" spans="1:9" x14ac:dyDescent="0.25">
      <c r="A24" s="11" t="s">
        <v>61</v>
      </c>
      <c r="B24" s="12">
        <v>2920</v>
      </c>
      <c r="C24" s="12">
        <v>3759</v>
      </c>
      <c r="D24" s="12">
        <v>8563</v>
      </c>
      <c r="E24" s="12">
        <v>19870</v>
      </c>
      <c r="F24" s="13">
        <f t="shared" si="0"/>
        <v>132.04484409669507</v>
      </c>
      <c r="G24" s="1"/>
      <c r="H24" s="1"/>
      <c r="I24" s="1"/>
    </row>
    <row r="25" spans="1:9" x14ac:dyDescent="0.25">
      <c r="A25" s="8" t="s">
        <v>62</v>
      </c>
      <c r="B25" s="9">
        <v>2666</v>
      </c>
      <c r="C25" s="9">
        <v>1963</v>
      </c>
      <c r="D25" s="9">
        <v>10552</v>
      </c>
      <c r="E25" s="9">
        <v>9259</v>
      </c>
      <c r="F25" s="10">
        <f t="shared" si="0"/>
        <v>-12.253601213040184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145</v>
      </c>
      <c r="D26" s="12">
        <v>0</v>
      </c>
      <c r="E26" s="12">
        <v>1123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25918</v>
      </c>
      <c r="C28" s="12">
        <v>28070</v>
      </c>
      <c r="D28" s="12">
        <v>130068</v>
      </c>
      <c r="E28" s="12">
        <v>141316</v>
      </c>
      <c r="F28" s="13">
        <f t="shared" si="0"/>
        <v>8.6477842359381185</v>
      </c>
      <c r="G28" s="1"/>
      <c r="H28" s="1"/>
      <c r="I28" s="1"/>
    </row>
    <row r="29" spans="1:9" x14ac:dyDescent="0.25">
      <c r="A29" s="8" t="s">
        <v>66</v>
      </c>
      <c r="B29" s="9">
        <v>124</v>
      </c>
      <c r="C29" s="9">
        <v>67</v>
      </c>
      <c r="D29" s="9">
        <v>719</v>
      </c>
      <c r="E29" s="9">
        <v>438</v>
      </c>
      <c r="F29" s="10">
        <f t="shared" si="0"/>
        <v>-39.082058414464534</v>
      </c>
      <c r="G29" s="1"/>
      <c r="H29" s="1"/>
      <c r="I29" s="1"/>
    </row>
    <row r="30" spans="1:9" x14ac:dyDescent="0.25">
      <c r="A30" s="11" t="s">
        <v>67</v>
      </c>
      <c r="B30" s="12">
        <v>10569</v>
      </c>
      <c r="C30" s="12">
        <v>12651</v>
      </c>
      <c r="D30" s="12">
        <v>49937</v>
      </c>
      <c r="E30" s="12">
        <v>59969</v>
      </c>
      <c r="F30" s="13">
        <f t="shared" si="0"/>
        <v>20.08931253379258</v>
      </c>
      <c r="G30" s="1"/>
      <c r="H30" s="1"/>
      <c r="I30" s="1"/>
    </row>
    <row r="31" spans="1:9" x14ac:dyDescent="0.25">
      <c r="A31" s="8" t="s">
        <v>68</v>
      </c>
      <c r="B31" s="9">
        <v>7449</v>
      </c>
      <c r="C31" s="9">
        <v>5511</v>
      </c>
      <c r="D31" s="9">
        <v>25917</v>
      </c>
      <c r="E31" s="9">
        <v>28403</v>
      </c>
      <c r="F31" s="10">
        <f t="shared" si="0"/>
        <v>9.5921595863718778</v>
      </c>
      <c r="G31" s="1"/>
      <c r="H31" s="1"/>
      <c r="I31" s="1"/>
    </row>
    <row r="32" spans="1:9" x14ac:dyDescent="0.25">
      <c r="A32" s="11" t="s">
        <v>69</v>
      </c>
      <c r="B32" s="12">
        <v>161117</v>
      </c>
      <c r="C32" s="12">
        <v>186442</v>
      </c>
      <c r="D32" s="12">
        <v>761082</v>
      </c>
      <c r="E32" s="12">
        <v>841689</v>
      </c>
      <c r="F32" s="13">
        <f t="shared" si="0"/>
        <v>10.5911058203978</v>
      </c>
      <c r="G32" s="1"/>
      <c r="H32" s="1"/>
      <c r="I32" s="1"/>
    </row>
    <row r="33" spans="1:9" x14ac:dyDescent="0.25">
      <c r="A33" s="8" t="s">
        <v>70</v>
      </c>
      <c r="B33" s="9">
        <v>14818</v>
      </c>
      <c r="C33" s="9">
        <v>16755</v>
      </c>
      <c r="D33" s="9">
        <v>70915</v>
      </c>
      <c r="E33" s="9">
        <v>81513</v>
      </c>
      <c r="F33" s="10">
        <f t="shared" si="0"/>
        <v>14.944652048226757</v>
      </c>
      <c r="G33" s="1"/>
      <c r="H33" s="1"/>
      <c r="I33" s="1"/>
    </row>
    <row r="34" spans="1:9" x14ac:dyDescent="0.25">
      <c r="A34" s="11" t="s">
        <v>71</v>
      </c>
      <c r="B34" s="12">
        <v>1150</v>
      </c>
      <c r="C34" s="12">
        <v>0</v>
      </c>
      <c r="D34" s="12">
        <v>11611</v>
      </c>
      <c r="E34" s="12">
        <v>589</v>
      </c>
      <c r="F34" s="13">
        <f t="shared" si="0"/>
        <v>-94.927224183963489</v>
      </c>
      <c r="G34" s="1"/>
      <c r="H34" s="1"/>
      <c r="I34" s="1"/>
    </row>
    <row r="35" spans="1:9" x14ac:dyDescent="0.25">
      <c r="A35" s="14" t="s">
        <v>72</v>
      </c>
      <c r="B35" s="15">
        <f>SUM(B7:B34)</f>
        <v>453614.25</v>
      </c>
      <c r="C35" s="15">
        <f t="shared" ref="C35:E35" si="1">SUM(C7:C34)</f>
        <v>504970.5</v>
      </c>
      <c r="D35" s="15">
        <f t="shared" si="1"/>
        <v>2161259.5</v>
      </c>
      <c r="E35" s="15">
        <f t="shared" si="1"/>
        <v>2365223</v>
      </c>
      <c r="F35" s="16">
        <f t="shared" si="0"/>
        <v>9.4372517506574241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2163</v>
      </c>
      <c r="C38" s="41">
        <f>D7</f>
        <v>3248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841689</v>
      </c>
      <c r="G38" s="42">
        <f>LOOKUP(E38,$A$38:$A$65,$C$38:$C$65)</f>
        <v>761082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61453</v>
      </c>
      <c r="C39" s="41">
        <f t="shared" ref="C39:C65" si="5">D8</f>
        <v>48942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506458</v>
      </c>
      <c r="G39" s="42">
        <f t="shared" ref="G39:G65" si="8">LOOKUP(E39,$A$38:$A$65,$C$38:$C$65)</f>
        <v>480217.5</v>
      </c>
    </row>
    <row r="40" spans="1:9" x14ac:dyDescent="0.25">
      <c r="A40" s="42" t="str">
        <f t="shared" si="3"/>
        <v>ALMERIA</v>
      </c>
      <c r="B40" s="41">
        <f t="shared" si="4"/>
        <v>1062</v>
      </c>
      <c r="C40" s="41">
        <f t="shared" si="5"/>
        <v>340.5</v>
      </c>
      <c r="D40" s="41">
        <f t="shared" si="6"/>
        <v>22</v>
      </c>
      <c r="E40" s="42" t="str">
        <f t="shared" si="2"/>
        <v>BILBAO</v>
      </c>
      <c r="F40" s="42">
        <f t="shared" si="7"/>
        <v>191961.5</v>
      </c>
      <c r="G40" s="42">
        <f t="shared" si="8"/>
        <v>167581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2441</v>
      </c>
      <c r="D41" s="41">
        <f t="shared" si="6"/>
        <v>28</v>
      </c>
      <c r="E41" s="42" t="str">
        <f t="shared" si="2"/>
        <v>LAS PALMAS</v>
      </c>
      <c r="F41" s="42">
        <f t="shared" si="7"/>
        <v>183224</v>
      </c>
      <c r="G41" s="42">
        <f t="shared" si="8"/>
        <v>169433</v>
      </c>
    </row>
    <row r="42" spans="1:9" x14ac:dyDescent="0.25">
      <c r="A42" s="42" t="str">
        <f t="shared" si="3"/>
        <v>BAHIA DE ALGECIRAS</v>
      </c>
      <c r="B42" s="41">
        <f t="shared" si="4"/>
        <v>67163</v>
      </c>
      <c r="C42" s="41">
        <f t="shared" si="5"/>
        <v>57498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141316</v>
      </c>
      <c r="G42" s="42">
        <f t="shared" si="8"/>
        <v>130068</v>
      </c>
    </row>
    <row r="43" spans="1:9" x14ac:dyDescent="0.25">
      <c r="A43" s="42" t="str">
        <f t="shared" si="3"/>
        <v>BAHIA DE CADIZ</v>
      </c>
      <c r="B43" s="41">
        <f t="shared" si="4"/>
        <v>49457.5</v>
      </c>
      <c r="C43" s="41">
        <f t="shared" si="5"/>
        <v>41072.5</v>
      </c>
      <c r="D43" s="41">
        <f t="shared" si="6"/>
        <v>10</v>
      </c>
      <c r="E43" s="42" t="str">
        <f t="shared" si="2"/>
        <v>VIGO</v>
      </c>
      <c r="F43" s="42">
        <f t="shared" si="7"/>
        <v>81513</v>
      </c>
      <c r="G43" s="42">
        <f t="shared" si="8"/>
        <v>70915</v>
      </c>
    </row>
    <row r="44" spans="1:9" x14ac:dyDescent="0.25">
      <c r="A44" s="42" t="str">
        <f t="shared" si="3"/>
        <v>BALEARES</v>
      </c>
      <c r="B44" s="41">
        <f t="shared" si="4"/>
        <v>34039</v>
      </c>
      <c r="C44" s="41">
        <f t="shared" si="5"/>
        <v>57123</v>
      </c>
      <c r="D44" s="41">
        <f t="shared" si="6"/>
        <v>12</v>
      </c>
      <c r="E44" s="42" t="str">
        <f t="shared" si="2"/>
        <v>BAHIA DE ALGECIRAS</v>
      </c>
      <c r="F44" s="42">
        <f t="shared" si="7"/>
        <v>67163</v>
      </c>
      <c r="G44" s="42">
        <f t="shared" si="8"/>
        <v>57498</v>
      </c>
    </row>
    <row r="45" spans="1:9" x14ac:dyDescent="0.25">
      <c r="A45" s="42" t="str">
        <f t="shared" si="3"/>
        <v>BARCELONA</v>
      </c>
      <c r="B45" s="41">
        <f t="shared" si="4"/>
        <v>506458</v>
      </c>
      <c r="C45" s="41">
        <f t="shared" si="5"/>
        <v>480217.5</v>
      </c>
      <c r="D45" s="41">
        <f t="shared" si="6"/>
        <v>2</v>
      </c>
      <c r="E45" s="42" t="str">
        <f t="shared" si="2"/>
        <v>ALICANTE</v>
      </c>
      <c r="F45" s="42">
        <f t="shared" si="7"/>
        <v>61453</v>
      </c>
      <c r="G45" s="42">
        <f t="shared" si="8"/>
        <v>48942</v>
      </c>
    </row>
    <row r="46" spans="1:9" x14ac:dyDescent="0.25">
      <c r="A46" s="42" t="str">
        <f t="shared" si="3"/>
        <v>BILBAO</v>
      </c>
      <c r="B46" s="41">
        <f t="shared" si="4"/>
        <v>191961.5</v>
      </c>
      <c r="C46" s="41">
        <f t="shared" si="5"/>
        <v>167581</v>
      </c>
      <c r="D46" s="41">
        <f t="shared" si="6"/>
        <v>3</v>
      </c>
      <c r="E46" s="42" t="str">
        <f t="shared" si="2"/>
        <v>SEVILLA</v>
      </c>
      <c r="F46" s="42">
        <f t="shared" si="7"/>
        <v>59969</v>
      </c>
      <c r="G46" s="42">
        <f t="shared" si="8"/>
        <v>49937</v>
      </c>
    </row>
    <row r="47" spans="1:9" x14ac:dyDescent="0.25">
      <c r="A47" s="42" t="str">
        <f t="shared" si="3"/>
        <v>CARTAGENA</v>
      </c>
      <c r="B47" s="41">
        <f t="shared" si="4"/>
        <v>24466</v>
      </c>
      <c r="C47" s="41">
        <f t="shared" si="5"/>
        <v>17230</v>
      </c>
      <c r="D47" s="41">
        <f t="shared" si="6"/>
        <v>14</v>
      </c>
      <c r="E47" s="42" t="str">
        <f t="shared" si="2"/>
        <v>BAHIA DE CADIZ</v>
      </c>
      <c r="F47" s="42">
        <f t="shared" si="7"/>
        <v>49457.5</v>
      </c>
      <c r="G47" s="42">
        <f t="shared" si="8"/>
        <v>41072.5</v>
      </c>
    </row>
    <row r="48" spans="1:9" x14ac:dyDescent="0.25">
      <c r="A48" s="42" t="str">
        <f t="shared" si="3"/>
        <v>CASTELLON</v>
      </c>
      <c r="B48" s="41">
        <f t="shared" si="4"/>
        <v>35102</v>
      </c>
      <c r="C48" s="41">
        <f t="shared" si="5"/>
        <v>23782</v>
      </c>
      <c r="D48" s="41">
        <f t="shared" si="6"/>
        <v>11</v>
      </c>
      <c r="E48" s="42" t="str">
        <f t="shared" si="2"/>
        <v>CASTELLON</v>
      </c>
      <c r="F48" s="42">
        <f t="shared" si="7"/>
        <v>35102</v>
      </c>
      <c r="G48" s="42">
        <f t="shared" si="8"/>
        <v>23782</v>
      </c>
    </row>
    <row r="49" spans="1:7" x14ac:dyDescent="0.25">
      <c r="A49" s="42" t="str">
        <f t="shared" si="3"/>
        <v>CEUTA</v>
      </c>
      <c r="B49" s="41">
        <f t="shared" si="4"/>
        <v>3766</v>
      </c>
      <c r="C49" s="41">
        <f t="shared" si="5"/>
        <v>5803</v>
      </c>
      <c r="D49" s="41">
        <f t="shared" si="6"/>
        <v>19</v>
      </c>
      <c r="E49" s="42" t="str">
        <f t="shared" si="2"/>
        <v>BALEARES</v>
      </c>
      <c r="F49" s="42">
        <f t="shared" si="7"/>
        <v>34039</v>
      </c>
      <c r="G49" s="42">
        <f t="shared" si="8"/>
        <v>57123</v>
      </c>
    </row>
    <row r="50" spans="1:7" x14ac:dyDescent="0.25">
      <c r="A50" s="42" t="str">
        <f t="shared" si="3"/>
        <v>FERROL-SAN CIBRAO</v>
      </c>
      <c r="B50" s="41">
        <f t="shared" si="4"/>
        <v>170</v>
      </c>
      <c r="C50" s="41">
        <f t="shared" si="5"/>
        <v>115</v>
      </c>
      <c r="D50" s="41">
        <f t="shared" si="6"/>
        <v>25</v>
      </c>
      <c r="E50" s="42" t="str">
        <f t="shared" si="2"/>
        <v>TARRAGONA</v>
      </c>
      <c r="F50" s="42">
        <f t="shared" si="7"/>
        <v>28403</v>
      </c>
      <c r="G50" s="42">
        <f t="shared" si="8"/>
        <v>25917</v>
      </c>
    </row>
    <row r="51" spans="1:7" x14ac:dyDescent="0.25">
      <c r="A51" s="42" t="str">
        <f t="shared" si="3"/>
        <v>GIJON</v>
      </c>
      <c r="B51" s="41">
        <f t="shared" si="4"/>
        <v>13269</v>
      </c>
      <c r="C51" s="41">
        <f t="shared" si="5"/>
        <v>10416</v>
      </c>
      <c r="D51" s="41">
        <f t="shared" si="6"/>
        <v>16</v>
      </c>
      <c r="E51" s="42" t="str">
        <f t="shared" si="2"/>
        <v>CARTAGENA</v>
      </c>
      <c r="F51" s="42">
        <f t="shared" si="7"/>
        <v>24466</v>
      </c>
      <c r="G51" s="42">
        <f t="shared" si="8"/>
        <v>17230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19870</v>
      </c>
      <c r="G52" s="42">
        <f t="shared" si="8"/>
        <v>8563</v>
      </c>
    </row>
    <row r="53" spans="1:7" x14ac:dyDescent="0.25">
      <c r="A53" s="42" t="str">
        <f t="shared" si="3"/>
        <v>LAS PALMAS</v>
      </c>
      <c r="B53" s="41">
        <f t="shared" si="4"/>
        <v>183224</v>
      </c>
      <c r="C53" s="41">
        <f t="shared" si="5"/>
        <v>169433</v>
      </c>
      <c r="D53" s="41">
        <f t="shared" si="6"/>
        <v>4</v>
      </c>
      <c r="E53" s="42" t="str">
        <f t="shared" si="2"/>
        <v>GIJON</v>
      </c>
      <c r="F53" s="42">
        <f t="shared" si="7"/>
        <v>13269</v>
      </c>
      <c r="G53" s="42">
        <f t="shared" si="8"/>
        <v>10416</v>
      </c>
    </row>
    <row r="54" spans="1:7" x14ac:dyDescent="0.25">
      <c r="A54" s="42" t="str">
        <f t="shared" si="3"/>
        <v>MALAGA</v>
      </c>
      <c r="B54" s="41">
        <f t="shared" si="4"/>
        <v>7300</v>
      </c>
      <c r="C54" s="41">
        <f t="shared" si="5"/>
        <v>6653</v>
      </c>
      <c r="D54" s="41">
        <f t="shared" si="6"/>
        <v>18</v>
      </c>
      <c r="E54" s="42" t="str">
        <f t="shared" si="2"/>
        <v>MELILLA</v>
      </c>
      <c r="F54" s="42">
        <f t="shared" si="7"/>
        <v>9259</v>
      </c>
      <c r="G54" s="42">
        <f t="shared" si="8"/>
        <v>10552</v>
      </c>
    </row>
    <row r="55" spans="1:7" x14ac:dyDescent="0.25">
      <c r="A55" s="42" t="str">
        <f t="shared" si="3"/>
        <v>MARIN Y RIA DE PONTEVEDRA</v>
      </c>
      <c r="B55" s="41">
        <f t="shared" si="4"/>
        <v>19870</v>
      </c>
      <c r="C55" s="41">
        <f t="shared" si="5"/>
        <v>8563</v>
      </c>
      <c r="D55" s="41">
        <f t="shared" si="6"/>
        <v>15</v>
      </c>
      <c r="E55" s="42" t="str">
        <f t="shared" si="2"/>
        <v>MALAGA</v>
      </c>
      <c r="F55" s="42">
        <f t="shared" si="7"/>
        <v>7300</v>
      </c>
      <c r="G55" s="42">
        <f t="shared" si="8"/>
        <v>6653</v>
      </c>
    </row>
    <row r="56" spans="1:7" x14ac:dyDescent="0.25">
      <c r="A56" s="42" t="str">
        <f t="shared" si="3"/>
        <v>MELILLA</v>
      </c>
      <c r="B56" s="41">
        <f t="shared" si="4"/>
        <v>9259</v>
      </c>
      <c r="C56" s="41">
        <f t="shared" si="5"/>
        <v>10552</v>
      </c>
      <c r="D56" s="41">
        <f t="shared" si="6"/>
        <v>17</v>
      </c>
      <c r="E56" s="42" t="str">
        <f t="shared" si="2"/>
        <v>CEUTA</v>
      </c>
      <c r="F56" s="42">
        <f t="shared" si="7"/>
        <v>3766</v>
      </c>
      <c r="G56" s="42">
        <f t="shared" si="8"/>
        <v>5803</v>
      </c>
    </row>
    <row r="57" spans="1:7" x14ac:dyDescent="0.25">
      <c r="A57" s="42" t="str">
        <f t="shared" si="3"/>
        <v>MOTRIL</v>
      </c>
      <c r="B57" s="41">
        <f t="shared" si="4"/>
        <v>1123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7"/>
        <v>2163</v>
      </c>
      <c r="G57" s="42">
        <f t="shared" si="8"/>
        <v>3248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1123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141316</v>
      </c>
      <c r="C59" s="41">
        <f t="shared" si="5"/>
        <v>130068</v>
      </c>
      <c r="D59" s="41">
        <f t="shared" si="6"/>
        <v>5</v>
      </c>
      <c r="E59" s="42" t="str">
        <f t="shared" si="2"/>
        <v>ALMERIA</v>
      </c>
      <c r="F59" s="42">
        <f t="shared" si="7"/>
        <v>1062</v>
      </c>
      <c r="G59" s="42">
        <f t="shared" si="8"/>
        <v>340.5</v>
      </c>
    </row>
    <row r="60" spans="1:7" x14ac:dyDescent="0.25">
      <c r="A60" s="42" t="str">
        <f t="shared" si="3"/>
        <v>SANTANDER</v>
      </c>
      <c r="B60" s="41">
        <f t="shared" si="4"/>
        <v>438</v>
      </c>
      <c r="C60" s="41">
        <f t="shared" si="5"/>
        <v>719</v>
      </c>
      <c r="D60" s="41">
        <f t="shared" si="6"/>
        <v>24</v>
      </c>
      <c r="E60" s="42" t="str">
        <f t="shared" si="2"/>
        <v>VILAGARCIA</v>
      </c>
      <c r="F60" s="42">
        <f t="shared" si="7"/>
        <v>589</v>
      </c>
      <c r="G60" s="42">
        <f t="shared" si="8"/>
        <v>11611</v>
      </c>
    </row>
    <row r="61" spans="1:7" x14ac:dyDescent="0.25">
      <c r="A61" s="42" t="str">
        <f t="shared" si="3"/>
        <v>SEVILLA</v>
      </c>
      <c r="B61" s="41">
        <f t="shared" si="4"/>
        <v>59969</v>
      </c>
      <c r="C61" s="41">
        <f t="shared" si="5"/>
        <v>49937</v>
      </c>
      <c r="D61" s="41">
        <f t="shared" si="6"/>
        <v>9</v>
      </c>
      <c r="E61" s="42" t="str">
        <f t="shared" si="2"/>
        <v>SANTANDER</v>
      </c>
      <c r="F61" s="42">
        <f t="shared" si="7"/>
        <v>438</v>
      </c>
      <c r="G61" s="42">
        <f t="shared" si="8"/>
        <v>719</v>
      </c>
    </row>
    <row r="62" spans="1:7" x14ac:dyDescent="0.25">
      <c r="A62" s="42" t="str">
        <f t="shared" si="3"/>
        <v>TARRAGONA</v>
      </c>
      <c r="B62" s="41">
        <f t="shared" si="4"/>
        <v>28403</v>
      </c>
      <c r="C62" s="41">
        <f t="shared" si="5"/>
        <v>25917</v>
      </c>
      <c r="D62" s="41">
        <f t="shared" si="6"/>
        <v>13</v>
      </c>
      <c r="E62" s="42" t="str">
        <f t="shared" si="2"/>
        <v>FERROL-SAN CIBRAO</v>
      </c>
      <c r="F62" s="42">
        <f t="shared" si="7"/>
        <v>170</v>
      </c>
      <c r="G62" s="42">
        <f t="shared" si="8"/>
        <v>115</v>
      </c>
    </row>
    <row r="63" spans="1:7" x14ac:dyDescent="0.25">
      <c r="A63" s="42" t="str">
        <f t="shared" si="3"/>
        <v>VALENCIA</v>
      </c>
      <c r="B63" s="41">
        <f t="shared" si="4"/>
        <v>841689</v>
      </c>
      <c r="C63" s="41">
        <f t="shared" si="5"/>
        <v>761082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81513</v>
      </c>
      <c r="C64" s="41">
        <f t="shared" si="5"/>
        <v>70915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11611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2441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12699</v>
      </c>
      <c r="C7" s="9">
        <v>10958</v>
      </c>
      <c r="D7" s="9">
        <v>23225</v>
      </c>
      <c r="E7" s="9">
        <v>24519</v>
      </c>
      <c r="F7" s="10">
        <f>((E7*100)/D7)-100</f>
        <v>5.5715823466092615</v>
      </c>
      <c r="G7" s="1"/>
      <c r="H7" s="1"/>
      <c r="I7" s="1"/>
    </row>
    <row r="8" spans="1:12" x14ac:dyDescent="0.25">
      <c r="A8" s="11" t="s">
        <v>45</v>
      </c>
      <c r="B8" s="12">
        <v>19454</v>
      </c>
      <c r="C8" s="12">
        <v>20416</v>
      </c>
      <c r="D8" s="12">
        <v>72326</v>
      </c>
      <c r="E8" s="12">
        <v>80690</v>
      </c>
      <c r="F8" s="13">
        <f t="shared" ref="F8:F35" si="0">((E8*100)/D8)-100</f>
        <v>11.564306058678767</v>
      </c>
      <c r="G8" s="1"/>
      <c r="H8" s="1"/>
      <c r="I8" s="1"/>
    </row>
    <row r="9" spans="1:12" x14ac:dyDescent="0.25">
      <c r="A9" s="8" t="s">
        <v>46</v>
      </c>
      <c r="B9" s="9">
        <v>50989</v>
      </c>
      <c r="C9" s="9">
        <v>41163</v>
      </c>
      <c r="D9" s="9">
        <v>234577</v>
      </c>
      <c r="E9" s="9">
        <v>203509</v>
      </c>
      <c r="F9" s="10">
        <f t="shared" si="0"/>
        <v>-13.244265209291612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311652</v>
      </c>
      <c r="C11" s="9">
        <v>306369</v>
      </c>
      <c r="D11" s="9">
        <v>1533542</v>
      </c>
      <c r="E11" s="9">
        <v>1499062</v>
      </c>
      <c r="F11" s="10">
        <f t="shared" si="0"/>
        <v>-2.2483896756658766</v>
      </c>
      <c r="G11" s="1"/>
      <c r="H11" s="1"/>
      <c r="I11" s="1"/>
    </row>
    <row r="12" spans="1:12" x14ac:dyDescent="0.25">
      <c r="A12" s="11" t="s">
        <v>49</v>
      </c>
      <c r="B12" s="12">
        <v>36623</v>
      </c>
      <c r="C12" s="12">
        <v>37387</v>
      </c>
      <c r="D12" s="12">
        <v>95508</v>
      </c>
      <c r="E12" s="12">
        <v>95754</v>
      </c>
      <c r="F12" s="13">
        <f t="shared" si="0"/>
        <v>0.25757004648825443</v>
      </c>
      <c r="G12" s="1"/>
      <c r="H12" s="1"/>
      <c r="I12" s="1"/>
    </row>
    <row r="13" spans="1:12" x14ac:dyDescent="0.25">
      <c r="A13" s="8" t="s">
        <v>50</v>
      </c>
      <c r="B13" s="9">
        <v>677511</v>
      </c>
      <c r="C13" s="9">
        <v>485857</v>
      </c>
      <c r="D13" s="9">
        <v>1491980</v>
      </c>
      <c r="E13" s="9">
        <v>1298648</v>
      </c>
      <c r="F13" s="10">
        <f t="shared" si="0"/>
        <v>-12.958082548023427</v>
      </c>
      <c r="G13" s="1"/>
      <c r="H13" s="1"/>
      <c r="I13" s="1"/>
    </row>
    <row r="14" spans="1:12" x14ac:dyDescent="0.25">
      <c r="A14" s="11" t="s">
        <v>51</v>
      </c>
      <c r="B14" s="12">
        <v>322005</v>
      </c>
      <c r="C14" s="12">
        <v>363525</v>
      </c>
      <c r="D14" s="12">
        <v>908704</v>
      </c>
      <c r="E14" s="12">
        <v>946693</v>
      </c>
      <c r="F14" s="13">
        <f t="shared" si="0"/>
        <v>4.1805692502729102</v>
      </c>
      <c r="G14" s="1"/>
      <c r="H14" s="1"/>
      <c r="I14" s="1"/>
    </row>
    <row r="15" spans="1:12" x14ac:dyDescent="0.25">
      <c r="A15" s="8" t="s">
        <v>52</v>
      </c>
      <c r="B15" s="9">
        <v>13121</v>
      </c>
      <c r="C15" s="9">
        <v>18180</v>
      </c>
      <c r="D15" s="9">
        <v>49921</v>
      </c>
      <c r="E15" s="9">
        <v>60293</v>
      </c>
      <c r="F15" s="10">
        <f t="shared" si="0"/>
        <v>20.776827387271894</v>
      </c>
      <c r="G15" s="1"/>
      <c r="H15" s="1"/>
      <c r="I15" s="1"/>
    </row>
    <row r="16" spans="1:12" x14ac:dyDescent="0.25">
      <c r="A16" s="11" t="s">
        <v>53</v>
      </c>
      <c r="B16" s="12">
        <v>8404</v>
      </c>
      <c r="C16" s="12">
        <v>10631</v>
      </c>
      <c r="D16" s="12">
        <v>16950</v>
      </c>
      <c r="E16" s="12">
        <v>30808</v>
      </c>
      <c r="F16" s="13">
        <f t="shared" si="0"/>
        <v>81.758112094395273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725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161473</v>
      </c>
      <c r="C18" s="12">
        <v>149096</v>
      </c>
      <c r="D18" s="12">
        <v>784496</v>
      </c>
      <c r="E18" s="12">
        <v>708667</v>
      </c>
      <c r="F18" s="13">
        <f t="shared" si="0"/>
        <v>-9.6659511329567067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625</v>
      </c>
      <c r="D20" s="12">
        <v>1890</v>
      </c>
      <c r="E20" s="12">
        <v>2244</v>
      </c>
      <c r="F20" s="13">
        <f t="shared" si="0"/>
        <v>18.730158730158735</v>
      </c>
      <c r="G20" s="1"/>
      <c r="H20" s="1"/>
      <c r="I20" s="1"/>
    </row>
    <row r="21" spans="1:9" x14ac:dyDescent="0.25">
      <c r="A21" s="8" t="s">
        <v>58</v>
      </c>
      <c r="B21" s="9">
        <v>105</v>
      </c>
      <c r="C21" s="9">
        <v>0</v>
      </c>
      <c r="D21" s="9">
        <v>105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59479</v>
      </c>
      <c r="C22" s="12">
        <v>94863</v>
      </c>
      <c r="D22" s="12">
        <v>542671</v>
      </c>
      <c r="E22" s="12">
        <v>569667</v>
      </c>
      <c r="F22" s="13">
        <f t="shared" si="0"/>
        <v>4.9746531508040732</v>
      </c>
      <c r="G22" s="1"/>
      <c r="H22" s="1"/>
      <c r="I22" s="1"/>
    </row>
    <row r="23" spans="1:9" x14ac:dyDescent="0.25">
      <c r="A23" s="8" t="s">
        <v>60</v>
      </c>
      <c r="B23" s="9">
        <v>51539</v>
      </c>
      <c r="C23" s="9">
        <v>54797</v>
      </c>
      <c r="D23" s="9">
        <v>237973</v>
      </c>
      <c r="E23" s="9">
        <v>255232</v>
      </c>
      <c r="F23" s="10">
        <f t="shared" si="0"/>
        <v>7.2525034352636624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39327</v>
      </c>
      <c r="C25" s="9">
        <v>47872</v>
      </c>
      <c r="D25" s="9">
        <v>169966</v>
      </c>
      <c r="E25" s="9">
        <v>211609</v>
      </c>
      <c r="F25" s="10">
        <f t="shared" si="0"/>
        <v>24.50078250944307</v>
      </c>
      <c r="G25" s="1"/>
      <c r="H25" s="1"/>
      <c r="I25" s="1"/>
    </row>
    <row r="26" spans="1:9" x14ac:dyDescent="0.25">
      <c r="A26" s="11" t="s">
        <v>63</v>
      </c>
      <c r="B26" s="12">
        <v>841</v>
      </c>
      <c r="C26" s="12">
        <v>225</v>
      </c>
      <c r="D26" s="12">
        <v>1445</v>
      </c>
      <c r="E26" s="12">
        <v>952</v>
      </c>
      <c r="F26" s="13">
        <f t="shared" si="0"/>
        <v>-34.117647058823536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297363</v>
      </c>
      <c r="C28" s="12">
        <v>337937</v>
      </c>
      <c r="D28" s="12">
        <v>1635674</v>
      </c>
      <c r="E28" s="12">
        <v>1801508</v>
      </c>
      <c r="F28" s="13">
        <f t="shared" si="0"/>
        <v>10.138572845200201</v>
      </c>
      <c r="G28" s="1"/>
      <c r="H28" s="1"/>
      <c r="I28" s="1"/>
    </row>
    <row r="29" spans="1:9" x14ac:dyDescent="0.25">
      <c r="A29" s="8" t="s">
        <v>66</v>
      </c>
      <c r="B29" s="9">
        <v>16274</v>
      </c>
      <c r="C29" s="9">
        <v>28885</v>
      </c>
      <c r="D29" s="9">
        <v>44724</v>
      </c>
      <c r="E29" s="9">
        <v>70058</v>
      </c>
      <c r="F29" s="10">
        <f t="shared" si="0"/>
        <v>56.645201681423856</v>
      </c>
      <c r="G29" s="1"/>
      <c r="H29" s="1"/>
      <c r="I29" s="1"/>
    </row>
    <row r="30" spans="1:9" x14ac:dyDescent="0.25">
      <c r="A30" s="11" t="s">
        <v>67</v>
      </c>
      <c r="B30" s="12">
        <v>5001</v>
      </c>
      <c r="C30" s="12">
        <v>956</v>
      </c>
      <c r="D30" s="12">
        <v>40600</v>
      </c>
      <c r="E30" s="12">
        <v>4264</v>
      </c>
      <c r="F30" s="13">
        <f t="shared" si="0"/>
        <v>-89.497536945812811</v>
      </c>
      <c r="G30" s="1"/>
      <c r="H30" s="1"/>
      <c r="I30" s="1"/>
    </row>
    <row r="31" spans="1:9" x14ac:dyDescent="0.25">
      <c r="A31" s="8" t="s">
        <v>68</v>
      </c>
      <c r="B31" s="9">
        <v>319</v>
      </c>
      <c r="C31" s="9">
        <v>0</v>
      </c>
      <c r="D31" s="9">
        <v>916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37068</v>
      </c>
      <c r="C32" s="12">
        <v>42649</v>
      </c>
      <c r="D32" s="12">
        <v>107865</v>
      </c>
      <c r="E32" s="12">
        <v>143100</v>
      </c>
      <c r="F32" s="13">
        <f t="shared" si="0"/>
        <v>32.665832290362943</v>
      </c>
      <c r="G32" s="1"/>
      <c r="H32" s="1"/>
      <c r="I32" s="1"/>
    </row>
    <row r="33" spans="1:9" x14ac:dyDescent="0.25">
      <c r="A33" s="8" t="s">
        <v>70</v>
      </c>
      <c r="B33" s="9">
        <v>105629</v>
      </c>
      <c r="C33" s="9">
        <v>104988</v>
      </c>
      <c r="D33" s="9">
        <v>350940</v>
      </c>
      <c r="E33" s="9">
        <v>315865</v>
      </c>
      <c r="F33" s="10">
        <f t="shared" si="0"/>
        <v>-9.994585969111526</v>
      </c>
      <c r="G33" s="1"/>
      <c r="H33" s="1"/>
      <c r="I33" s="1"/>
    </row>
    <row r="34" spans="1:9" x14ac:dyDescent="0.25">
      <c r="A34" s="11" t="s">
        <v>71</v>
      </c>
      <c r="B34" s="12">
        <v>946</v>
      </c>
      <c r="C34" s="12">
        <v>1402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2227822</v>
      </c>
      <c r="C35" s="15">
        <f t="shared" ref="C35:E35" si="1">SUM(C7:C34)</f>
        <v>2159506</v>
      </c>
      <c r="D35" s="15">
        <f t="shared" si="1"/>
        <v>8347663</v>
      </c>
      <c r="E35" s="15">
        <f t="shared" si="1"/>
        <v>8325833</v>
      </c>
      <c r="F35" s="16">
        <f t="shared" si="0"/>
        <v>-0.26151031731875207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24519</v>
      </c>
      <c r="C38" s="41">
        <f>D7</f>
        <v>23225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1801508</v>
      </c>
      <c r="G38" s="42">
        <f>LOOKUP(E38,$A$38:$A$65,$C$38:$C$65)</f>
        <v>1635674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80690</v>
      </c>
      <c r="C39" s="41">
        <f t="shared" ref="C39:C65" si="5">D8</f>
        <v>72326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1499062</v>
      </c>
      <c r="G39" s="42">
        <f t="shared" ref="G39:G65" si="8">LOOKUP(E39,$A$38:$A$65,$C$38:$C$65)</f>
        <v>1533542</v>
      </c>
    </row>
    <row r="40" spans="1:9" x14ac:dyDescent="0.25">
      <c r="A40" s="42" t="str">
        <f t="shared" si="3"/>
        <v>ALMERIA</v>
      </c>
      <c r="B40" s="41">
        <f t="shared" si="4"/>
        <v>203509</v>
      </c>
      <c r="C40" s="41">
        <f t="shared" si="5"/>
        <v>234577</v>
      </c>
      <c r="D40" s="41">
        <f t="shared" si="6"/>
        <v>10</v>
      </c>
      <c r="E40" s="42" t="str">
        <f t="shared" si="2"/>
        <v>BALEARES</v>
      </c>
      <c r="F40" s="42">
        <f t="shared" si="7"/>
        <v>1298648</v>
      </c>
      <c r="G40" s="42">
        <f t="shared" si="8"/>
        <v>1491980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946693</v>
      </c>
      <c r="G41" s="42">
        <f t="shared" si="8"/>
        <v>908704</v>
      </c>
    </row>
    <row r="42" spans="1:9" x14ac:dyDescent="0.25">
      <c r="A42" s="42" t="str">
        <f t="shared" si="3"/>
        <v>BAHIA DE ALGECIRAS</v>
      </c>
      <c r="B42" s="41">
        <f t="shared" si="4"/>
        <v>1499062</v>
      </c>
      <c r="C42" s="41">
        <f t="shared" si="5"/>
        <v>1533542</v>
      </c>
      <c r="D42" s="41">
        <f t="shared" si="6"/>
        <v>2</v>
      </c>
      <c r="E42" s="42" t="str">
        <f t="shared" si="2"/>
        <v>CEUTA</v>
      </c>
      <c r="F42" s="42">
        <f t="shared" si="7"/>
        <v>708667</v>
      </c>
      <c r="G42" s="42">
        <f t="shared" si="8"/>
        <v>784496</v>
      </c>
    </row>
    <row r="43" spans="1:9" x14ac:dyDescent="0.25">
      <c r="A43" s="42" t="str">
        <f t="shared" si="3"/>
        <v>BAHIA DE CADIZ</v>
      </c>
      <c r="B43" s="41">
        <f t="shared" si="4"/>
        <v>95754</v>
      </c>
      <c r="C43" s="41">
        <f t="shared" si="5"/>
        <v>95508</v>
      </c>
      <c r="D43" s="41">
        <f t="shared" si="6"/>
        <v>12</v>
      </c>
      <c r="E43" s="42" t="str">
        <f t="shared" si="2"/>
        <v>LAS PALMAS</v>
      </c>
      <c r="F43" s="42">
        <f t="shared" si="7"/>
        <v>569667</v>
      </c>
      <c r="G43" s="42">
        <f t="shared" si="8"/>
        <v>542671</v>
      </c>
    </row>
    <row r="44" spans="1:9" x14ac:dyDescent="0.25">
      <c r="A44" s="42" t="str">
        <f t="shared" si="3"/>
        <v>BALEARES</v>
      </c>
      <c r="B44" s="41">
        <f t="shared" si="4"/>
        <v>1298648</v>
      </c>
      <c r="C44" s="41">
        <f t="shared" si="5"/>
        <v>1491980</v>
      </c>
      <c r="D44" s="41">
        <f t="shared" si="6"/>
        <v>3</v>
      </c>
      <c r="E44" s="42" t="str">
        <f t="shared" si="2"/>
        <v>VIGO</v>
      </c>
      <c r="F44" s="42">
        <f t="shared" si="7"/>
        <v>315865</v>
      </c>
      <c r="G44" s="42">
        <f t="shared" si="8"/>
        <v>350940</v>
      </c>
    </row>
    <row r="45" spans="1:9" x14ac:dyDescent="0.25">
      <c r="A45" s="42" t="str">
        <f t="shared" si="3"/>
        <v>BARCELONA</v>
      </c>
      <c r="B45" s="41">
        <f t="shared" si="4"/>
        <v>946693</v>
      </c>
      <c r="C45" s="41">
        <f t="shared" si="5"/>
        <v>908704</v>
      </c>
      <c r="D45" s="41">
        <f t="shared" si="6"/>
        <v>4</v>
      </c>
      <c r="E45" s="42" t="str">
        <f t="shared" si="2"/>
        <v>MALAGA</v>
      </c>
      <c r="F45" s="42">
        <f t="shared" si="7"/>
        <v>255232</v>
      </c>
      <c r="G45" s="42">
        <f t="shared" si="8"/>
        <v>237973</v>
      </c>
    </row>
    <row r="46" spans="1:9" x14ac:dyDescent="0.25">
      <c r="A46" s="42" t="str">
        <f t="shared" si="3"/>
        <v>BILBAO</v>
      </c>
      <c r="B46" s="41">
        <f t="shared" si="4"/>
        <v>60293</v>
      </c>
      <c r="C46" s="41">
        <f t="shared" si="5"/>
        <v>49921</v>
      </c>
      <c r="D46" s="41">
        <f t="shared" si="6"/>
        <v>15</v>
      </c>
      <c r="E46" s="42" t="str">
        <f t="shared" si="2"/>
        <v>MELILLA</v>
      </c>
      <c r="F46" s="42">
        <f t="shared" si="7"/>
        <v>211609</v>
      </c>
      <c r="G46" s="42">
        <f t="shared" si="8"/>
        <v>169966</v>
      </c>
    </row>
    <row r="47" spans="1:9" x14ac:dyDescent="0.25">
      <c r="A47" s="42" t="str">
        <f t="shared" si="3"/>
        <v>CARTAGENA</v>
      </c>
      <c r="B47" s="41">
        <f t="shared" si="4"/>
        <v>30808</v>
      </c>
      <c r="C47" s="41">
        <f t="shared" si="5"/>
        <v>16950</v>
      </c>
      <c r="D47" s="41">
        <f t="shared" si="6"/>
        <v>16</v>
      </c>
      <c r="E47" s="42" t="str">
        <f t="shared" si="2"/>
        <v>ALMERIA</v>
      </c>
      <c r="F47" s="42">
        <f t="shared" si="7"/>
        <v>203509</v>
      </c>
      <c r="G47" s="42">
        <f t="shared" si="8"/>
        <v>234577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22</v>
      </c>
      <c r="E48" s="42" t="str">
        <f t="shared" si="2"/>
        <v>VALENCIA</v>
      </c>
      <c r="F48" s="42">
        <f t="shared" si="7"/>
        <v>143100</v>
      </c>
      <c r="G48" s="42">
        <f t="shared" si="8"/>
        <v>107865</v>
      </c>
    </row>
    <row r="49" spans="1:7" x14ac:dyDescent="0.25">
      <c r="A49" s="42" t="str">
        <f t="shared" si="3"/>
        <v>CEUTA</v>
      </c>
      <c r="B49" s="41">
        <f t="shared" si="4"/>
        <v>708667</v>
      </c>
      <c r="C49" s="41">
        <f t="shared" si="5"/>
        <v>784496</v>
      </c>
      <c r="D49" s="41">
        <f t="shared" si="6"/>
        <v>5</v>
      </c>
      <c r="E49" s="42" t="str">
        <f t="shared" si="2"/>
        <v>BAHIA DE CADIZ</v>
      </c>
      <c r="F49" s="42">
        <f t="shared" si="7"/>
        <v>95754</v>
      </c>
      <c r="G49" s="42">
        <f t="shared" si="8"/>
        <v>95508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80690</v>
      </c>
      <c r="G50" s="42">
        <f t="shared" si="8"/>
        <v>72326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1890</v>
      </c>
      <c r="D51" s="41">
        <f t="shared" si="6"/>
        <v>19</v>
      </c>
      <c r="E51" s="42" t="str">
        <f t="shared" si="2"/>
        <v>SANTANDER</v>
      </c>
      <c r="F51" s="42">
        <f t="shared" si="7"/>
        <v>70058</v>
      </c>
      <c r="G51" s="42">
        <f t="shared" si="8"/>
        <v>44724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BILBAO</v>
      </c>
      <c r="F52" s="42">
        <f t="shared" si="7"/>
        <v>60293</v>
      </c>
      <c r="G52" s="42">
        <f t="shared" si="8"/>
        <v>49921</v>
      </c>
    </row>
    <row r="53" spans="1:7" x14ac:dyDescent="0.25">
      <c r="A53" s="42" t="str">
        <f t="shared" si="3"/>
        <v>LAS PALMAS</v>
      </c>
      <c r="B53" s="41">
        <f t="shared" si="4"/>
        <v>569667</v>
      </c>
      <c r="C53" s="41">
        <f t="shared" si="5"/>
        <v>542671</v>
      </c>
      <c r="D53" s="41">
        <f t="shared" si="6"/>
        <v>6</v>
      </c>
      <c r="E53" s="42" t="str">
        <f t="shared" si="2"/>
        <v>CARTAGENA</v>
      </c>
      <c r="F53" s="42">
        <f t="shared" si="7"/>
        <v>30808</v>
      </c>
      <c r="G53" s="42">
        <f t="shared" si="8"/>
        <v>16950</v>
      </c>
    </row>
    <row r="54" spans="1:7" x14ac:dyDescent="0.25">
      <c r="A54" s="42" t="str">
        <f t="shared" si="3"/>
        <v>MALAGA</v>
      </c>
      <c r="B54" s="41">
        <f t="shared" si="4"/>
        <v>255232</v>
      </c>
      <c r="C54" s="41">
        <f t="shared" si="5"/>
        <v>237973</v>
      </c>
      <c r="D54" s="41">
        <f t="shared" si="6"/>
        <v>8</v>
      </c>
      <c r="E54" s="42" t="str">
        <f t="shared" si="2"/>
        <v>A CORUÑA</v>
      </c>
      <c r="F54" s="42">
        <f t="shared" si="7"/>
        <v>24519</v>
      </c>
      <c r="G54" s="42">
        <f t="shared" si="8"/>
        <v>23225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4264</v>
      </c>
      <c r="G55" s="42">
        <f t="shared" si="8"/>
        <v>40600</v>
      </c>
    </row>
    <row r="56" spans="1:7" x14ac:dyDescent="0.25">
      <c r="A56" s="42" t="str">
        <f t="shared" si="3"/>
        <v>MELILLA</v>
      </c>
      <c r="B56" s="41">
        <f t="shared" si="4"/>
        <v>211609</v>
      </c>
      <c r="C56" s="41">
        <f t="shared" si="5"/>
        <v>169966</v>
      </c>
      <c r="D56" s="41">
        <f t="shared" si="6"/>
        <v>9</v>
      </c>
      <c r="E56" s="42" t="str">
        <f t="shared" si="2"/>
        <v>GIJON</v>
      </c>
      <c r="F56" s="42">
        <f t="shared" si="9"/>
        <v>2244</v>
      </c>
      <c r="G56" s="42">
        <f t="shared" si="8"/>
        <v>1890</v>
      </c>
    </row>
    <row r="57" spans="1:7" x14ac:dyDescent="0.25">
      <c r="A57" s="42" t="str">
        <f t="shared" si="3"/>
        <v>MOTRIL</v>
      </c>
      <c r="B57" s="41">
        <f t="shared" si="4"/>
        <v>952</v>
      </c>
      <c r="C57" s="41">
        <f t="shared" si="5"/>
        <v>1445</v>
      </c>
      <c r="D57" s="41">
        <f t="shared" si="6"/>
        <v>21</v>
      </c>
      <c r="E57" s="42" t="str">
        <f t="shared" si="2"/>
        <v>VILAGARCIA</v>
      </c>
      <c r="F57" s="42">
        <f t="shared" si="9"/>
        <v>1966</v>
      </c>
      <c r="G57" s="42">
        <f t="shared" si="8"/>
        <v>1665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952</v>
      </c>
      <c r="G58" s="42">
        <f t="shared" si="8"/>
        <v>1445</v>
      </c>
    </row>
    <row r="59" spans="1:7" x14ac:dyDescent="0.25">
      <c r="A59" s="42" t="str">
        <f t="shared" si="3"/>
        <v>SANTA CRUZ DE TENERIFE</v>
      </c>
      <c r="B59" s="41">
        <f t="shared" si="4"/>
        <v>1801508</v>
      </c>
      <c r="C59" s="41">
        <f t="shared" si="5"/>
        <v>1635674</v>
      </c>
      <c r="D59" s="41">
        <f t="shared" si="6"/>
        <v>1</v>
      </c>
      <c r="E59" s="42" t="str">
        <f t="shared" si="2"/>
        <v>CASTELLON</v>
      </c>
      <c r="F59" s="42">
        <f t="shared" si="9"/>
        <v>725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70058</v>
      </c>
      <c r="C60" s="41">
        <f t="shared" si="5"/>
        <v>44724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4264</v>
      </c>
      <c r="C61" s="41">
        <f t="shared" si="5"/>
        <v>40600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916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143100</v>
      </c>
      <c r="C63" s="41">
        <f t="shared" si="5"/>
        <v>107865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315865</v>
      </c>
      <c r="C64" s="41">
        <f t="shared" si="5"/>
        <v>350940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12699</v>
      </c>
      <c r="C7" s="9">
        <v>10958</v>
      </c>
      <c r="D7" s="9">
        <v>23225</v>
      </c>
      <c r="E7" s="9">
        <v>24519</v>
      </c>
      <c r="F7" s="10">
        <f>((E7*100)/D7)-100</f>
        <v>5.5715823466092615</v>
      </c>
      <c r="G7" s="1"/>
      <c r="H7" s="1"/>
      <c r="I7" s="1"/>
    </row>
    <row r="8" spans="1:12" x14ac:dyDescent="0.25">
      <c r="A8" s="11" t="s">
        <v>45</v>
      </c>
      <c r="B8" s="12">
        <v>9006</v>
      </c>
      <c r="C8" s="12">
        <v>7641</v>
      </c>
      <c r="D8" s="12">
        <v>16475</v>
      </c>
      <c r="E8" s="12">
        <v>23001</v>
      </c>
      <c r="F8" s="13">
        <f t="shared" ref="F8:F35" si="0">((E8*100)/D8)-100</f>
        <v>39.611532625189682</v>
      </c>
      <c r="G8" s="1"/>
      <c r="H8" s="1"/>
      <c r="I8" s="1"/>
    </row>
    <row r="9" spans="1:12" x14ac:dyDescent="0.25">
      <c r="A9" s="8" t="s">
        <v>46</v>
      </c>
      <c r="B9" s="9">
        <v>3020</v>
      </c>
      <c r="C9" s="9">
        <v>3841</v>
      </c>
      <c r="D9" s="9">
        <v>7326</v>
      </c>
      <c r="E9" s="9">
        <v>15945</v>
      </c>
      <c r="F9" s="10">
        <f t="shared" si="0"/>
        <v>117.64946764946765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35139</v>
      </c>
      <c r="C12" s="12">
        <v>35636</v>
      </c>
      <c r="D12" s="12">
        <v>88718</v>
      </c>
      <c r="E12" s="12">
        <v>88680</v>
      </c>
      <c r="F12" s="13">
        <f t="shared" si="0"/>
        <v>-4.2832345183612119E-2</v>
      </c>
      <c r="G12" s="1"/>
      <c r="H12" s="1"/>
      <c r="I12" s="1"/>
    </row>
    <row r="13" spans="1:12" x14ac:dyDescent="0.25">
      <c r="A13" s="8" t="s">
        <v>50</v>
      </c>
      <c r="B13" s="9">
        <v>161327</v>
      </c>
      <c r="C13" s="9">
        <v>167500</v>
      </c>
      <c r="D13" s="9">
        <v>292089</v>
      </c>
      <c r="E13" s="9">
        <v>358584</v>
      </c>
      <c r="F13" s="10">
        <f t="shared" si="0"/>
        <v>22.765321528712136</v>
      </c>
      <c r="G13" s="1"/>
      <c r="H13" s="1"/>
      <c r="I13" s="1"/>
    </row>
    <row r="14" spans="1:12" x14ac:dyDescent="0.25">
      <c r="A14" s="11" t="s">
        <v>51</v>
      </c>
      <c r="B14" s="12">
        <v>243494</v>
      </c>
      <c r="C14" s="12">
        <v>290807</v>
      </c>
      <c r="D14" s="12">
        <v>576303</v>
      </c>
      <c r="E14" s="12">
        <v>634302</v>
      </c>
      <c r="F14" s="13">
        <f t="shared" si="0"/>
        <v>10.063976762224044</v>
      </c>
      <c r="G14" s="1"/>
      <c r="H14" s="1"/>
      <c r="I14" s="1"/>
    </row>
    <row r="15" spans="1:12" x14ac:dyDescent="0.25">
      <c r="A15" s="8" t="s">
        <v>52</v>
      </c>
      <c r="B15" s="9">
        <v>4523</v>
      </c>
      <c r="C15" s="9">
        <v>7712</v>
      </c>
      <c r="D15" s="9">
        <v>11722</v>
      </c>
      <c r="E15" s="9">
        <v>13978</v>
      </c>
      <c r="F15" s="10">
        <f t="shared" si="0"/>
        <v>19.245862480805329</v>
      </c>
      <c r="G15" s="1"/>
      <c r="H15" s="1"/>
      <c r="I15" s="1"/>
    </row>
    <row r="16" spans="1:12" x14ac:dyDescent="0.25">
      <c r="A16" s="11" t="s">
        <v>53</v>
      </c>
      <c r="B16" s="12">
        <v>8404</v>
      </c>
      <c r="C16" s="12">
        <v>10631</v>
      </c>
      <c r="D16" s="12">
        <v>16950</v>
      </c>
      <c r="E16" s="12">
        <v>30808</v>
      </c>
      <c r="F16" s="13">
        <f t="shared" si="0"/>
        <v>81.758112094395273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725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1638</v>
      </c>
      <c r="C18" s="12">
        <v>0</v>
      </c>
      <c r="D18" s="12">
        <v>2576</v>
      </c>
      <c r="E18" s="12">
        <v>2010</v>
      </c>
      <c r="F18" s="13">
        <f t="shared" si="0"/>
        <v>-21.972049689440993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625</v>
      </c>
      <c r="D20" s="12">
        <v>1890</v>
      </c>
      <c r="E20" s="12">
        <v>2244</v>
      </c>
      <c r="F20" s="13">
        <f t="shared" si="0"/>
        <v>18.730158730158735</v>
      </c>
      <c r="G20" s="1"/>
      <c r="H20" s="1"/>
      <c r="I20" s="1"/>
    </row>
    <row r="21" spans="1:9" x14ac:dyDescent="0.25">
      <c r="A21" s="8" t="s">
        <v>58</v>
      </c>
      <c r="B21" s="9">
        <v>105</v>
      </c>
      <c r="C21" s="9">
        <v>0</v>
      </c>
      <c r="D21" s="9">
        <v>105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8840</v>
      </c>
      <c r="C22" s="12">
        <v>30171</v>
      </c>
      <c r="D22" s="12">
        <v>297110</v>
      </c>
      <c r="E22" s="12">
        <v>277988</v>
      </c>
      <c r="F22" s="13">
        <f t="shared" si="0"/>
        <v>-6.4360001346302766</v>
      </c>
      <c r="G22" s="1"/>
      <c r="H22" s="1"/>
      <c r="I22" s="1"/>
    </row>
    <row r="23" spans="1:9" x14ac:dyDescent="0.25">
      <c r="A23" s="8" t="s">
        <v>60</v>
      </c>
      <c r="B23" s="9">
        <v>32052</v>
      </c>
      <c r="C23" s="9">
        <v>31103</v>
      </c>
      <c r="D23" s="9">
        <v>154605</v>
      </c>
      <c r="E23" s="9">
        <v>150347</v>
      </c>
      <c r="F23" s="10">
        <f t="shared" si="0"/>
        <v>-2.7541153261537517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841</v>
      </c>
      <c r="C26" s="12">
        <v>225</v>
      </c>
      <c r="D26" s="12">
        <v>1445</v>
      </c>
      <c r="E26" s="12">
        <v>952</v>
      </c>
      <c r="F26" s="13">
        <f t="shared" si="0"/>
        <v>-34.117647058823536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12056</v>
      </c>
      <c r="C28" s="12">
        <v>37050</v>
      </c>
      <c r="D28" s="12">
        <v>258945</v>
      </c>
      <c r="E28" s="12">
        <v>323710</v>
      </c>
      <c r="F28" s="13">
        <f t="shared" si="0"/>
        <v>25.011102743825916</v>
      </c>
      <c r="G28" s="1"/>
      <c r="H28" s="1"/>
      <c r="I28" s="1"/>
    </row>
    <row r="29" spans="1:9" x14ac:dyDescent="0.25">
      <c r="A29" s="8" t="s">
        <v>66</v>
      </c>
      <c r="B29" s="9">
        <v>1760</v>
      </c>
      <c r="C29" s="9">
        <v>5478</v>
      </c>
      <c r="D29" s="9">
        <v>6883</v>
      </c>
      <c r="E29" s="9">
        <v>7846</v>
      </c>
      <c r="F29" s="10">
        <f t="shared" si="0"/>
        <v>13.990992299869248</v>
      </c>
      <c r="G29" s="1"/>
      <c r="H29" s="1"/>
      <c r="I29" s="1"/>
    </row>
    <row r="30" spans="1:9" x14ac:dyDescent="0.25">
      <c r="A30" s="11" t="s">
        <v>67</v>
      </c>
      <c r="B30" s="12">
        <v>1921</v>
      </c>
      <c r="C30" s="12">
        <v>956</v>
      </c>
      <c r="D30" s="12">
        <v>7883</v>
      </c>
      <c r="E30" s="12">
        <v>4264</v>
      </c>
      <c r="F30" s="13">
        <f t="shared" si="0"/>
        <v>-45.90891792464798</v>
      </c>
      <c r="G30" s="1"/>
      <c r="H30" s="1"/>
      <c r="I30" s="1"/>
    </row>
    <row r="31" spans="1:9" x14ac:dyDescent="0.25">
      <c r="A31" s="8" t="s">
        <v>68</v>
      </c>
      <c r="B31" s="9">
        <v>319</v>
      </c>
      <c r="C31" s="9">
        <v>0</v>
      </c>
      <c r="D31" s="9">
        <v>916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21763</v>
      </c>
      <c r="C32" s="12">
        <v>29223</v>
      </c>
      <c r="D32" s="12">
        <v>46295</v>
      </c>
      <c r="E32" s="12">
        <v>75242</v>
      </c>
      <c r="F32" s="13">
        <f t="shared" si="0"/>
        <v>62.527270763581384</v>
      </c>
      <c r="G32" s="1"/>
      <c r="H32" s="1"/>
      <c r="I32" s="1"/>
    </row>
    <row r="33" spans="1:9" x14ac:dyDescent="0.25">
      <c r="A33" s="8" t="s">
        <v>70</v>
      </c>
      <c r="B33" s="9">
        <v>37568</v>
      </c>
      <c r="C33" s="9">
        <v>46164</v>
      </c>
      <c r="D33" s="9">
        <v>75082</v>
      </c>
      <c r="E33" s="9">
        <v>69135</v>
      </c>
      <c r="F33" s="10">
        <f t="shared" si="0"/>
        <v>-7.9206733970858494</v>
      </c>
      <c r="G33" s="1"/>
      <c r="H33" s="1"/>
      <c r="I33" s="1"/>
    </row>
    <row r="34" spans="1:9" x14ac:dyDescent="0.25">
      <c r="A34" s="11" t="s">
        <v>71</v>
      </c>
      <c r="B34" s="12">
        <v>946</v>
      </c>
      <c r="C34" s="12">
        <v>1402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597421</v>
      </c>
      <c r="C35" s="15">
        <f t="shared" ref="C35:E35" si="1">SUM(C7:C34)</f>
        <v>717848</v>
      </c>
      <c r="D35" s="15">
        <f t="shared" si="1"/>
        <v>1888208</v>
      </c>
      <c r="E35" s="15">
        <f t="shared" si="1"/>
        <v>2106246</v>
      </c>
      <c r="F35" s="16">
        <f t="shared" si="0"/>
        <v>11.547350715599123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24519</v>
      </c>
      <c r="C38" s="41">
        <f>D7</f>
        <v>23225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634302</v>
      </c>
      <c r="G38" s="42">
        <f>LOOKUP(E38,$A$38:$A$65,$C$38:$C$65)</f>
        <v>576303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23001</v>
      </c>
      <c r="C39" s="41">
        <f t="shared" ref="C39:C65" si="5">D8</f>
        <v>16475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358584</v>
      </c>
      <c r="G39" s="42">
        <f t="shared" ref="G39:G65" si="8">LOOKUP(E39,$A$38:$A$65,$C$38:$C$65)</f>
        <v>292089</v>
      </c>
    </row>
    <row r="40" spans="1:9" x14ac:dyDescent="0.25">
      <c r="A40" s="42" t="str">
        <f t="shared" si="3"/>
        <v>ALMERIA</v>
      </c>
      <c r="B40" s="41">
        <f t="shared" si="4"/>
        <v>15945</v>
      </c>
      <c r="C40" s="41">
        <f t="shared" si="5"/>
        <v>7326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323710</v>
      </c>
      <c r="G40" s="42">
        <f t="shared" si="8"/>
        <v>258945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277988</v>
      </c>
      <c r="G41" s="42">
        <f t="shared" si="8"/>
        <v>297110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150347</v>
      </c>
      <c r="G42" s="42">
        <f t="shared" si="8"/>
        <v>154605</v>
      </c>
    </row>
    <row r="43" spans="1:9" x14ac:dyDescent="0.25">
      <c r="A43" s="42" t="str">
        <f t="shared" si="3"/>
        <v>BAHIA DE CADIZ</v>
      </c>
      <c r="B43" s="41">
        <f t="shared" si="4"/>
        <v>88680</v>
      </c>
      <c r="C43" s="41">
        <f t="shared" si="5"/>
        <v>88718</v>
      </c>
      <c r="D43" s="41">
        <f t="shared" si="6"/>
        <v>6</v>
      </c>
      <c r="E43" s="42" t="str">
        <f t="shared" si="2"/>
        <v>BAHIA DE CADIZ</v>
      </c>
      <c r="F43" s="42">
        <f t="shared" si="7"/>
        <v>88680</v>
      </c>
      <c r="G43" s="42">
        <f t="shared" si="8"/>
        <v>88718</v>
      </c>
    </row>
    <row r="44" spans="1:9" x14ac:dyDescent="0.25">
      <c r="A44" s="42" t="str">
        <f t="shared" si="3"/>
        <v>BALEARES</v>
      </c>
      <c r="B44" s="41">
        <f t="shared" si="4"/>
        <v>358584</v>
      </c>
      <c r="C44" s="41">
        <f t="shared" si="5"/>
        <v>292089</v>
      </c>
      <c r="D44" s="41">
        <f t="shared" si="6"/>
        <v>2</v>
      </c>
      <c r="E44" s="42" t="str">
        <f t="shared" si="2"/>
        <v>VALENCIA</v>
      </c>
      <c r="F44" s="42">
        <f t="shared" si="7"/>
        <v>75242</v>
      </c>
      <c r="G44" s="42">
        <f t="shared" si="8"/>
        <v>46295</v>
      </c>
    </row>
    <row r="45" spans="1:9" x14ac:dyDescent="0.25">
      <c r="A45" s="42" t="str">
        <f t="shared" si="3"/>
        <v>BARCELONA</v>
      </c>
      <c r="B45" s="41">
        <f t="shared" si="4"/>
        <v>634302</v>
      </c>
      <c r="C45" s="41">
        <f t="shared" si="5"/>
        <v>576303</v>
      </c>
      <c r="D45" s="41">
        <f t="shared" si="6"/>
        <v>1</v>
      </c>
      <c r="E45" s="42" t="str">
        <f t="shared" si="2"/>
        <v>VIGO</v>
      </c>
      <c r="F45" s="42">
        <f t="shared" si="7"/>
        <v>69135</v>
      </c>
      <c r="G45" s="42">
        <f t="shared" si="8"/>
        <v>75082</v>
      </c>
    </row>
    <row r="46" spans="1:9" x14ac:dyDescent="0.25">
      <c r="A46" s="42" t="str">
        <f t="shared" si="3"/>
        <v>BILBAO</v>
      </c>
      <c r="B46" s="41">
        <f t="shared" si="4"/>
        <v>13978</v>
      </c>
      <c r="C46" s="41">
        <f t="shared" si="5"/>
        <v>11722</v>
      </c>
      <c r="D46" s="41">
        <f t="shared" si="6"/>
        <v>13</v>
      </c>
      <c r="E46" s="42" t="str">
        <f t="shared" si="2"/>
        <v>CARTAGENA</v>
      </c>
      <c r="F46" s="42">
        <f t="shared" si="7"/>
        <v>30808</v>
      </c>
      <c r="G46" s="42">
        <f t="shared" si="8"/>
        <v>16950</v>
      </c>
    </row>
    <row r="47" spans="1:9" x14ac:dyDescent="0.25">
      <c r="A47" s="42" t="str">
        <f t="shared" si="3"/>
        <v>CARTAGENA</v>
      </c>
      <c r="B47" s="41">
        <f t="shared" si="4"/>
        <v>30808</v>
      </c>
      <c r="C47" s="41">
        <f t="shared" si="5"/>
        <v>16950</v>
      </c>
      <c r="D47" s="41">
        <f t="shared" si="6"/>
        <v>9</v>
      </c>
      <c r="E47" s="42" t="str">
        <f t="shared" si="2"/>
        <v>A CORUÑA</v>
      </c>
      <c r="F47" s="42">
        <f t="shared" si="7"/>
        <v>24519</v>
      </c>
      <c r="G47" s="42">
        <f t="shared" si="8"/>
        <v>23225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20</v>
      </c>
      <c r="E48" s="42" t="str">
        <f t="shared" si="2"/>
        <v>ALICANTE</v>
      </c>
      <c r="F48" s="42">
        <f t="shared" si="7"/>
        <v>23001</v>
      </c>
      <c r="G48" s="42">
        <f t="shared" si="8"/>
        <v>16475</v>
      </c>
    </row>
    <row r="49" spans="1:7" x14ac:dyDescent="0.25">
      <c r="A49" s="42" t="str">
        <f t="shared" si="3"/>
        <v>CEUTA</v>
      </c>
      <c r="B49" s="41">
        <f t="shared" si="4"/>
        <v>2010</v>
      </c>
      <c r="C49" s="41">
        <f t="shared" si="5"/>
        <v>2576</v>
      </c>
      <c r="D49" s="41">
        <f t="shared" si="6"/>
        <v>17</v>
      </c>
      <c r="E49" s="42" t="str">
        <f t="shared" si="2"/>
        <v>ALMERIA</v>
      </c>
      <c r="F49" s="42">
        <f t="shared" si="7"/>
        <v>15945</v>
      </c>
      <c r="G49" s="42">
        <f t="shared" si="8"/>
        <v>7326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13978</v>
      </c>
      <c r="G50" s="42">
        <f t="shared" si="8"/>
        <v>11722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1890</v>
      </c>
      <c r="D51" s="41">
        <f t="shared" si="6"/>
        <v>16</v>
      </c>
      <c r="E51" s="42" t="str">
        <f t="shared" si="2"/>
        <v>SANTANDER</v>
      </c>
      <c r="F51" s="42">
        <f t="shared" si="7"/>
        <v>7846</v>
      </c>
      <c r="G51" s="42">
        <f t="shared" si="8"/>
        <v>6883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SEVILLA</v>
      </c>
      <c r="F52" s="42">
        <f t="shared" si="7"/>
        <v>4264</v>
      </c>
      <c r="G52" s="42">
        <f t="shared" si="8"/>
        <v>7883</v>
      </c>
    </row>
    <row r="53" spans="1:7" x14ac:dyDescent="0.25">
      <c r="A53" s="42" t="str">
        <f t="shared" si="3"/>
        <v>LAS PALMAS</v>
      </c>
      <c r="B53" s="41">
        <f t="shared" si="4"/>
        <v>277988</v>
      </c>
      <c r="C53" s="41">
        <f t="shared" si="5"/>
        <v>297110</v>
      </c>
      <c r="D53" s="41">
        <f t="shared" si="6"/>
        <v>4</v>
      </c>
      <c r="E53" s="42" t="str">
        <f t="shared" si="2"/>
        <v>GIJON</v>
      </c>
      <c r="F53" s="42">
        <f t="shared" si="7"/>
        <v>2244</v>
      </c>
      <c r="G53" s="42">
        <f t="shared" si="8"/>
        <v>1890</v>
      </c>
    </row>
    <row r="54" spans="1:7" x14ac:dyDescent="0.25">
      <c r="A54" s="42" t="str">
        <f t="shared" si="3"/>
        <v>MALAGA</v>
      </c>
      <c r="B54" s="41">
        <f t="shared" si="4"/>
        <v>150347</v>
      </c>
      <c r="C54" s="41">
        <f t="shared" si="5"/>
        <v>154605</v>
      </c>
      <c r="D54" s="41">
        <f t="shared" si="6"/>
        <v>5</v>
      </c>
      <c r="E54" s="42" t="str">
        <f t="shared" si="2"/>
        <v>CEUTA</v>
      </c>
      <c r="F54" s="42">
        <f t="shared" si="7"/>
        <v>2010</v>
      </c>
      <c r="G54" s="42">
        <f t="shared" si="8"/>
        <v>2576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1966</v>
      </c>
      <c r="G55" s="42">
        <f t="shared" si="8"/>
        <v>1665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952</v>
      </c>
      <c r="G56" s="42">
        <f t="shared" si="8"/>
        <v>1445</v>
      </c>
    </row>
    <row r="57" spans="1:7" x14ac:dyDescent="0.25">
      <c r="A57" s="42" t="str">
        <f t="shared" si="3"/>
        <v>MOTRIL</v>
      </c>
      <c r="B57" s="41">
        <f t="shared" si="4"/>
        <v>952</v>
      </c>
      <c r="C57" s="41">
        <f t="shared" si="5"/>
        <v>1445</v>
      </c>
      <c r="D57" s="41">
        <f t="shared" si="6"/>
        <v>19</v>
      </c>
      <c r="E57" s="42" t="str">
        <f t="shared" si="2"/>
        <v>CASTELLON</v>
      </c>
      <c r="F57" s="42">
        <f t="shared" si="9"/>
        <v>725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323710</v>
      </c>
      <c r="C59" s="41">
        <f t="shared" si="5"/>
        <v>258945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7846</v>
      </c>
      <c r="C60" s="41">
        <f t="shared" si="5"/>
        <v>6883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4264</v>
      </c>
      <c r="C61" s="41">
        <f t="shared" si="5"/>
        <v>7883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916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75242</v>
      </c>
      <c r="C63" s="41">
        <f t="shared" si="5"/>
        <v>46295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69135</v>
      </c>
      <c r="C64" s="41">
        <f t="shared" si="5"/>
        <v>75082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2392</v>
      </c>
      <c r="C8" s="12">
        <v>3069</v>
      </c>
      <c r="D8" s="12">
        <v>12036</v>
      </c>
      <c r="E8" s="12">
        <v>13232</v>
      </c>
      <c r="F8" s="13">
        <f t="shared" ref="F8:F35" si="0">((E8*100)/D8)-100</f>
        <v>9.9368560983715497</v>
      </c>
      <c r="G8" s="1"/>
      <c r="H8" s="1"/>
      <c r="I8" s="1"/>
    </row>
    <row r="9" spans="1:12" x14ac:dyDescent="0.25">
      <c r="A9" s="8" t="s">
        <v>46</v>
      </c>
      <c r="B9" s="9">
        <v>11553</v>
      </c>
      <c r="C9" s="9">
        <v>6434</v>
      </c>
      <c r="D9" s="9">
        <v>50272</v>
      </c>
      <c r="E9" s="9">
        <v>31287</v>
      </c>
      <c r="F9" s="10">
        <f t="shared" si="0"/>
        <v>-37.764560789306174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67658</v>
      </c>
      <c r="C11" s="9">
        <v>69968</v>
      </c>
      <c r="D11" s="9">
        <v>355476</v>
      </c>
      <c r="E11" s="9">
        <v>363569</v>
      </c>
      <c r="F11" s="10">
        <f t="shared" si="0"/>
        <v>2.2766656539400714</v>
      </c>
      <c r="G11" s="1"/>
      <c r="H11" s="1"/>
      <c r="I11" s="1"/>
    </row>
    <row r="12" spans="1:12" x14ac:dyDescent="0.25">
      <c r="A12" s="11" t="s">
        <v>49</v>
      </c>
      <c r="B12" s="12">
        <v>919</v>
      </c>
      <c r="C12" s="12">
        <v>750</v>
      </c>
      <c r="D12" s="12">
        <v>4214</v>
      </c>
      <c r="E12" s="12">
        <v>3402</v>
      </c>
      <c r="F12" s="13">
        <f t="shared" si="0"/>
        <v>-19.269102990033218</v>
      </c>
      <c r="G12" s="1"/>
      <c r="H12" s="1"/>
      <c r="I12" s="1"/>
    </row>
    <row r="13" spans="1:12" x14ac:dyDescent="0.25">
      <c r="A13" s="8" t="s">
        <v>50</v>
      </c>
      <c r="B13" s="9">
        <v>28718</v>
      </c>
      <c r="C13" s="9">
        <v>27591</v>
      </c>
      <c r="D13" s="9">
        <v>113470</v>
      </c>
      <c r="E13" s="9">
        <v>108708</v>
      </c>
      <c r="F13" s="10">
        <f t="shared" si="0"/>
        <v>-4.1967039746188419</v>
      </c>
      <c r="G13" s="1"/>
      <c r="H13" s="1"/>
      <c r="I13" s="1"/>
    </row>
    <row r="14" spans="1:12" x14ac:dyDescent="0.25">
      <c r="A14" s="11" t="s">
        <v>51</v>
      </c>
      <c r="B14" s="12">
        <v>16315</v>
      </c>
      <c r="C14" s="12">
        <v>18654</v>
      </c>
      <c r="D14" s="12">
        <v>63815</v>
      </c>
      <c r="E14" s="12">
        <v>73820</v>
      </c>
      <c r="F14" s="13">
        <f t="shared" si="0"/>
        <v>15.678132100603307</v>
      </c>
      <c r="G14" s="1"/>
      <c r="H14" s="1"/>
      <c r="I14" s="1"/>
    </row>
    <row r="15" spans="1:12" x14ac:dyDescent="0.25">
      <c r="A15" s="8" t="s">
        <v>52</v>
      </c>
      <c r="B15" s="9">
        <v>2789</v>
      </c>
      <c r="C15" s="9">
        <v>3150</v>
      </c>
      <c r="D15" s="9">
        <v>10531</v>
      </c>
      <c r="E15" s="9">
        <v>11665</v>
      </c>
      <c r="F15" s="10">
        <f t="shared" si="0"/>
        <v>10.768208147374423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31705</v>
      </c>
      <c r="C18" s="12">
        <v>30202</v>
      </c>
      <c r="D18" s="12">
        <v>171099</v>
      </c>
      <c r="E18" s="12">
        <v>149917</v>
      </c>
      <c r="F18" s="13">
        <f t="shared" si="0"/>
        <v>-12.379967153519303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13995</v>
      </c>
      <c r="C22" s="12">
        <v>14408</v>
      </c>
      <c r="D22" s="12">
        <v>68017</v>
      </c>
      <c r="E22" s="12">
        <v>70479</v>
      </c>
      <c r="F22" s="13">
        <f t="shared" si="0"/>
        <v>3.6196833144655045</v>
      </c>
      <c r="G22" s="1"/>
      <c r="H22" s="1"/>
      <c r="I22" s="1"/>
    </row>
    <row r="23" spans="1:9" x14ac:dyDescent="0.25">
      <c r="A23" s="8" t="s">
        <v>60</v>
      </c>
      <c r="B23" s="9">
        <v>1965</v>
      </c>
      <c r="C23" s="9">
        <v>1879</v>
      </c>
      <c r="D23" s="9">
        <v>9624</v>
      </c>
      <c r="E23" s="9">
        <v>9843</v>
      </c>
      <c r="F23" s="10">
        <f t="shared" si="0"/>
        <v>2.2755610972568547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6285</v>
      </c>
      <c r="C25" s="9">
        <v>5402</v>
      </c>
      <c r="D25" s="9">
        <v>27159</v>
      </c>
      <c r="E25" s="9">
        <v>25395</v>
      </c>
      <c r="F25" s="10">
        <f t="shared" si="0"/>
        <v>-6.4950845023749082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53495</v>
      </c>
      <c r="C28" s="12">
        <v>59341</v>
      </c>
      <c r="D28" s="12">
        <v>237118</v>
      </c>
      <c r="E28" s="12">
        <v>276968</v>
      </c>
      <c r="F28" s="13">
        <f t="shared" si="0"/>
        <v>16.805978457982945</v>
      </c>
      <c r="G28" s="1"/>
      <c r="H28" s="1"/>
      <c r="I28" s="1"/>
    </row>
    <row r="29" spans="1:9" x14ac:dyDescent="0.25">
      <c r="A29" s="8" t="s">
        <v>66</v>
      </c>
      <c r="B29" s="9">
        <v>6058</v>
      </c>
      <c r="C29" s="9">
        <v>9487</v>
      </c>
      <c r="D29" s="9">
        <v>15084</v>
      </c>
      <c r="E29" s="9">
        <v>22765</v>
      </c>
      <c r="F29" s="10">
        <f t="shared" si="0"/>
        <v>50.921506231768774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3851</v>
      </c>
      <c r="C32" s="12">
        <v>3580</v>
      </c>
      <c r="D32" s="12">
        <v>18349</v>
      </c>
      <c r="E32" s="12">
        <v>20310</v>
      </c>
      <c r="F32" s="13">
        <f t="shared" si="0"/>
        <v>10.687230911766306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247698</v>
      </c>
      <c r="C35" s="15">
        <f t="shared" ref="C35:E35" si="1">SUM(C7:C34)</f>
        <v>253915</v>
      </c>
      <c r="D35" s="15">
        <f t="shared" si="1"/>
        <v>1156300</v>
      </c>
      <c r="E35" s="15">
        <f t="shared" si="1"/>
        <v>1181360</v>
      </c>
      <c r="F35" s="16">
        <f t="shared" si="0"/>
        <v>2.1672576321023911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363569</v>
      </c>
      <c r="G38" s="42">
        <f>LOOKUP(E38,$A$38:$A$65,$C$38:$C$65)</f>
        <v>355476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13232</v>
      </c>
      <c r="C39" s="41">
        <f t="shared" ref="C39:C65" si="5">D8</f>
        <v>12036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276968</v>
      </c>
      <c r="G39" s="42">
        <f t="shared" ref="G39:G65" si="8">LOOKUP(E39,$A$38:$A$65,$C$38:$C$65)</f>
        <v>237118</v>
      </c>
    </row>
    <row r="40" spans="1:9" x14ac:dyDescent="0.25">
      <c r="A40" s="42" t="str">
        <f t="shared" si="3"/>
        <v>ALMERIA</v>
      </c>
      <c r="B40" s="41">
        <f t="shared" si="4"/>
        <v>31287</v>
      </c>
      <c r="C40" s="41">
        <f t="shared" si="5"/>
        <v>50272</v>
      </c>
      <c r="D40" s="41">
        <f t="shared" si="6"/>
        <v>7</v>
      </c>
      <c r="E40" s="42" t="str">
        <f t="shared" si="2"/>
        <v>CEUTA</v>
      </c>
      <c r="F40" s="42">
        <f t="shared" si="7"/>
        <v>149917</v>
      </c>
      <c r="G40" s="42">
        <f t="shared" si="8"/>
        <v>171099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108708</v>
      </c>
      <c r="G41" s="42">
        <f t="shared" si="8"/>
        <v>113470</v>
      </c>
    </row>
    <row r="42" spans="1:9" x14ac:dyDescent="0.25">
      <c r="A42" s="42" t="str">
        <f t="shared" si="3"/>
        <v>BAHIA DE ALGECIRAS</v>
      </c>
      <c r="B42" s="41">
        <f t="shared" si="4"/>
        <v>363569</v>
      </c>
      <c r="C42" s="41">
        <f t="shared" si="5"/>
        <v>355476</v>
      </c>
      <c r="D42" s="41">
        <f t="shared" si="6"/>
        <v>1</v>
      </c>
      <c r="E42" s="42" t="str">
        <f t="shared" si="2"/>
        <v>BARCELONA</v>
      </c>
      <c r="F42" s="42">
        <f t="shared" si="7"/>
        <v>73820</v>
      </c>
      <c r="G42" s="42">
        <f t="shared" si="8"/>
        <v>63815</v>
      </c>
    </row>
    <row r="43" spans="1:9" x14ac:dyDescent="0.25">
      <c r="A43" s="42" t="str">
        <f t="shared" si="3"/>
        <v>BAHIA DE CADIZ</v>
      </c>
      <c r="B43" s="41">
        <f t="shared" si="4"/>
        <v>3402</v>
      </c>
      <c r="C43" s="41">
        <f t="shared" si="5"/>
        <v>4214</v>
      </c>
      <c r="D43" s="41">
        <f t="shared" si="6"/>
        <v>14</v>
      </c>
      <c r="E43" s="42" t="str">
        <f t="shared" si="2"/>
        <v>LAS PALMAS</v>
      </c>
      <c r="F43" s="42">
        <f t="shared" si="7"/>
        <v>70479</v>
      </c>
      <c r="G43" s="42">
        <f t="shared" si="8"/>
        <v>68017</v>
      </c>
    </row>
    <row r="44" spans="1:9" x14ac:dyDescent="0.25">
      <c r="A44" s="42" t="str">
        <f t="shared" si="3"/>
        <v>BALEARES</v>
      </c>
      <c r="B44" s="41">
        <f t="shared" si="4"/>
        <v>108708</v>
      </c>
      <c r="C44" s="41">
        <f t="shared" si="5"/>
        <v>113470</v>
      </c>
      <c r="D44" s="41">
        <f t="shared" si="6"/>
        <v>4</v>
      </c>
      <c r="E44" s="42" t="str">
        <f t="shared" si="2"/>
        <v>ALMERIA</v>
      </c>
      <c r="F44" s="42">
        <f t="shared" si="7"/>
        <v>31287</v>
      </c>
      <c r="G44" s="42">
        <f t="shared" si="8"/>
        <v>50272</v>
      </c>
    </row>
    <row r="45" spans="1:9" x14ac:dyDescent="0.25">
      <c r="A45" s="42" t="str">
        <f t="shared" si="3"/>
        <v>BARCELONA</v>
      </c>
      <c r="B45" s="41">
        <f t="shared" si="4"/>
        <v>73820</v>
      </c>
      <c r="C45" s="41">
        <f t="shared" si="5"/>
        <v>63815</v>
      </c>
      <c r="D45" s="41">
        <f t="shared" si="6"/>
        <v>5</v>
      </c>
      <c r="E45" s="42" t="str">
        <f t="shared" si="2"/>
        <v>MELILLA</v>
      </c>
      <c r="F45" s="42">
        <f t="shared" si="7"/>
        <v>25395</v>
      </c>
      <c r="G45" s="42">
        <f t="shared" si="8"/>
        <v>27159</v>
      </c>
    </row>
    <row r="46" spans="1:9" x14ac:dyDescent="0.25">
      <c r="A46" s="42" t="str">
        <f t="shared" si="3"/>
        <v>BILBAO</v>
      </c>
      <c r="B46" s="41">
        <f t="shared" si="4"/>
        <v>11665</v>
      </c>
      <c r="C46" s="41">
        <f t="shared" si="5"/>
        <v>10531</v>
      </c>
      <c r="D46" s="41">
        <f t="shared" si="6"/>
        <v>12</v>
      </c>
      <c r="E46" s="42" t="str">
        <f t="shared" si="2"/>
        <v>SANTANDER</v>
      </c>
      <c r="F46" s="42">
        <f t="shared" si="7"/>
        <v>22765</v>
      </c>
      <c r="G46" s="42">
        <f t="shared" si="8"/>
        <v>15084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20310</v>
      </c>
      <c r="G47" s="42">
        <f t="shared" si="8"/>
        <v>18349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13232</v>
      </c>
      <c r="G48" s="42">
        <f t="shared" si="8"/>
        <v>12036</v>
      </c>
    </row>
    <row r="49" spans="1:7" x14ac:dyDescent="0.25">
      <c r="A49" s="42" t="str">
        <f t="shared" si="3"/>
        <v>CEUTA</v>
      </c>
      <c r="B49" s="41">
        <f t="shared" si="4"/>
        <v>149917</v>
      </c>
      <c r="C49" s="41">
        <f t="shared" si="5"/>
        <v>171099</v>
      </c>
      <c r="D49" s="41">
        <f t="shared" si="6"/>
        <v>3</v>
      </c>
      <c r="E49" s="42" t="str">
        <f t="shared" si="2"/>
        <v>BILBAO</v>
      </c>
      <c r="F49" s="42">
        <f t="shared" si="7"/>
        <v>11665</v>
      </c>
      <c r="G49" s="42">
        <f t="shared" si="8"/>
        <v>10531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9843</v>
      </c>
      <c r="G50" s="42">
        <f t="shared" si="8"/>
        <v>9624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3402</v>
      </c>
      <c r="G51" s="42">
        <f t="shared" si="8"/>
        <v>4214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70479</v>
      </c>
      <c r="C53" s="41">
        <f t="shared" si="5"/>
        <v>68017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9843</v>
      </c>
      <c r="C54" s="41">
        <f t="shared" si="5"/>
        <v>9624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25395</v>
      </c>
      <c r="C56" s="41">
        <f t="shared" si="5"/>
        <v>27159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276968</v>
      </c>
      <c r="C59" s="41">
        <f t="shared" si="5"/>
        <v>237118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22765</v>
      </c>
      <c r="C60" s="41">
        <f t="shared" si="5"/>
        <v>15084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20310</v>
      </c>
      <c r="C63" s="41">
        <f t="shared" si="5"/>
        <v>18349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131</v>
      </c>
      <c r="C7" s="9">
        <v>131</v>
      </c>
      <c r="D7" s="9">
        <v>578</v>
      </c>
      <c r="E7" s="9">
        <v>601</v>
      </c>
      <c r="F7" s="10">
        <f>((E7*100)/D7)-100</f>
        <v>3.9792387543252659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77</v>
      </c>
      <c r="D8" s="12">
        <v>425</v>
      </c>
      <c r="E8" s="12">
        <v>346</v>
      </c>
      <c r="F8" s="13">
        <f t="shared" ref="F8:F35" si="0">((E8*100)/D8)-100</f>
        <v>-18.588235294117652</v>
      </c>
      <c r="G8" s="1"/>
      <c r="H8" s="1"/>
      <c r="I8" s="1"/>
    </row>
    <row r="9" spans="1:12" x14ac:dyDescent="0.25">
      <c r="A9" s="8" t="s">
        <v>46</v>
      </c>
      <c r="B9" s="9">
        <v>122</v>
      </c>
      <c r="C9" s="9">
        <v>138</v>
      </c>
      <c r="D9" s="9">
        <v>625</v>
      </c>
      <c r="E9" s="9">
        <v>597</v>
      </c>
      <c r="F9" s="10">
        <f t="shared" si="0"/>
        <v>-4.480000000000004</v>
      </c>
      <c r="G9" s="1"/>
      <c r="H9" s="1"/>
      <c r="I9" s="1"/>
    </row>
    <row r="10" spans="1:12" x14ac:dyDescent="0.25">
      <c r="A10" s="11" t="s">
        <v>47</v>
      </c>
      <c r="B10" s="12">
        <v>58</v>
      </c>
      <c r="C10" s="12">
        <v>69</v>
      </c>
      <c r="D10" s="12">
        <v>282</v>
      </c>
      <c r="E10" s="12">
        <v>370</v>
      </c>
      <c r="F10" s="13">
        <f t="shared" si="0"/>
        <v>31.20567375886526</v>
      </c>
      <c r="G10" s="1"/>
      <c r="H10" s="1"/>
      <c r="I10" s="1"/>
    </row>
    <row r="11" spans="1:12" x14ac:dyDescent="0.25">
      <c r="A11" s="8" t="s">
        <v>48</v>
      </c>
      <c r="B11" s="9">
        <v>1968</v>
      </c>
      <c r="C11" s="9">
        <v>2344</v>
      </c>
      <c r="D11" s="9">
        <v>9718</v>
      </c>
      <c r="E11" s="9">
        <v>10436</v>
      </c>
      <c r="F11" s="10">
        <f t="shared" si="0"/>
        <v>7.388351512656925</v>
      </c>
      <c r="G11" s="1"/>
      <c r="H11" s="1"/>
      <c r="I11" s="1"/>
    </row>
    <row r="12" spans="1:12" x14ac:dyDescent="0.25">
      <c r="A12" s="11" t="s">
        <v>49</v>
      </c>
      <c r="B12" s="12">
        <v>190</v>
      </c>
      <c r="C12" s="12">
        <v>145</v>
      </c>
      <c r="D12" s="12">
        <v>744</v>
      </c>
      <c r="E12" s="12">
        <v>625</v>
      </c>
      <c r="F12" s="13">
        <f t="shared" si="0"/>
        <v>-15.994623655913983</v>
      </c>
      <c r="G12" s="1"/>
      <c r="H12" s="1"/>
      <c r="I12" s="1"/>
    </row>
    <row r="13" spans="1:12" x14ac:dyDescent="0.25">
      <c r="A13" s="8" t="s">
        <v>50</v>
      </c>
      <c r="B13" s="9">
        <v>749</v>
      </c>
      <c r="C13" s="9">
        <v>821</v>
      </c>
      <c r="D13" s="9">
        <v>2966</v>
      </c>
      <c r="E13" s="9">
        <v>3135</v>
      </c>
      <c r="F13" s="10">
        <f t="shared" si="0"/>
        <v>5.6979096426163238</v>
      </c>
      <c r="G13" s="1"/>
      <c r="H13" s="1"/>
      <c r="I13" s="1"/>
    </row>
    <row r="14" spans="1:12" x14ac:dyDescent="0.25">
      <c r="A14" s="11" t="s">
        <v>51</v>
      </c>
      <c r="B14" s="12">
        <v>757</v>
      </c>
      <c r="C14" s="12">
        <v>722</v>
      </c>
      <c r="D14" s="12">
        <v>3284</v>
      </c>
      <c r="E14" s="12">
        <v>3131</v>
      </c>
      <c r="F14" s="13">
        <f t="shared" si="0"/>
        <v>-4.6589524969549387</v>
      </c>
      <c r="G14" s="1"/>
      <c r="H14" s="1"/>
      <c r="I14" s="1"/>
    </row>
    <row r="15" spans="1:12" x14ac:dyDescent="0.25">
      <c r="A15" s="8" t="s">
        <v>52</v>
      </c>
      <c r="B15" s="9">
        <v>254</v>
      </c>
      <c r="C15" s="9">
        <v>256</v>
      </c>
      <c r="D15" s="9">
        <v>1223</v>
      </c>
      <c r="E15" s="9">
        <v>1313</v>
      </c>
      <c r="F15" s="10">
        <f t="shared" si="0"/>
        <v>7.3589533932951809</v>
      </c>
      <c r="G15" s="1"/>
      <c r="H15" s="1"/>
      <c r="I15" s="1"/>
    </row>
    <row r="16" spans="1:12" x14ac:dyDescent="0.25">
      <c r="A16" s="11" t="s">
        <v>53</v>
      </c>
      <c r="B16" s="12">
        <v>120</v>
      </c>
      <c r="C16" s="12">
        <v>129</v>
      </c>
      <c r="D16" s="12">
        <v>545</v>
      </c>
      <c r="E16" s="12">
        <v>594</v>
      </c>
      <c r="F16" s="13">
        <f t="shared" si="0"/>
        <v>8.9908256880734001</v>
      </c>
      <c r="G16" s="1"/>
      <c r="H16" s="1"/>
      <c r="I16" s="1"/>
    </row>
    <row r="17" spans="1:9" x14ac:dyDescent="0.25">
      <c r="A17" s="8" t="s">
        <v>54</v>
      </c>
      <c r="B17" s="9">
        <v>121</v>
      </c>
      <c r="C17" s="9">
        <v>104</v>
      </c>
      <c r="D17" s="9">
        <v>482</v>
      </c>
      <c r="E17" s="9">
        <v>541</v>
      </c>
      <c r="F17" s="10">
        <f t="shared" si="0"/>
        <v>12.240663900414944</v>
      </c>
      <c r="G17" s="1"/>
      <c r="H17" s="1"/>
      <c r="I17" s="1"/>
    </row>
    <row r="18" spans="1:9" x14ac:dyDescent="0.25">
      <c r="A18" s="11" t="s">
        <v>55</v>
      </c>
      <c r="B18" s="12">
        <v>1060</v>
      </c>
      <c r="C18" s="12">
        <v>964</v>
      </c>
      <c r="D18" s="12">
        <v>5079</v>
      </c>
      <c r="E18" s="12">
        <v>4969</v>
      </c>
      <c r="F18" s="13">
        <f t="shared" si="0"/>
        <v>-2.1657806654853289</v>
      </c>
      <c r="G18" s="1"/>
      <c r="H18" s="1"/>
      <c r="I18" s="1"/>
    </row>
    <row r="19" spans="1:9" x14ac:dyDescent="0.25">
      <c r="A19" s="8" t="s">
        <v>56</v>
      </c>
      <c r="B19" s="9">
        <v>91</v>
      </c>
      <c r="C19" s="9">
        <v>119</v>
      </c>
      <c r="D19" s="9">
        <v>436</v>
      </c>
      <c r="E19" s="9">
        <v>518</v>
      </c>
      <c r="F19" s="10">
        <f t="shared" si="0"/>
        <v>18.807339449541288</v>
      </c>
      <c r="G19" s="1"/>
      <c r="H19" s="1"/>
      <c r="I19" s="1"/>
    </row>
    <row r="20" spans="1:9" x14ac:dyDescent="0.25">
      <c r="A20" s="11" t="s">
        <v>57</v>
      </c>
      <c r="B20" s="12">
        <v>71</v>
      </c>
      <c r="C20" s="12">
        <v>87</v>
      </c>
      <c r="D20" s="12">
        <v>376</v>
      </c>
      <c r="E20" s="12">
        <v>433</v>
      </c>
      <c r="F20" s="13">
        <f t="shared" si="0"/>
        <v>15.159574468085111</v>
      </c>
      <c r="G20" s="1"/>
      <c r="H20" s="1"/>
      <c r="I20" s="1"/>
    </row>
    <row r="21" spans="1:9" x14ac:dyDescent="0.25">
      <c r="A21" s="8" t="s">
        <v>58</v>
      </c>
      <c r="B21" s="9">
        <v>121</v>
      </c>
      <c r="C21" s="9">
        <v>136</v>
      </c>
      <c r="D21" s="9">
        <v>577</v>
      </c>
      <c r="E21" s="9">
        <v>637</v>
      </c>
      <c r="F21" s="10">
        <f t="shared" si="0"/>
        <v>10.398613518197578</v>
      </c>
      <c r="G21" s="1"/>
      <c r="H21" s="1"/>
      <c r="I21" s="1"/>
    </row>
    <row r="22" spans="1:9" x14ac:dyDescent="0.25">
      <c r="A22" s="11" t="s">
        <v>59</v>
      </c>
      <c r="B22" s="12">
        <v>864</v>
      </c>
      <c r="C22" s="12">
        <v>793</v>
      </c>
      <c r="D22" s="12">
        <v>4276</v>
      </c>
      <c r="E22" s="12">
        <v>4375</v>
      </c>
      <c r="F22" s="13">
        <f t="shared" si="0"/>
        <v>2.3152478952291915</v>
      </c>
      <c r="G22" s="1"/>
      <c r="H22" s="1"/>
      <c r="I22" s="1"/>
    </row>
    <row r="23" spans="1:9" x14ac:dyDescent="0.25">
      <c r="A23" s="8" t="s">
        <v>60</v>
      </c>
      <c r="B23" s="9">
        <v>164</v>
      </c>
      <c r="C23" s="9">
        <v>175</v>
      </c>
      <c r="D23" s="9">
        <v>648</v>
      </c>
      <c r="E23" s="9">
        <v>680</v>
      </c>
      <c r="F23" s="10">
        <f t="shared" si="0"/>
        <v>4.9382716049382651</v>
      </c>
      <c r="G23" s="1"/>
      <c r="H23" s="1"/>
      <c r="I23" s="1"/>
    </row>
    <row r="24" spans="1:9" x14ac:dyDescent="0.25">
      <c r="A24" s="11" t="s">
        <v>61</v>
      </c>
      <c r="B24" s="12">
        <v>82</v>
      </c>
      <c r="C24" s="12">
        <v>53</v>
      </c>
      <c r="D24" s="12">
        <v>340</v>
      </c>
      <c r="E24" s="12">
        <v>364</v>
      </c>
      <c r="F24" s="13">
        <f t="shared" si="0"/>
        <v>7.058823529411768</v>
      </c>
      <c r="G24" s="1"/>
      <c r="H24" s="1"/>
      <c r="I24" s="1"/>
    </row>
    <row r="25" spans="1:9" x14ac:dyDescent="0.25">
      <c r="A25" s="8" t="s">
        <v>62</v>
      </c>
      <c r="B25" s="9">
        <v>117</v>
      </c>
      <c r="C25" s="9">
        <v>116</v>
      </c>
      <c r="D25" s="9">
        <v>456</v>
      </c>
      <c r="E25" s="9">
        <v>442</v>
      </c>
      <c r="F25" s="10">
        <f t="shared" si="0"/>
        <v>-3.0701754385964932</v>
      </c>
      <c r="G25" s="1"/>
      <c r="H25" s="1"/>
      <c r="I25" s="1"/>
    </row>
    <row r="26" spans="1:9" x14ac:dyDescent="0.25">
      <c r="A26" s="11" t="s">
        <v>63</v>
      </c>
      <c r="B26" s="12">
        <v>31</v>
      </c>
      <c r="C26" s="12">
        <v>31</v>
      </c>
      <c r="D26" s="12">
        <v>134</v>
      </c>
      <c r="E26" s="12">
        <v>156</v>
      </c>
      <c r="F26" s="13">
        <f t="shared" si="0"/>
        <v>16.417910447761187</v>
      </c>
      <c r="G26" s="1"/>
      <c r="H26" s="1"/>
      <c r="I26" s="1"/>
    </row>
    <row r="27" spans="1:9" x14ac:dyDescent="0.25">
      <c r="A27" s="8" t="s">
        <v>64</v>
      </c>
      <c r="B27" s="9">
        <v>88</v>
      </c>
      <c r="C27" s="9">
        <v>93</v>
      </c>
      <c r="D27" s="9">
        <v>354</v>
      </c>
      <c r="E27" s="9">
        <v>448</v>
      </c>
      <c r="F27" s="10">
        <f t="shared" si="0"/>
        <v>26.55367231638418</v>
      </c>
      <c r="G27" s="1"/>
      <c r="H27" s="1"/>
      <c r="I27" s="1"/>
    </row>
    <row r="28" spans="1:9" x14ac:dyDescent="0.25">
      <c r="A28" s="11" t="s">
        <v>65</v>
      </c>
      <c r="B28" s="12">
        <v>1336</v>
      </c>
      <c r="C28" s="12">
        <v>1403</v>
      </c>
      <c r="D28" s="12">
        <v>5936</v>
      </c>
      <c r="E28" s="12">
        <v>7026</v>
      </c>
      <c r="F28" s="13">
        <f t="shared" si="0"/>
        <v>18.362533692722366</v>
      </c>
      <c r="G28" s="1"/>
      <c r="H28" s="1"/>
      <c r="I28" s="1"/>
    </row>
    <row r="29" spans="1:9" x14ac:dyDescent="0.25">
      <c r="A29" s="8" t="s">
        <v>66</v>
      </c>
      <c r="B29" s="9">
        <v>109</v>
      </c>
      <c r="C29" s="9">
        <v>136</v>
      </c>
      <c r="D29" s="9">
        <v>475</v>
      </c>
      <c r="E29" s="9">
        <v>576</v>
      </c>
      <c r="F29" s="10">
        <f t="shared" si="0"/>
        <v>21.263157894736835</v>
      </c>
      <c r="G29" s="1"/>
      <c r="H29" s="1"/>
      <c r="I29" s="1"/>
    </row>
    <row r="30" spans="1:9" x14ac:dyDescent="0.25">
      <c r="A30" s="11" t="s">
        <v>67</v>
      </c>
      <c r="B30" s="12">
        <v>88</v>
      </c>
      <c r="C30" s="12">
        <v>88</v>
      </c>
      <c r="D30" s="12">
        <v>494</v>
      </c>
      <c r="E30" s="12">
        <v>501</v>
      </c>
      <c r="F30" s="13">
        <f t="shared" si="0"/>
        <v>1.4170040485829958</v>
      </c>
      <c r="G30" s="1"/>
      <c r="H30" s="1"/>
      <c r="I30" s="1"/>
    </row>
    <row r="31" spans="1:9" x14ac:dyDescent="0.25">
      <c r="A31" s="8" t="s">
        <v>68</v>
      </c>
      <c r="B31" s="9">
        <v>296</v>
      </c>
      <c r="C31" s="9">
        <v>276</v>
      </c>
      <c r="D31" s="9">
        <v>1181</v>
      </c>
      <c r="E31" s="9">
        <v>1327</v>
      </c>
      <c r="F31" s="10">
        <f t="shared" si="0"/>
        <v>12.362404741744285</v>
      </c>
      <c r="G31" s="1"/>
      <c r="H31" s="1"/>
      <c r="I31" s="1"/>
    </row>
    <row r="32" spans="1:9" x14ac:dyDescent="0.25">
      <c r="A32" s="11" t="s">
        <v>69</v>
      </c>
      <c r="B32" s="12">
        <v>591</v>
      </c>
      <c r="C32" s="12">
        <v>697</v>
      </c>
      <c r="D32" s="12">
        <v>2734</v>
      </c>
      <c r="E32" s="12">
        <v>2908</v>
      </c>
      <c r="F32" s="13">
        <f t="shared" si="0"/>
        <v>6.3643013899048952</v>
      </c>
      <c r="G32" s="1"/>
      <c r="H32" s="1"/>
      <c r="I32" s="1"/>
    </row>
    <row r="33" spans="1:9" x14ac:dyDescent="0.25">
      <c r="A33" s="8" t="s">
        <v>70</v>
      </c>
      <c r="B33" s="9">
        <v>198</v>
      </c>
      <c r="C33" s="9">
        <v>181</v>
      </c>
      <c r="D33" s="9">
        <v>897</v>
      </c>
      <c r="E33" s="9">
        <v>857</v>
      </c>
      <c r="F33" s="10">
        <f t="shared" si="0"/>
        <v>-4.4593088071348888</v>
      </c>
      <c r="G33" s="1"/>
      <c r="H33" s="1"/>
      <c r="I33" s="1"/>
    </row>
    <row r="34" spans="1:9" x14ac:dyDescent="0.25">
      <c r="A34" s="11" t="s">
        <v>71</v>
      </c>
      <c r="B34" s="12">
        <v>32</v>
      </c>
      <c r="C34" s="12">
        <v>27</v>
      </c>
      <c r="D34" s="12">
        <v>123</v>
      </c>
      <c r="E34" s="12">
        <v>101</v>
      </c>
      <c r="F34" s="13">
        <f t="shared" si="0"/>
        <v>-17.886178861788622</v>
      </c>
      <c r="G34" s="1"/>
      <c r="H34" s="1"/>
      <c r="I34" s="1"/>
    </row>
    <row r="35" spans="1:9" x14ac:dyDescent="0.25">
      <c r="A35" s="14" t="s">
        <v>72</v>
      </c>
      <c r="B35" s="15">
        <f>SUM(B7:B34)</f>
        <v>9886</v>
      </c>
      <c r="C35" s="15">
        <f t="shared" ref="C35:E35" si="1">SUM(C7:C34)</f>
        <v>10311</v>
      </c>
      <c r="D35" s="15">
        <f t="shared" si="1"/>
        <v>45388</v>
      </c>
      <c r="E35" s="15">
        <f t="shared" si="1"/>
        <v>48007</v>
      </c>
      <c r="F35" s="16">
        <f t="shared" si="0"/>
        <v>5.7702476425486964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601</v>
      </c>
      <c r="C38" s="41">
        <f>D7</f>
        <v>578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10436</v>
      </c>
      <c r="G38" s="42">
        <f>LOOKUP(E38,$A$38:$A$65,$C$38:$C$65)</f>
        <v>9718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346</v>
      </c>
      <c r="C39" s="41">
        <f t="shared" ref="C39:C65" si="5">D8</f>
        <v>425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7026</v>
      </c>
      <c r="G39" s="42">
        <f t="shared" ref="G39:G65" si="8">LOOKUP(E39,$A$38:$A$65,$C$38:$C$65)</f>
        <v>5936</v>
      </c>
    </row>
    <row r="40" spans="1:9" x14ac:dyDescent="0.25">
      <c r="A40" s="42" t="str">
        <f t="shared" si="3"/>
        <v>ALMERIA</v>
      </c>
      <c r="B40" s="41">
        <f t="shared" si="4"/>
        <v>597</v>
      </c>
      <c r="C40" s="41">
        <f t="shared" si="5"/>
        <v>625</v>
      </c>
      <c r="D40" s="41">
        <f t="shared" si="6"/>
        <v>15</v>
      </c>
      <c r="E40" s="42" t="str">
        <f t="shared" si="2"/>
        <v>CEUTA</v>
      </c>
      <c r="F40" s="42">
        <f t="shared" si="7"/>
        <v>4969</v>
      </c>
      <c r="G40" s="42">
        <f t="shared" si="8"/>
        <v>5079</v>
      </c>
    </row>
    <row r="41" spans="1:9" x14ac:dyDescent="0.25">
      <c r="A41" s="42" t="str">
        <f t="shared" si="3"/>
        <v>AVILES</v>
      </c>
      <c r="B41" s="41">
        <f t="shared" si="4"/>
        <v>370</v>
      </c>
      <c r="C41" s="41">
        <f t="shared" si="5"/>
        <v>282</v>
      </c>
      <c r="D41" s="41">
        <f t="shared" si="6"/>
        <v>24</v>
      </c>
      <c r="E41" s="42" t="str">
        <f t="shared" si="2"/>
        <v>LAS PALMAS</v>
      </c>
      <c r="F41" s="42">
        <f t="shared" si="7"/>
        <v>4375</v>
      </c>
      <c r="G41" s="42">
        <f t="shared" si="8"/>
        <v>4276</v>
      </c>
    </row>
    <row r="42" spans="1:9" x14ac:dyDescent="0.25">
      <c r="A42" s="42" t="str">
        <f t="shared" si="3"/>
        <v>BAHIA DE ALGECIRAS</v>
      </c>
      <c r="B42" s="41">
        <f t="shared" si="4"/>
        <v>10436</v>
      </c>
      <c r="C42" s="41">
        <f t="shared" si="5"/>
        <v>9718</v>
      </c>
      <c r="D42" s="41">
        <f t="shared" si="6"/>
        <v>1</v>
      </c>
      <c r="E42" s="42" t="str">
        <f t="shared" si="2"/>
        <v>BALEARES</v>
      </c>
      <c r="F42" s="42">
        <f t="shared" si="7"/>
        <v>3135</v>
      </c>
      <c r="G42" s="42">
        <f t="shared" si="8"/>
        <v>2966</v>
      </c>
    </row>
    <row r="43" spans="1:9" x14ac:dyDescent="0.25">
      <c r="A43" s="42" t="str">
        <f t="shared" si="3"/>
        <v>BAHIA DE CADIZ</v>
      </c>
      <c r="B43" s="41">
        <f t="shared" si="4"/>
        <v>625</v>
      </c>
      <c r="C43" s="41">
        <f t="shared" si="5"/>
        <v>744</v>
      </c>
      <c r="D43" s="41">
        <f t="shared" si="6"/>
        <v>13</v>
      </c>
      <c r="E43" s="42" t="str">
        <f t="shared" si="2"/>
        <v>BARCELONA</v>
      </c>
      <c r="F43" s="42">
        <f t="shared" si="7"/>
        <v>3131</v>
      </c>
      <c r="G43" s="42">
        <f t="shared" si="8"/>
        <v>3284</v>
      </c>
    </row>
    <row r="44" spans="1:9" x14ac:dyDescent="0.25">
      <c r="A44" s="42" t="str">
        <f t="shared" si="3"/>
        <v>BALEARES</v>
      </c>
      <c r="B44" s="41">
        <f t="shared" si="4"/>
        <v>3135</v>
      </c>
      <c r="C44" s="41">
        <f t="shared" si="5"/>
        <v>2966</v>
      </c>
      <c r="D44" s="41">
        <f t="shared" si="6"/>
        <v>5</v>
      </c>
      <c r="E44" s="42" t="str">
        <f t="shared" si="2"/>
        <v>VALENCIA</v>
      </c>
      <c r="F44" s="42">
        <f t="shared" si="7"/>
        <v>2908</v>
      </c>
      <c r="G44" s="42">
        <f t="shared" si="8"/>
        <v>2734</v>
      </c>
    </row>
    <row r="45" spans="1:9" x14ac:dyDescent="0.25">
      <c r="A45" s="42" t="str">
        <f t="shared" si="3"/>
        <v>BARCELONA</v>
      </c>
      <c r="B45" s="41">
        <f t="shared" si="4"/>
        <v>3131</v>
      </c>
      <c r="C45" s="41">
        <f t="shared" si="5"/>
        <v>3284</v>
      </c>
      <c r="D45" s="41">
        <f t="shared" si="6"/>
        <v>6</v>
      </c>
      <c r="E45" s="42" t="str">
        <f t="shared" si="2"/>
        <v>TARRAGONA</v>
      </c>
      <c r="F45" s="42">
        <f t="shared" si="7"/>
        <v>1327</v>
      </c>
      <c r="G45" s="42">
        <f t="shared" si="8"/>
        <v>1181</v>
      </c>
    </row>
    <row r="46" spans="1:9" x14ac:dyDescent="0.25">
      <c r="A46" s="42" t="str">
        <f t="shared" si="3"/>
        <v>BILBAO</v>
      </c>
      <c r="B46" s="41">
        <f t="shared" si="4"/>
        <v>1313</v>
      </c>
      <c r="C46" s="41">
        <f t="shared" si="5"/>
        <v>1223</v>
      </c>
      <c r="D46" s="41">
        <f t="shared" si="6"/>
        <v>9</v>
      </c>
      <c r="E46" s="42" t="str">
        <f t="shared" si="2"/>
        <v>BILBAO</v>
      </c>
      <c r="F46" s="42">
        <f t="shared" si="7"/>
        <v>1313</v>
      </c>
      <c r="G46" s="42">
        <f t="shared" si="8"/>
        <v>1223</v>
      </c>
    </row>
    <row r="47" spans="1:9" x14ac:dyDescent="0.25">
      <c r="A47" s="42" t="str">
        <f t="shared" si="3"/>
        <v>CARTAGENA</v>
      </c>
      <c r="B47" s="41">
        <f t="shared" si="4"/>
        <v>594</v>
      </c>
      <c r="C47" s="41">
        <f t="shared" si="5"/>
        <v>545</v>
      </c>
      <c r="D47" s="41">
        <f t="shared" si="6"/>
        <v>16</v>
      </c>
      <c r="E47" s="42" t="str">
        <f t="shared" si="2"/>
        <v>VIGO</v>
      </c>
      <c r="F47" s="42">
        <f t="shared" si="7"/>
        <v>857</v>
      </c>
      <c r="G47" s="42">
        <f t="shared" si="8"/>
        <v>897</v>
      </c>
    </row>
    <row r="48" spans="1:9" x14ac:dyDescent="0.25">
      <c r="A48" s="42" t="str">
        <f t="shared" si="3"/>
        <v>CASTELLON</v>
      </c>
      <c r="B48" s="41">
        <f t="shared" si="4"/>
        <v>541</v>
      </c>
      <c r="C48" s="41">
        <f t="shared" si="5"/>
        <v>482</v>
      </c>
      <c r="D48" s="41">
        <f t="shared" si="6"/>
        <v>18</v>
      </c>
      <c r="E48" s="42" t="str">
        <f t="shared" si="2"/>
        <v>MALAGA</v>
      </c>
      <c r="F48" s="42">
        <f t="shared" si="7"/>
        <v>680</v>
      </c>
      <c r="G48" s="42">
        <f t="shared" si="8"/>
        <v>648</v>
      </c>
    </row>
    <row r="49" spans="1:7" x14ac:dyDescent="0.25">
      <c r="A49" s="42" t="str">
        <f t="shared" si="3"/>
        <v>CEUTA</v>
      </c>
      <c r="B49" s="41">
        <f t="shared" si="4"/>
        <v>4969</v>
      </c>
      <c r="C49" s="41">
        <f t="shared" si="5"/>
        <v>5079</v>
      </c>
      <c r="D49" s="41">
        <f t="shared" si="6"/>
        <v>3</v>
      </c>
      <c r="E49" s="42" t="str">
        <f t="shared" si="2"/>
        <v>HUELVA</v>
      </c>
      <c r="F49" s="42">
        <f t="shared" si="7"/>
        <v>637</v>
      </c>
      <c r="G49" s="42">
        <f t="shared" si="8"/>
        <v>577</v>
      </c>
    </row>
    <row r="50" spans="1:7" x14ac:dyDescent="0.25">
      <c r="A50" s="42" t="str">
        <f t="shared" si="3"/>
        <v>FERROL-SAN CIBRAO</v>
      </c>
      <c r="B50" s="41">
        <f t="shared" si="4"/>
        <v>518</v>
      </c>
      <c r="C50" s="41">
        <f t="shared" si="5"/>
        <v>436</v>
      </c>
      <c r="D50" s="41">
        <f t="shared" si="6"/>
        <v>19</v>
      </c>
      <c r="E50" s="42" t="str">
        <f t="shared" si="2"/>
        <v>BAHIA DE CADIZ</v>
      </c>
      <c r="F50" s="42">
        <f t="shared" si="7"/>
        <v>625</v>
      </c>
      <c r="G50" s="42">
        <f t="shared" si="8"/>
        <v>744</v>
      </c>
    </row>
    <row r="51" spans="1:7" x14ac:dyDescent="0.25">
      <c r="A51" s="42" t="str">
        <f t="shared" si="3"/>
        <v>GIJON</v>
      </c>
      <c r="B51" s="41">
        <f t="shared" si="4"/>
        <v>433</v>
      </c>
      <c r="C51" s="41">
        <f t="shared" si="5"/>
        <v>376</v>
      </c>
      <c r="D51" s="41">
        <f t="shared" si="6"/>
        <v>23</v>
      </c>
      <c r="E51" s="42" t="str">
        <f t="shared" si="2"/>
        <v>A CORUÑA</v>
      </c>
      <c r="F51" s="42">
        <f t="shared" si="7"/>
        <v>601</v>
      </c>
      <c r="G51" s="42">
        <f t="shared" si="8"/>
        <v>578</v>
      </c>
    </row>
    <row r="52" spans="1:7" x14ac:dyDescent="0.25">
      <c r="A52" s="42" t="str">
        <f t="shared" si="3"/>
        <v>HUELVA</v>
      </c>
      <c r="B52" s="41">
        <f t="shared" si="4"/>
        <v>637</v>
      </c>
      <c r="C52" s="41">
        <f t="shared" si="5"/>
        <v>577</v>
      </c>
      <c r="D52" s="41">
        <f t="shared" si="6"/>
        <v>12</v>
      </c>
      <c r="E52" s="42" t="str">
        <f t="shared" si="2"/>
        <v>ALMERIA</v>
      </c>
      <c r="F52" s="42">
        <f t="shared" si="7"/>
        <v>597</v>
      </c>
      <c r="G52" s="42">
        <f t="shared" si="8"/>
        <v>625</v>
      </c>
    </row>
    <row r="53" spans="1:7" x14ac:dyDescent="0.25">
      <c r="A53" s="42" t="str">
        <f t="shared" si="3"/>
        <v>LAS PALMAS</v>
      </c>
      <c r="B53" s="41">
        <f t="shared" si="4"/>
        <v>4375</v>
      </c>
      <c r="C53" s="41">
        <f t="shared" si="5"/>
        <v>4276</v>
      </c>
      <c r="D53" s="41">
        <f t="shared" si="6"/>
        <v>4</v>
      </c>
      <c r="E53" s="42" t="str">
        <f t="shared" si="2"/>
        <v>CARTAGENA</v>
      </c>
      <c r="F53" s="42">
        <f t="shared" si="7"/>
        <v>594</v>
      </c>
      <c r="G53" s="42">
        <f t="shared" si="8"/>
        <v>545</v>
      </c>
    </row>
    <row r="54" spans="1:7" x14ac:dyDescent="0.25">
      <c r="A54" s="42" t="str">
        <f t="shared" si="3"/>
        <v>MALAGA</v>
      </c>
      <c r="B54" s="41">
        <f t="shared" si="4"/>
        <v>680</v>
      </c>
      <c r="C54" s="41">
        <f t="shared" si="5"/>
        <v>648</v>
      </c>
      <c r="D54" s="41">
        <f t="shared" si="6"/>
        <v>11</v>
      </c>
      <c r="E54" s="42" t="str">
        <f t="shared" si="2"/>
        <v>SANTANDER</v>
      </c>
      <c r="F54" s="42">
        <f t="shared" si="7"/>
        <v>576</v>
      </c>
      <c r="G54" s="42">
        <f t="shared" si="8"/>
        <v>475</v>
      </c>
    </row>
    <row r="55" spans="1:7" x14ac:dyDescent="0.25">
      <c r="A55" s="42" t="str">
        <f t="shared" si="3"/>
        <v>MARIN Y RIA DE PONTEVEDRA</v>
      </c>
      <c r="B55" s="41">
        <f t="shared" si="4"/>
        <v>364</v>
      </c>
      <c r="C55" s="41">
        <f t="shared" si="5"/>
        <v>340</v>
      </c>
      <c r="D55" s="41">
        <f t="shared" si="6"/>
        <v>25</v>
      </c>
      <c r="E55" s="42" t="str">
        <f t="shared" si="2"/>
        <v>CASTELLON</v>
      </c>
      <c r="F55" s="42">
        <f t="shared" ref="F55:F65" si="9">LOOKUP(E55,$A$38:$A$65,$B$38:$B$65)</f>
        <v>541</v>
      </c>
      <c r="G55" s="42">
        <f t="shared" si="8"/>
        <v>482</v>
      </c>
    </row>
    <row r="56" spans="1:7" x14ac:dyDescent="0.25">
      <c r="A56" s="42" t="str">
        <f t="shared" si="3"/>
        <v>MELILLA</v>
      </c>
      <c r="B56" s="41">
        <f t="shared" si="4"/>
        <v>442</v>
      </c>
      <c r="C56" s="41">
        <f t="shared" si="5"/>
        <v>456</v>
      </c>
      <c r="D56" s="41">
        <f t="shared" si="6"/>
        <v>22</v>
      </c>
      <c r="E56" s="42" t="str">
        <f t="shared" si="2"/>
        <v>FERROL-SAN CIBRAO</v>
      </c>
      <c r="F56" s="42">
        <f t="shared" si="9"/>
        <v>518</v>
      </c>
      <c r="G56" s="42">
        <f t="shared" si="8"/>
        <v>436</v>
      </c>
    </row>
    <row r="57" spans="1:7" x14ac:dyDescent="0.25">
      <c r="A57" s="42" t="str">
        <f t="shared" si="3"/>
        <v>MOTRIL</v>
      </c>
      <c r="B57" s="41">
        <f t="shared" si="4"/>
        <v>156</v>
      </c>
      <c r="C57" s="41">
        <f t="shared" si="5"/>
        <v>134</v>
      </c>
      <c r="D57" s="41">
        <f t="shared" si="6"/>
        <v>27</v>
      </c>
      <c r="E57" s="42" t="str">
        <f t="shared" si="2"/>
        <v>SEVILLA</v>
      </c>
      <c r="F57" s="42">
        <f t="shared" si="9"/>
        <v>501</v>
      </c>
      <c r="G57" s="42">
        <f t="shared" si="8"/>
        <v>494</v>
      </c>
    </row>
    <row r="58" spans="1:7" x14ac:dyDescent="0.25">
      <c r="A58" s="42" t="str">
        <f t="shared" si="3"/>
        <v>PASAIA</v>
      </c>
      <c r="B58" s="41">
        <f t="shared" si="4"/>
        <v>448</v>
      </c>
      <c r="C58" s="41">
        <f t="shared" si="5"/>
        <v>354</v>
      </c>
      <c r="D58" s="41">
        <f t="shared" si="6"/>
        <v>21</v>
      </c>
      <c r="E58" s="42" t="str">
        <f t="shared" si="2"/>
        <v>PASAIA</v>
      </c>
      <c r="F58" s="42">
        <f t="shared" si="9"/>
        <v>448</v>
      </c>
      <c r="G58" s="42">
        <f t="shared" si="8"/>
        <v>354</v>
      </c>
    </row>
    <row r="59" spans="1:7" x14ac:dyDescent="0.25">
      <c r="A59" s="42" t="str">
        <f t="shared" si="3"/>
        <v>SANTA CRUZ DE TENERIFE</v>
      </c>
      <c r="B59" s="41">
        <f t="shared" si="4"/>
        <v>7026</v>
      </c>
      <c r="C59" s="41">
        <f t="shared" si="5"/>
        <v>5936</v>
      </c>
      <c r="D59" s="41">
        <f t="shared" si="6"/>
        <v>2</v>
      </c>
      <c r="E59" s="42" t="str">
        <f t="shared" si="2"/>
        <v>MELILLA</v>
      </c>
      <c r="F59" s="42">
        <f t="shared" si="9"/>
        <v>442</v>
      </c>
      <c r="G59" s="42">
        <f t="shared" si="8"/>
        <v>456</v>
      </c>
    </row>
    <row r="60" spans="1:7" x14ac:dyDescent="0.25">
      <c r="A60" s="42" t="str">
        <f t="shared" si="3"/>
        <v>SANTANDER</v>
      </c>
      <c r="B60" s="41">
        <f t="shared" si="4"/>
        <v>576</v>
      </c>
      <c r="C60" s="41">
        <f t="shared" si="5"/>
        <v>475</v>
      </c>
      <c r="D60" s="41">
        <f t="shared" si="6"/>
        <v>17</v>
      </c>
      <c r="E60" s="42" t="str">
        <f t="shared" si="2"/>
        <v>GIJON</v>
      </c>
      <c r="F60" s="42">
        <f t="shared" si="9"/>
        <v>433</v>
      </c>
      <c r="G60" s="42">
        <f t="shared" si="8"/>
        <v>376</v>
      </c>
    </row>
    <row r="61" spans="1:7" x14ac:dyDescent="0.25">
      <c r="A61" s="42" t="str">
        <f t="shared" si="3"/>
        <v>SEVILLA</v>
      </c>
      <c r="B61" s="41">
        <f t="shared" si="4"/>
        <v>501</v>
      </c>
      <c r="C61" s="41">
        <f t="shared" si="5"/>
        <v>494</v>
      </c>
      <c r="D61" s="41">
        <f t="shared" si="6"/>
        <v>20</v>
      </c>
      <c r="E61" s="42" t="str">
        <f t="shared" si="2"/>
        <v>AVILES</v>
      </c>
      <c r="F61" s="42">
        <f t="shared" si="9"/>
        <v>370</v>
      </c>
      <c r="G61" s="42">
        <f t="shared" si="8"/>
        <v>282</v>
      </c>
    </row>
    <row r="62" spans="1:7" x14ac:dyDescent="0.25">
      <c r="A62" s="42" t="str">
        <f t="shared" si="3"/>
        <v>TARRAGONA</v>
      </c>
      <c r="B62" s="41">
        <f t="shared" si="4"/>
        <v>1327</v>
      </c>
      <c r="C62" s="41">
        <f t="shared" si="5"/>
        <v>1181</v>
      </c>
      <c r="D62" s="41">
        <f t="shared" si="6"/>
        <v>8</v>
      </c>
      <c r="E62" s="42" t="str">
        <f t="shared" si="2"/>
        <v>MARIN Y RIA DE PONTEVEDRA</v>
      </c>
      <c r="F62" s="42">
        <f t="shared" si="9"/>
        <v>364</v>
      </c>
      <c r="G62" s="42">
        <f t="shared" si="8"/>
        <v>340</v>
      </c>
    </row>
    <row r="63" spans="1:7" x14ac:dyDescent="0.25">
      <c r="A63" s="42" t="str">
        <f t="shared" si="3"/>
        <v>VALENCIA</v>
      </c>
      <c r="B63" s="41">
        <f t="shared" si="4"/>
        <v>2908</v>
      </c>
      <c r="C63" s="41">
        <f t="shared" si="5"/>
        <v>2734</v>
      </c>
      <c r="D63" s="41">
        <f t="shared" si="6"/>
        <v>7</v>
      </c>
      <c r="E63" s="42" t="str">
        <f t="shared" si="2"/>
        <v>ALICANTE</v>
      </c>
      <c r="F63" s="42">
        <f t="shared" si="9"/>
        <v>346</v>
      </c>
      <c r="G63" s="42">
        <f t="shared" si="8"/>
        <v>425</v>
      </c>
    </row>
    <row r="64" spans="1:7" x14ac:dyDescent="0.25">
      <c r="A64" s="42" t="str">
        <f t="shared" si="3"/>
        <v>VIGO</v>
      </c>
      <c r="B64" s="41">
        <f t="shared" si="4"/>
        <v>857</v>
      </c>
      <c r="C64" s="41">
        <f t="shared" si="5"/>
        <v>897</v>
      </c>
      <c r="D64" s="41">
        <f t="shared" si="6"/>
        <v>10</v>
      </c>
      <c r="E64" s="42" t="str">
        <f t="shared" si="2"/>
        <v>MOTRIL</v>
      </c>
      <c r="F64" s="42">
        <f t="shared" si="9"/>
        <v>156</v>
      </c>
      <c r="G64" s="42">
        <f t="shared" si="8"/>
        <v>134</v>
      </c>
    </row>
    <row r="65" spans="1:7" x14ac:dyDescent="0.25">
      <c r="A65" s="42" t="str">
        <f t="shared" si="3"/>
        <v>VILAGARCIA</v>
      </c>
      <c r="B65" s="41">
        <f t="shared" si="4"/>
        <v>101</v>
      </c>
      <c r="C65" s="41">
        <f t="shared" si="5"/>
        <v>123</v>
      </c>
      <c r="D65" s="41">
        <f t="shared" si="6"/>
        <v>28</v>
      </c>
      <c r="E65" s="42" t="str">
        <f t="shared" si="2"/>
        <v>VILAGARCIA</v>
      </c>
      <c r="F65" s="42">
        <f t="shared" si="9"/>
        <v>101</v>
      </c>
      <c r="G65" s="42">
        <f t="shared" si="8"/>
        <v>123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1394607</v>
      </c>
      <c r="C7" s="9">
        <v>1409865</v>
      </c>
      <c r="D7" s="9">
        <v>5275293</v>
      </c>
      <c r="E7" s="9">
        <v>5475032</v>
      </c>
      <c r="F7" s="10">
        <f>((E7*100)/D7)-100</f>
        <v>3.7863110162791003</v>
      </c>
      <c r="G7" s="1"/>
      <c r="H7" s="1"/>
      <c r="I7" s="1"/>
    </row>
    <row r="8" spans="1:12" x14ac:dyDescent="0.25">
      <c r="A8" s="11" t="s">
        <v>45</v>
      </c>
      <c r="B8" s="12">
        <v>1104449</v>
      </c>
      <c r="C8" s="12">
        <v>1046455</v>
      </c>
      <c r="D8" s="12">
        <v>4876683</v>
      </c>
      <c r="E8" s="12">
        <v>4139410</v>
      </c>
      <c r="F8" s="13">
        <f t="shared" ref="F8:F35" si="0">((E8*100)/D8)-100</f>
        <v>-15.118329405458582</v>
      </c>
      <c r="G8" s="1"/>
      <c r="H8" s="1"/>
      <c r="I8" s="1"/>
    </row>
    <row r="9" spans="1:12" x14ac:dyDescent="0.25">
      <c r="A9" s="8" t="s">
        <v>46</v>
      </c>
      <c r="B9" s="9">
        <v>1614190</v>
      </c>
      <c r="C9" s="9">
        <v>1685930</v>
      </c>
      <c r="D9" s="9">
        <v>8555142</v>
      </c>
      <c r="E9" s="9">
        <v>7515720</v>
      </c>
      <c r="F9" s="10">
        <f t="shared" si="0"/>
        <v>-12.149675598604915</v>
      </c>
      <c r="G9" s="1"/>
      <c r="H9" s="1"/>
      <c r="I9" s="1"/>
    </row>
    <row r="10" spans="1:12" x14ac:dyDescent="0.25">
      <c r="A10" s="11" t="s">
        <v>47</v>
      </c>
      <c r="B10" s="12">
        <v>456038</v>
      </c>
      <c r="C10" s="12">
        <v>355204</v>
      </c>
      <c r="D10" s="12">
        <v>1849261</v>
      </c>
      <c r="E10" s="12">
        <v>1881580</v>
      </c>
      <c r="F10" s="13">
        <f t="shared" si="0"/>
        <v>1.7476710967245879</v>
      </c>
      <c r="G10" s="1"/>
      <c r="H10" s="1"/>
      <c r="I10" s="1"/>
    </row>
    <row r="11" spans="1:12" x14ac:dyDescent="0.25">
      <c r="A11" s="8" t="s">
        <v>48</v>
      </c>
      <c r="B11" s="9">
        <v>22313968</v>
      </c>
      <c r="C11" s="9">
        <v>21997881</v>
      </c>
      <c r="D11" s="9">
        <v>110868321</v>
      </c>
      <c r="E11" s="9">
        <v>107152340</v>
      </c>
      <c r="F11" s="10">
        <f t="shared" si="0"/>
        <v>-3.3517067512910188</v>
      </c>
      <c r="G11" s="1"/>
      <c r="H11" s="1"/>
      <c r="I11" s="1"/>
    </row>
    <row r="12" spans="1:12" x14ac:dyDescent="0.25">
      <c r="A12" s="11" t="s">
        <v>49</v>
      </c>
      <c r="B12" s="12">
        <v>3028212</v>
      </c>
      <c r="C12" s="12">
        <v>2649061</v>
      </c>
      <c r="D12" s="12">
        <v>10435131</v>
      </c>
      <c r="E12" s="12">
        <v>9677538</v>
      </c>
      <c r="F12" s="13">
        <f t="shared" si="0"/>
        <v>-7.2600238559535057</v>
      </c>
      <c r="G12" s="1"/>
      <c r="H12" s="1"/>
      <c r="I12" s="1"/>
    </row>
    <row r="13" spans="1:12" x14ac:dyDescent="0.25">
      <c r="A13" s="8" t="s">
        <v>50</v>
      </c>
      <c r="B13" s="9">
        <v>13627917</v>
      </c>
      <c r="C13" s="9">
        <v>15236536</v>
      </c>
      <c r="D13" s="9">
        <v>50156634</v>
      </c>
      <c r="E13" s="9">
        <v>51360641</v>
      </c>
      <c r="F13" s="10">
        <f t="shared" si="0"/>
        <v>2.4004940203922018</v>
      </c>
      <c r="G13" s="1"/>
      <c r="H13" s="1"/>
      <c r="I13" s="1"/>
    </row>
    <row r="14" spans="1:12" x14ac:dyDescent="0.25">
      <c r="A14" s="11" t="s">
        <v>51</v>
      </c>
      <c r="B14" s="12">
        <v>22918309</v>
      </c>
      <c r="C14" s="12">
        <v>24541280</v>
      </c>
      <c r="D14" s="12">
        <v>93198328</v>
      </c>
      <c r="E14" s="12">
        <v>93521643</v>
      </c>
      <c r="F14" s="13">
        <f t="shared" si="0"/>
        <v>0.3469107299864902</v>
      </c>
      <c r="G14" s="1"/>
      <c r="H14" s="1"/>
      <c r="I14" s="1"/>
    </row>
    <row r="15" spans="1:12" x14ac:dyDescent="0.25">
      <c r="A15" s="8" t="s">
        <v>52</v>
      </c>
      <c r="B15" s="9">
        <v>3388422</v>
      </c>
      <c r="C15" s="9">
        <v>3525767</v>
      </c>
      <c r="D15" s="9">
        <v>17638421</v>
      </c>
      <c r="E15" s="9">
        <v>16951734</v>
      </c>
      <c r="F15" s="10">
        <f t="shared" si="0"/>
        <v>-3.8931319305736025</v>
      </c>
      <c r="G15" s="1"/>
      <c r="H15" s="1"/>
      <c r="I15" s="1"/>
    </row>
    <row r="16" spans="1:12" x14ac:dyDescent="0.25">
      <c r="A16" s="11" t="s">
        <v>53</v>
      </c>
      <c r="B16" s="12">
        <v>1948833</v>
      </c>
      <c r="C16" s="12">
        <v>1941088</v>
      </c>
      <c r="D16" s="12">
        <v>10574877</v>
      </c>
      <c r="E16" s="12">
        <v>10088348</v>
      </c>
      <c r="F16" s="13">
        <f t="shared" si="0"/>
        <v>-4.6008005577748037</v>
      </c>
      <c r="G16" s="1"/>
      <c r="H16" s="1"/>
      <c r="I16" s="1"/>
    </row>
    <row r="17" spans="1:9" x14ac:dyDescent="0.25">
      <c r="A17" s="8" t="s">
        <v>54</v>
      </c>
      <c r="B17" s="9">
        <v>1233197</v>
      </c>
      <c r="C17" s="9">
        <v>1209731</v>
      </c>
      <c r="D17" s="9">
        <v>5513234</v>
      </c>
      <c r="E17" s="9">
        <v>6132979</v>
      </c>
      <c r="F17" s="10">
        <f t="shared" si="0"/>
        <v>11.241042916009008</v>
      </c>
      <c r="G17" s="1"/>
      <c r="H17" s="1"/>
      <c r="I17" s="1"/>
    </row>
    <row r="18" spans="1:9" x14ac:dyDescent="0.25">
      <c r="A18" s="11" t="s">
        <v>55</v>
      </c>
      <c r="B18" s="12">
        <v>5408416</v>
      </c>
      <c r="C18" s="12">
        <v>4834108</v>
      </c>
      <c r="D18" s="12">
        <v>25737648</v>
      </c>
      <c r="E18" s="12">
        <v>25669269</v>
      </c>
      <c r="F18" s="13">
        <f t="shared" si="0"/>
        <v>-0.26567695696203941</v>
      </c>
      <c r="G18" s="1"/>
      <c r="H18" s="1"/>
      <c r="I18" s="1"/>
    </row>
    <row r="19" spans="1:9" x14ac:dyDescent="0.25">
      <c r="A19" s="8" t="s">
        <v>56</v>
      </c>
      <c r="B19" s="9">
        <v>1046139</v>
      </c>
      <c r="C19" s="9">
        <v>1303950</v>
      </c>
      <c r="D19" s="9">
        <v>5461918</v>
      </c>
      <c r="E19" s="9">
        <v>6321001</v>
      </c>
      <c r="F19" s="10">
        <f t="shared" si="0"/>
        <v>15.72859570575757</v>
      </c>
      <c r="G19" s="1"/>
      <c r="H19" s="1"/>
      <c r="I19" s="1"/>
    </row>
    <row r="20" spans="1:9" x14ac:dyDescent="0.25">
      <c r="A20" s="11" t="s">
        <v>57</v>
      </c>
      <c r="B20" s="12">
        <v>619214</v>
      </c>
      <c r="C20" s="12">
        <v>980400</v>
      </c>
      <c r="D20" s="12">
        <v>4964491</v>
      </c>
      <c r="E20" s="12">
        <v>5261000</v>
      </c>
      <c r="F20" s="13">
        <f t="shared" si="0"/>
        <v>5.9725961835765276</v>
      </c>
      <c r="G20" s="1"/>
      <c r="H20" s="1"/>
      <c r="I20" s="1"/>
    </row>
    <row r="21" spans="1:9" x14ac:dyDescent="0.25">
      <c r="A21" s="8" t="s">
        <v>58</v>
      </c>
      <c r="B21" s="9">
        <v>1666269</v>
      </c>
      <c r="C21" s="9">
        <v>1783360</v>
      </c>
      <c r="D21" s="9">
        <v>7879272</v>
      </c>
      <c r="E21" s="9">
        <v>8351129</v>
      </c>
      <c r="F21" s="10">
        <f t="shared" si="0"/>
        <v>5.9885862551768696</v>
      </c>
      <c r="G21" s="1"/>
      <c r="H21" s="1"/>
      <c r="I21" s="1"/>
    </row>
    <row r="22" spans="1:9" x14ac:dyDescent="0.25">
      <c r="A22" s="11" t="s">
        <v>59</v>
      </c>
      <c r="B22" s="12">
        <v>12377908</v>
      </c>
      <c r="C22" s="12">
        <v>12803823</v>
      </c>
      <c r="D22" s="12">
        <v>70850287</v>
      </c>
      <c r="E22" s="12">
        <v>73608857</v>
      </c>
      <c r="F22" s="13">
        <f t="shared" si="0"/>
        <v>3.893519866757913</v>
      </c>
      <c r="G22" s="1"/>
      <c r="H22" s="1"/>
      <c r="I22" s="1"/>
    </row>
    <row r="23" spans="1:9" x14ac:dyDescent="0.25">
      <c r="A23" s="8" t="s">
        <v>60</v>
      </c>
      <c r="B23" s="9">
        <v>2503967</v>
      </c>
      <c r="C23" s="9">
        <v>3087350</v>
      </c>
      <c r="D23" s="9">
        <v>13082416</v>
      </c>
      <c r="E23" s="9">
        <v>14539304</v>
      </c>
      <c r="F23" s="10">
        <f t="shared" si="0"/>
        <v>11.136230494428546</v>
      </c>
      <c r="G23" s="1"/>
      <c r="H23" s="1"/>
      <c r="I23" s="1"/>
    </row>
    <row r="24" spans="1:9" x14ac:dyDescent="0.25">
      <c r="A24" s="11" t="s">
        <v>61</v>
      </c>
      <c r="B24" s="12">
        <v>426060</v>
      </c>
      <c r="C24" s="12">
        <v>349248</v>
      </c>
      <c r="D24" s="12">
        <v>1400689</v>
      </c>
      <c r="E24" s="12">
        <v>1614519</v>
      </c>
      <c r="F24" s="13">
        <f t="shared" si="0"/>
        <v>15.26605834699923</v>
      </c>
      <c r="G24" s="1"/>
      <c r="H24" s="1"/>
      <c r="I24" s="1"/>
    </row>
    <row r="25" spans="1:9" x14ac:dyDescent="0.25">
      <c r="A25" s="8" t="s">
        <v>62</v>
      </c>
      <c r="B25" s="9">
        <v>1096503</v>
      </c>
      <c r="C25" s="9">
        <v>1121054</v>
      </c>
      <c r="D25" s="9">
        <v>5574122</v>
      </c>
      <c r="E25" s="9">
        <v>5484461</v>
      </c>
      <c r="F25" s="10">
        <f t="shared" si="0"/>
        <v>-1.6085223825384531</v>
      </c>
      <c r="G25" s="1"/>
      <c r="H25" s="1"/>
      <c r="I25" s="1"/>
    </row>
    <row r="26" spans="1:9" x14ac:dyDescent="0.25">
      <c r="A26" s="11" t="s">
        <v>63</v>
      </c>
      <c r="B26" s="12">
        <v>186131</v>
      </c>
      <c r="C26" s="12">
        <v>276665</v>
      </c>
      <c r="D26" s="12">
        <v>1122920</v>
      </c>
      <c r="E26" s="12">
        <v>1266246</v>
      </c>
      <c r="F26" s="13">
        <f t="shared" si="0"/>
        <v>12.763687528942398</v>
      </c>
      <c r="G26" s="1"/>
      <c r="H26" s="1"/>
      <c r="I26" s="1"/>
    </row>
    <row r="27" spans="1:9" x14ac:dyDescent="0.25">
      <c r="A27" s="8" t="s">
        <v>64</v>
      </c>
      <c r="B27" s="9">
        <v>496235</v>
      </c>
      <c r="C27" s="9">
        <v>532254</v>
      </c>
      <c r="D27" s="9">
        <v>2333507</v>
      </c>
      <c r="E27" s="9">
        <v>2595624</v>
      </c>
      <c r="F27" s="10">
        <f t="shared" si="0"/>
        <v>11.232749676774063</v>
      </c>
      <c r="G27" s="1"/>
      <c r="H27" s="1"/>
      <c r="I27" s="1"/>
    </row>
    <row r="28" spans="1:9" x14ac:dyDescent="0.25">
      <c r="A28" s="11" t="s">
        <v>65</v>
      </c>
      <c r="B28" s="12">
        <v>13892880</v>
      </c>
      <c r="C28" s="12">
        <v>15683851</v>
      </c>
      <c r="D28" s="12">
        <v>73734930</v>
      </c>
      <c r="E28" s="12">
        <v>82159252</v>
      </c>
      <c r="F28" s="13">
        <f t="shared" si="0"/>
        <v>11.425144093850776</v>
      </c>
      <c r="G28" s="1"/>
      <c r="H28" s="1"/>
      <c r="I28" s="1"/>
    </row>
    <row r="29" spans="1:9" x14ac:dyDescent="0.25">
      <c r="A29" s="8" t="s">
        <v>66</v>
      </c>
      <c r="B29" s="9">
        <v>1403600</v>
      </c>
      <c r="C29" s="9">
        <v>2298567</v>
      </c>
      <c r="D29" s="9">
        <v>6182862</v>
      </c>
      <c r="E29" s="9">
        <v>8255438</v>
      </c>
      <c r="F29" s="10">
        <f t="shared" si="0"/>
        <v>33.521304535019539</v>
      </c>
      <c r="G29" s="1"/>
      <c r="H29" s="1"/>
      <c r="I29" s="1"/>
    </row>
    <row r="30" spans="1:9" x14ac:dyDescent="0.25">
      <c r="A30" s="11" t="s">
        <v>67</v>
      </c>
      <c r="B30" s="12">
        <v>400749</v>
      </c>
      <c r="C30" s="12">
        <v>393936</v>
      </c>
      <c r="D30" s="12">
        <v>2211811</v>
      </c>
      <c r="E30" s="12">
        <v>2201467</v>
      </c>
      <c r="F30" s="13">
        <f t="shared" si="0"/>
        <v>-0.46767106231047251</v>
      </c>
      <c r="G30" s="1"/>
      <c r="H30" s="1"/>
      <c r="I30" s="1"/>
    </row>
    <row r="31" spans="1:9" x14ac:dyDescent="0.25">
      <c r="A31" s="8" t="s">
        <v>68</v>
      </c>
      <c r="B31" s="9">
        <v>4285979</v>
      </c>
      <c r="C31" s="9">
        <v>3843772</v>
      </c>
      <c r="D31" s="9">
        <v>17192459</v>
      </c>
      <c r="E31" s="9">
        <v>19363050</v>
      </c>
      <c r="F31" s="10">
        <f t="shared" si="0"/>
        <v>12.625250407751452</v>
      </c>
      <c r="G31" s="1"/>
      <c r="H31" s="1"/>
      <c r="I31" s="1"/>
    </row>
    <row r="32" spans="1:9" x14ac:dyDescent="0.25">
      <c r="A32" s="11" t="s">
        <v>69</v>
      </c>
      <c r="B32" s="12">
        <v>15675810</v>
      </c>
      <c r="C32" s="12">
        <v>17707605</v>
      </c>
      <c r="D32" s="12">
        <v>71493225</v>
      </c>
      <c r="E32" s="12">
        <v>76948332</v>
      </c>
      <c r="F32" s="13">
        <f t="shared" si="0"/>
        <v>7.6302432852903195</v>
      </c>
      <c r="G32" s="1"/>
      <c r="H32" s="1"/>
      <c r="I32" s="1"/>
    </row>
    <row r="33" spans="1:9" x14ac:dyDescent="0.25">
      <c r="A33" s="8" t="s">
        <v>70</v>
      </c>
      <c r="B33" s="9">
        <v>3583281</v>
      </c>
      <c r="C33" s="9">
        <v>3645321</v>
      </c>
      <c r="D33" s="9">
        <v>13085183</v>
      </c>
      <c r="E33" s="9">
        <v>12970357</v>
      </c>
      <c r="F33" s="10">
        <f t="shared" si="0"/>
        <v>-0.87752689435065179</v>
      </c>
      <c r="G33" s="1"/>
      <c r="H33" s="1"/>
      <c r="I33" s="1"/>
    </row>
    <row r="34" spans="1:9" x14ac:dyDescent="0.25">
      <c r="A34" s="11" t="s">
        <v>71</v>
      </c>
      <c r="B34" s="12">
        <v>206430</v>
      </c>
      <c r="C34" s="12">
        <v>144832</v>
      </c>
      <c r="D34" s="12">
        <v>858835</v>
      </c>
      <c r="E34" s="12">
        <v>521106</v>
      </c>
      <c r="F34" s="13">
        <f t="shared" si="0"/>
        <v>-39.324084370106014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138303713</v>
      </c>
      <c r="C35" s="15">
        <f t="shared" ref="C35:E35" si="1">SUM(C7:C34)</f>
        <v>146388894</v>
      </c>
      <c r="D35" s="15">
        <f t="shared" si="1"/>
        <v>642107900</v>
      </c>
      <c r="E35" s="15">
        <f t="shared" si="1"/>
        <v>661027377</v>
      </c>
      <c r="F35" s="16">
        <f t="shared" si="0"/>
        <v>2.9464638264067418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5475032</v>
      </c>
      <c r="C38" s="41">
        <f>D7</f>
        <v>5275293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107152340</v>
      </c>
      <c r="G38" s="42">
        <f>LOOKUP(E38,$A$38:$A$65,$C$38:$C$65)</f>
        <v>110868321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4139410</v>
      </c>
      <c r="C39" s="41">
        <f t="shared" ref="C39:C65" si="5">D8</f>
        <v>4876683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93521643</v>
      </c>
      <c r="G39" s="42">
        <f t="shared" ref="G39:G65" si="8">LOOKUP(E39,$A$38:$A$65,$C$38:$C$65)</f>
        <v>93198328</v>
      </c>
    </row>
    <row r="40" spans="1:9" x14ac:dyDescent="0.25">
      <c r="A40" s="42" t="str">
        <f t="shared" si="3"/>
        <v>ALMERIA</v>
      </c>
      <c r="B40" s="41">
        <f t="shared" si="4"/>
        <v>7515720</v>
      </c>
      <c r="C40" s="41">
        <f t="shared" si="5"/>
        <v>8555142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82159252</v>
      </c>
      <c r="G40" s="42">
        <f t="shared" si="8"/>
        <v>73734930</v>
      </c>
    </row>
    <row r="41" spans="1:9" x14ac:dyDescent="0.25">
      <c r="A41" s="42" t="str">
        <f t="shared" si="3"/>
        <v>AVILES</v>
      </c>
      <c r="B41" s="41">
        <f t="shared" si="4"/>
        <v>1881580</v>
      </c>
      <c r="C41" s="41">
        <f t="shared" si="5"/>
        <v>1849261</v>
      </c>
      <c r="D41" s="41">
        <f t="shared" si="6"/>
        <v>25</v>
      </c>
      <c r="E41" s="42" t="str">
        <f t="shared" si="2"/>
        <v>VALENCIA</v>
      </c>
      <c r="F41" s="42">
        <f t="shared" si="7"/>
        <v>76948332</v>
      </c>
      <c r="G41" s="42">
        <f t="shared" si="8"/>
        <v>71493225</v>
      </c>
    </row>
    <row r="42" spans="1:9" x14ac:dyDescent="0.25">
      <c r="A42" s="42" t="str">
        <f t="shared" si="3"/>
        <v>BAHIA DE ALGECIRAS</v>
      </c>
      <c r="B42" s="41">
        <f t="shared" si="4"/>
        <v>107152340</v>
      </c>
      <c r="C42" s="41">
        <f t="shared" si="5"/>
        <v>110868321</v>
      </c>
      <c r="D42" s="41">
        <f t="shared" si="6"/>
        <v>1</v>
      </c>
      <c r="E42" s="42" t="str">
        <f t="shared" si="2"/>
        <v>LAS PALMAS</v>
      </c>
      <c r="F42" s="42">
        <f t="shared" si="7"/>
        <v>73608857</v>
      </c>
      <c r="G42" s="42">
        <f t="shared" si="8"/>
        <v>70850287</v>
      </c>
    </row>
    <row r="43" spans="1:9" x14ac:dyDescent="0.25">
      <c r="A43" s="42" t="str">
        <f t="shared" si="3"/>
        <v>BAHIA DE CADIZ</v>
      </c>
      <c r="B43" s="41">
        <f t="shared" si="4"/>
        <v>9677538</v>
      </c>
      <c r="C43" s="41">
        <f t="shared" si="5"/>
        <v>10435131</v>
      </c>
      <c r="D43" s="41">
        <f t="shared" si="6"/>
        <v>13</v>
      </c>
      <c r="E43" s="42" t="str">
        <f t="shared" si="2"/>
        <v>BALEARES</v>
      </c>
      <c r="F43" s="42">
        <f t="shared" si="7"/>
        <v>51360641</v>
      </c>
      <c r="G43" s="42">
        <f t="shared" si="8"/>
        <v>50156634</v>
      </c>
    </row>
    <row r="44" spans="1:9" x14ac:dyDescent="0.25">
      <c r="A44" s="42" t="str">
        <f t="shared" si="3"/>
        <v>BALEARES</v>
      </c>
      <c r="B44" s="41">
        <f t="shared" si="4"/>
        <v>51360641</v>
      </c>
      <c r="C44" s="41">
        <f t="shared" si="5"/>
        <v>50156634</v>
      </c>
      <c r="D44" s="41">
        <f t="shared" si="6"/>
        <v>6</v>
      </c>
      <c r="E44" s="42" t="str">
        <f t="shared" si="2"/>
        <v>CEUTA</v>
      </c>
      <c r="F44" s="42">
        <f t="shared" si="7"/>
        <v>25669269</v>
      </c>
      <c r="G44" s="42">
        <f t="shared" si="8"/>
        <v>25737648</v>
      </c>
    </row>
    <row r="45" spans="1:9" x14ac:dyDescent="0.25">
      <c r="A45" s="42" t="str">
        <f t="shared" si="3"/>
        <v>BARCELONA</v>
      </c>
      <c r="B45" s="41">
        <f t="shared" si="4"/>
        <v>93521643</v>
      </c>
      <c r="C45" s="41">
        <f t="shared" si="5"/>
        <v>93198328</v>
      </c>
      <c r="D45" s="41">
        <f t="shared" si="6"/>
        <v>2</v>
      </c>
      <c r="E45" s="42" t="str">
        <f t="shared" si="2"/>
        <v>TARRAGONA</v>
      </c>
      <c r="F45" s="42">
        <f t="shared" si="7"/>
        <v>19363050</v>
      </c>
      <c r="G45" s="42">
        <f t="shared" si="8"/>
        <v>17192459</v>
      </c>
    </row>
    <row r="46" spans="1:9" x14ac:dyDescent="0.25">
      <c r="A46" s="42" t="str">
        <f t="shared" si="3"/>
        <v>BILBAO</v>
      </c>
      <c r="B46" s="41">
        <f t="shared" si="4"/>
        <v>16951734</v>
      </c>
      <c r="C46" s="41">
        <f t="shared" si="5"/>
        <v>17638421</v>
      </c>
      <c r="D46" s="41">
        <f t="shared" si="6"/>
        <v>9</v>
      </c>
      <c r="E46" s="42" t="str">
        <f t="shared" si="2"/>
        <v>BILBAO</v>
      </c>
      <c r="F46" s="42">
        <f t="shared" si="7"/>
        <v>16951734</v>
      </c>
      <c r="G46" s="42">
        <f t="shared" si="8"/>
        <v>17638421</v>
      </c>
    </row>
    <row r="47" spans="1:9" x14ac:dyDescent="0.25">
      <c r="A47" s="42" t="str">
        <f t="shared" si="3"/>
        <v>CARTAGENA</v>
      </c>
      <c r="B47" s="41">
        <f t="shared" si="4"/>
        <v>10088348</v>
      </c>
      <c r="C47" s="41">
        <f t="shared" si="5"/>
        <v>10574877</v>
      </c>
      <c r="D47" s="41">
        <f t="shared" si="6"/>
        <v>12</v>
      </c>
      <c r="E47" s="42" t="str">
        <f t="shared" si="2"/>
        <v>MALAGA</v>
      </c>
      <c r="F47" s="42">
        <f t="shared" si="7"/>
        <v>14539304</v>
      </c>
      <c r="G47" s="42">
        <f t="shared" si="8"/>
        <v>13082416</v>
      </c>
    </row>
    <row r="48" spans="1:9" x14ac:dyDescent="0.25">
      <c r="A48" s="42" t="str">
        <f t="shared" si="3"/>
        <v>CASTELLON</v>
      </c>
      <c r="B48" s="41">
        <f t="shared" si="4"/>
        <v>6132979</v>
      </c>
      <c r="C48" s="41">
        <f t="shared" si="5"/>
        <v>5513234</v>
      </c>
      <c r="D48" s="41">
        <f t="shared" si="6"/>
        <v>18</v>
      </c>
      <c r="E48" s="42" t="str">
        <f t="shared" si="2"/>
        <v>VIGO</v>
      </c>
      <c r="F48" s="42">
        <f t="shared" si="7"/>
        <v>12970357</v>
      </c>
      <c r="G48" s="42">
        <f t="shared" si="8"/>
        <v>13085183</v>
      </c>
    </row>
    <row r="49" spans="1:7" x14ac:dyDescent="0.25">
      <c r="A49" s="42" t="str">
        <f t="shared" si="3"/>
        <v>CEUTA</v>
      </c>
      <c r="B49" s="41">
        <f t="shared" si="4"/>
        <v>25669269</v>
      </c>
      <c r="C49" s="41">
        <f t="shared" si="5"/>
        <v>25737648</v>
      </c>
      <c r="D49" s="41">
        <f t="shared" si="6"/>
        <v>7</v>
      </c>
      <c r="E49" s="42" t="str">
        <f t="shared" si="2"/>
        <v>CARTAGENA</v>
      </c>
      <c r="F49" s="42">
        <f t="shared" si="7"/>
        <v>10088348</v>
      </c>
      <c r="G49" s="42">
        <f t="shared" si="8"/>
        <v>10574877</v>
      </c>
    </row>
    <row r="50" spans="1:7" x14ac:dyDescent="0.25">
      <c r="A50" s="42" t="str">
        <f t="shared" si="3"/>
        <v>FERROL-SAN CIBRAO</v>
      </c>
      <c r="B50" s="41">
        <f t="shared" si="4"/>
        <v>6321001</v>
      </c>
      <c r="C50" s="41">
        <f t="shared" si="5"/>
        <v>5461918</v>
      </c>
      <c r="D50" s="41">
        <f t="shared" si="6"/>
        <v>17</v>
      </c>
      <c r="E50" s="42" t="str">
        <f t="shared" si="2"/>
        <v>BAHIA DE CADIZ</v>
      </c>
      <c r="F50" s="42">
        <f t="shared" si="7"/>
        <v>9677538</v>
      </c>
      <c r="G50" s="42">
        <f t="shared" si="8"/>
        <v>10435131</v>
      </c>
    </row>
    <row r="51" spans="1:7" x14ac:dyDescent="0.25">
      <c r="A51" s="42" t="str">
        <f t="shared" si="3"/>
        <v>GIJON</v>
      </c>
      <c r="B51" s="41">
        <f t="shared" si="4"/>
        <v>5261000</v>
      </c>
      <c r="C51" s="41">
        <f t="shared" si="5"/>
        <v>4964491</v>
      </c>
      <c r="D51" s="41">
        <f t="shared" si="6"/>
        <v>21</v>
      </c>
      <c r="E51" s="42" t="str">
        <f t="shared" si="2"/>
        <v>HUELVA</v>
      </c>
      <c r="F51" s="42">
        <f t="shared" si="7"/>
        <v>8351129</v>
      </c>
      <c r="G51" s="42">
        <f t="shared" si="8"/>
        <v>7879272</v>
      </c>
    </row>
    <row r="52" spans="1:7" x14ac:dyDescent="0.25">
      <c r="A52" s="42" t="str">
        <f t="shared" si="3"/>
        <v>HUELVA</v>
      </c>
      <c r="B52" s="41">
        <f t="shared" si="4"/>
        <v>8351129</v>
      </c>
      <c r="C52" s="41">
        <f t="shared" si="5"/>
        <v>7879272</v>
      </c>
      <c r="D52" s="41">
        <f t="shared" si="6"/>
        <v>14</v>
      </c>
      <c r="E52" s="42" t="str">
        <f t="shared" si="2"/>
        <v>SANTANDER</v>
      </c>
      <c r="F52" s="42">
        <f t="shared" si="7"/>
        <v>8255438</v>
      </c>
      <c r="G52" s="42">
        <f t="shared" si="8"/>
        <v>6182862</v>
      </c>
    </row>
    <row r="53" spans="1:7" x14ac:dyDescent="0.25">
      <c r="A53" s="42" t="str">
        <f t="shared" si="3"/>
        <v>LAS PALMAS</v>
      </c>
      <c r="B53" s="41">
        <f t="shared" si="4"/>
        <v>73608857</v>
      </c>
      <c r="C53" s="41">
        <f t="shared" si="5"/>
        <v>70850287</v>
      </c>
      <c r="D53" s="41">
        <f t="shared" si="6"/>
        <v>5</v>
      </c>
      <c r="E53" s="42" t="str">
        <f t="shared" si="2"/>
        <v>ALMERIA</v>
      </c>
      <c r="F53" s="42">
        <f t="shared" si="7"/>
        <v>7515720</v>
      </c>
      <c r="G53" s="42">
        <f t="shared" si="8"/>
        <v>8555142</v>
      </c>
    </row>
    <row r="54" spans="1:7" x14ac:dyDescent="0.25">
      <c r="A54" s="42" t="str">
        <f t="shared" si="3"/>
        <v>MALAGA</v>
      </c>
      <c r="B54" s="41">
        <f t="shared" si="4"/>
        <v>14539304</v>
      </c>
      <c r="C54" s="41">
        <f t="shared" si="5"/>
        <v>13082416</v>
      </c>
      <c r="D54" s="41">
        <f t="shared" si="6"/>
        <v>10</v>
      </c>
      <c r="E54" s="42" t="str">
        <f t="shared" si="2"/>
        <v>FERROL-SAN CIBRAO</v>
      </c>
      <c r="F54" s="42">
        <f t="shared" si="7"/>
        <v>6321001</v>
      </c>
      <c r="G54" s="42">
        <f t="shared" si="8"/>
        <v>5461918</v>
      </c>
    </row>
    <row r="55" spans="1:7" x14ac:dyDescent="0.25">
      <c r="A55" s="42" t="str">
        <f t="shared" si="3"/>
        <v>MARIN Y RIA DE PONTEVEDRA</v>
      </c>
      <c r="B55" s="41">
        <f t="shared" si="4"/>
        <v>1614519</v>
      </c>
      <c r="C55" s="41">
        <f t="shared" si="5"/>
        <v>1400689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6132979</v>
      </c>
      <c r="G55" s="42">
        <f t="shared" si="8"/>
        <v>5513234</v>
      </c>
    </row>
    <row r="56" spans="1:7" x14ac:dyDescent="0.25">
      <c r="A56" s="42" t="str">
        <f t="shared" si="3"/>
        <v>MELILLA</v>
      </c>
      <c r="B56" s="41">
        <f t="shared" si="4"/>
        <v>5484461</v>
      </c>
      <c r="C56" s="41">
        <f t="shared" si="5"/>
        <v>5574122</v>
      </c>
      <c r="D56" s="41">
        <f t="shared" si="6"/>
        <v>19</v>
      </c>
      <c r="E56" s="42" t="str">
        <f t="shared" si="2"/>
        <v>MELILLA</v>
      </c>
      <c r="F56" s="42">
        <f t="shared" si="9"/>
        <v>5484461</v>
      </c>
      <c r="G56" s="42">
        <f t="shared" si="8"/>
        <v>5574122</v>
      </c>
    </row>
    <row r="57" spans="1:7" x14ac:dyDescent="0.25">
      <c r="A57" s="42" t="str">
        <f t="shared" si="3"/>
        <v>MOTRIL</v>
      </c>
      <c r="B57" s="41">
        <f t="shared" si="4"/>
        <v>1266246</v>
      </c>
      <c r="C57" s="41">
        <f t="shared" si="5"/>
        <v>1122920</v>
      </c>
      <c r="D57" s="41">
        <f t="shared" si="6"/>
        <v>27</v>
      </c>
      <c r="E57" s="42" t="str">
        <f t="shared" si="2"/>
        <v>A CORUÑA</v>
      </c>
      <c r="F57" s="42">
        <f t="shared" si="9"/>
        <v>5475032</v>
      </c>
      <c r="G57" s="42">
        <f t="shared" si="8"/>
        <v>5275293</v>
      </c>
    </row>
    <row r="58" spans="1:7" x14ac:dyDescent="0.25">
      <c r="A58" s="42" t="str">
        <f t="shared" si="3"/>
        <v>PASAIA</v>
      </c>
      <c r="B58" s="41">
        <f t="shared" si="4"/>
        <v>2595624</v>
      </c>
      <c r="C58" s="41">
        <f t="shared" si="5"/>
        <v>2333507</v>
      </c>
      <c r="D58" s="41">
        <f t="shared" si="6"/>
        <v>23</v>
      </c>
      <c r="E58" s="42" t="str">
        <f t="shared" si="2"/>
        <v>GIJON</v>
      </c>
      <c r="F58" s="42">
        <f t="shared" si="9"/>
        <v>5261000</v>
      </c>
      <c r="G58" s="42">
        <f t="shared" si="8"/>
        <v>4964491</v>
      </c>
    </row>
    <row r="59" spans="1:7" x14ac:dyDescent="0.25">
      <c r="A59" s="42" t="str">
        <f t="shared" si="3"/>
        <v>SANTA CRUZ DE TENERIFE</v>
      </c>
      <c r="B59" s="41">
        <f t="shared" si="4"/>
        <v>82159252</v>
      </c>
      <c r="C59" s="41">
        <f t="shared" si="5"/>
        <v>73734930</v>
      </c>
      <c r="D59" s="41">
        <f t="shared" si="6"/>
        <v>3</v>
      </c>
      <c r="E59" s="42" t="str">
        <f t="shared" si="2"/>
        <v>ALICANTE</v>
      </c>
      <c r="F59" s="42">
        <f t="shared" si="9"/>
        <v>4139410</v>
      </c>
      <c r="G59" s="42">
        <f t="shared" si="8"/>
        <v>4876683</v>
      </c>
    </row>
    <row r="60" spans="1:7" x14ac:dyDescent="0.25">
      <c r="A60" s="42" t="str">
        <f t="shared" si="3"/>
        <v>SANTANDER</v>
      </c>
      <c r="B60" s="41">
        <f t="shared" si="4"/>
        <v>8255438</v>
      </c>
      <c r="C60" s="41">
        <f t="shared" si="5"/>
        <v>6182862</v>
      </c>
      <c r="D60" s="41">
        <f t="shared" si="6"/>
        <v>15</v>
      </c>
      <c r="E60" s="42" t="str">
        <f t="shared" si="2"/>
        <v>PASAIA</v>
      </c>
      <c r="F60" s="42">
        <f t="shared" si="9"/>
        <v>2595624</v>
      </c>
      <c r="G60" s="42">
        <f t="shared" si="8"/>
        <v>2333507</v>
      </c>
    </row>
    <row r="61" spans="1:7" x14ac:dyDescent="0.25">
      <c r="A61" s="42" t="str">
        <f t="shared" si="3"/>
        <v>SEVILLA</v>
      </c>
      <c r="B61" s="41">
        <f t="shared" si="4"/>
        <v>2201467</v>
      </c>
      <c r="C61" s="41">
        <f t="shared" si="5"/>
        <v>2211811</v>
      </c>
      <c r="D61" s="41">
        <f t="shared" si="6"/>
        <v>24</v>
      </c>
      <c r="E61" s="42" t="str">
        <f t="shared" si="2"/>
        <v>SEVILLA</v>
      </c>
      <c r="F61" s="42">
        <f t="shared" si="9"/>
        <v>2201467</v>
      </c>
      <c r="G61" s="42">
        <f t="shared" si="8"/>
        <v>2211811</v>
      </c>
    </row>
    <row r="62" spans="1:7" x14ac:dyDescent="0.25">
      <c r="A62" s="42" t="str">
        <f t="shared" si="3"/>
        <v>TARRAGONA</v>
      </c>
      <c r="B62" s="41">
        <f t="shared" si="4"/>
        <v>19363050</v>
      </c>
      <c r="C62" s="41">
        <f t="shared" si="5"/>
        <v>17192459</v>
      </c>
      <c r="D62" s="41">
        <f t="shared" si="6"/>
        <v>8</v>
      </c>
      <c r="E62" s="42" t="str">
        <f t="shared" si="2"/>
        <v>AVILES</v>
      </c>
      <c r="F62" s="42">
        <f t="shared" si="9"/>
        <v>1881580</v>
      </c>
      <c r="G62" s="42">
        <f t="shared" si="8"/>
        <v>1849261</v>
      </c>
    </row>
    <row r="63" spans="1:7" x14ac:dyDescent="0.25">
      <c r="A63" s="42" t="str">
        <f t="shared" si="3"/>
        <v>VALENCIA</v>
      </c>
      <c r="B63" s="41">
        <f t="shared" si="4"/>
        <v>76948332</v>
      </c>
      <c r="C63" s="41">
        <f t="shared" si="5"/>
        <v>71493225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1614519</v>
      </c>
      <c r="G63" s="42">
        <f t="shared" si="8"/>
        <v>1400689</v>
      </c>
    </row>
    <row r="64" spans="1:7" x14ac:dyDescent="0.25">
      <c r="A64" s="42" t="str">
        <f t="shared" si="3"/>
        <v>VIGO</v>
      </c>
      <c r="B64" s="41">
        <f t="shared" si="4"/>
        <v>12970357</v>
      </c>
      <c r="C64" s="41">
        <f t="shared" si="5"/>
        <v>13085183</v>
      </c>
      <c r="D64" s="41">
        <f t="shared" si="6"/>
        <v>11</v>
      </c>
      <c r="E64" s="42" t="str">
        <f t="shared" si="2"/>
        <v>MOTRIL</v>
      </c>
      <c r="F64" s="42">
        <f t="shared" si="9"/>
        <v>1266246</v>
      </c>
      <c r="G64" s="42">
        <f t="shared" si="8"/>
        <v>1122920</v>
      </c>
    </row>
    <row r="65" spans="1:7" x14ac:dyDescent="0.25">
      <c r="A65" s="42" t="str">
        <f t="shared" si="3"/>
        <v>VILAGARCIA</v>
      </c>
      <c r="B65" s="41">
        <f t="shared" si="4"/>
        <v>521106</v>
      </c>
      <c r="C65" s="41">
        <f t="shared" si="5"/>
        <v>858835</v>
      </c>
      <c r="D65" s="41">
        <f t="shared" si="6"/>
        <v>28</v>
      </c>
      <c r="E65" s="42" t="str">
        <f t="shared" si="2"/>
        <v>VILAGARCIA</v>
      </c>
      <c r="F65" s="42">
        <f t="shared" si="9"/>
        <v>521106</v>
      </c>
      <c r="G65" s="42">
        <f t="shared" si="8"/>
        <v>858835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Mayo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40360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</v>
      </c>
      <c r="C7" s="9">
        <v>12</v>
      </c>
      <c r="D7" s="9">
        <v>25</v>
      </c>
      <c r="E7" s="9">
        <v>22</v>
      </c>
      <c r="F7" s="10">
        <f>((E7*100)/D7)-100</f>
        <v>-12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6</v>
      </c>
      <c r="D8" s="12">
        <v>16</v>
      </c>
      <c r="E8" s="12">
        <v>17</v>
      </c>
      <c r="F8" s="13">
        <f t="shared" ref="F8:F35" si="0">((E8*100)/D8)-100</f>
        <v>6.25</v>
      </c>
      <c r="G8" s="1"/>
      <c r="H8" s="1"/>
      <c r="I8" s="1"/>
    </row>
    <row r="9" spans="1:12" x14ac:dyDescent="0.25">
      <c r="A9" s="8" t="s">
        <v>46</v>
      </c>
      <c r="B9" s="9">
        <v>7</v>
      </c>
      <c r="C9" s="9">
        <v>4</v>
      </c>
      <c r="D9" s="9">
        <v>14</v>
      </c>
      <c r="E9" s="9">
        <v>15</v>
      </c>
      <c r="F9" s="10">
        <f t="shared" si="0"/>
        <v>7.1428571428571388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33</v>
      </c>
      <c r="C12" s="12">
        <v>31</v>
      </c>
      <c r="D12" s="12">
        <v>87</v>
      </c>
      <c r="E12" s="12">
        <v>92</v>
      </c>
      <c r="F12" s="13">
        <f t="shared" si="0"/>
        <v>5.7471264367816133</v>
      </c>
      <c r="G12" s="1"/>
      <c r="H12" s="1"/>
      <c r="I12" s="1"/>
    </row>
    <row r="13" spans="1:12" x14ac:dyDescent="0.25">
      <c r="A13" s="8" t="s">
        <v>50</v>
      </c>
      <c r="B13" s="9">
        <v>93</v>
      </c>
      <c r="C13" s="9">
        <v>91</v>
      </c>
      <c r="D13" s="9">
        <v>168</v>
      </c>
      <c r="E13" s="9">
        <v>178</v>
      </c>
      <c r="F13" s="10">
        <f t="shared" si="0"/>
        <v>5.952380952380949</v>
      </c>
      <c r="G13" s="1"/>
      <c r="H13" s="1"/>
      <c r="I13" s="1"/>
    </row>
    <row r="14" spans="1:12" x14ac:dyDescent="0.25">
      <c r="A14" s="11" t="s">
        <v>51</v>
      </c>
      <c r="B14" s="12">
        <v>100</v>
      </c>
      <c r="C14" s="12">
        <v>110</v>
      </c>
      <c r="D14" s="12">
        <v>241</v>
      </c>
      <c r="E14" s="12">
        <v>254</v>
      </c>
      <c r="F14" s="13">
        <f t="shared" si="0"/>
        <v>5.3941908713692897</v>
      </c>
      <c r="G14" s="1"/>
      <c r="H14" s="1"/>
      <c r="I14" s="1"/>
    </row>
    <row r="15" spans="1:12" x14ac:dyDescent="0.25">
      <c r="A15" s="8" t="s">
        <v>52</v>
      </c>
      <c r="B15" s="9">
        <v>7</v>
      </c>
      <c r="C15" s="9">
        <v>7</v>
      </c>
      <c r="D15" s="9">
        <v>11</v>
      </c>
      <c r="E15" s="9">
        <v>12</v>
      </c>
      <c r="F15" s="10">
        <f t="shared" si="0"/>
        <v>9.0909090909090935</v>
      </c>
      <c r="G15" s="1"/>
      <c r="H15" s="1"/>
      <c r="I15" s="1"/>
    </row>
    <row r="16" spans="1:12" x14ac:dyDescent="0.25">
      <c r="A16" s="11" t="s">
        <v>53</v>
      </c>
      <c r="B16" s="12">
        <v>7</v>
      </c>
      <c r="C16" s="12">
        <v>10</v>
      </c>
      <c r="D16" s="12">
        <v>16</v>
      </c>
      <c r="E16" s="12">
        <v>27</v>
      </c>
      <c r="F16" s="13">
        <f t="shared" si="0"/>
        <v>68.75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</v>
      </c>
      <c r="C18" s="12">
        <v>0</v>
      </c>
      <c r="D18" s="12">
        <v>4</v>
      </c>
      <c r="E18" s="12">
        <v>2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</v>
      </c>
      <c r="D20" s="12">
        <v>1</v>
      </c>
      <c r="E20" s="12">
        <v>4</v>
      </c>
      <c r="F20" s="13">
        <f t="shared" si="0"/>
        <v>300</v>
      </c>
      <c r="G20" s="1"/>
      <c r="H20" s="1"/>
      <c r="I20" s="1"/>
    </row>
    <row r="21" spans="1:9" x14ac:dyDescent="0.25">
      <c r="A21" s="8" t="s">
        <v>58</v>
      </c>
      <c r="B21" s="9">
        <v>1</v>
      </c>
      <c r="C21" s="9">
        <v>0</v>
      </c>
      <c r="D21" s="9">
        <v>1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16</v>
      </c>
      <c r="C22" s="12">
        <v>20</v>
      </c>
      <c r="D22" s="12">
        <v>187</v>
      </c>
      <c r="E22" s="12">
        <v>172</v>
      </c>
      <c r="F22" s="13">
        <f t="shared" si="0"/>
        <v>-8.0213903743315456</v>
      </c>
      <c r="G22" s="1"/>
      <c r="H22" s="1"/>
      <c r="I22" s="1"/>
    </row>
    <row r="23" spans="1:9" x14ac:dyDescent="0.25">
      <c r="A23" s="8" t="s">
        <v>60</v>
      </c>
      <c r="B23" s="9">
        <v>31</v>
      </c>
      <c r="C23" s="9">
        <v>28</v>
      </c>
      <c r="D23" s="9">
        <v>105</v>
      </c>
      <c r="E23" s="9">
        <v>101</v>
      </c>
      <c r="F23" s="10">
        <f t="shared" si="0"/>
        <v>-3.8095238095238102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4</v>
      </c>
      <c r="C26" s="12">
        <v>2</v>
      </c>
      <c r="D26" s="12">
        <v>7</v>
      </c>
      <c r="E26" s="12">
        <v>8</v>
      </c>
      <c r="F26" s="13">
        <f t="shared" si="0"/>
        <v>14.285714285714292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</v>
      </c>
      <c r="C28" s="12">
        <v>19</v>
      </c>
      <c r="D28" s="12">
        <v>166</v>
      </c>
      <c r="E28" s="12">
        <v>165</v>
      </c>
      <c r="F28" s="13">
        <f t="shared" si="0"/>
        <v>-0.60240963855422081</v>
      </c>
      <c r="G28" s="1"/>
      <c r="H28" s="1"/>
      <c r="I28" s="1"/>
    </row>
    <row r="29" spans="1:9" x14ac:dyDescent="0.25">
      <c r="A29" s="8" t="s">
        <v>66</v>
      </c>
      <c r="B29" s="9">
        <v>2</v>
      </c>
      <c r="C29" s="9">
        <v>4</v>
      </c>
      <c r="D29" s="9">
        <v>4</v>
      </c>
      <c r="E29" s="9">
        <v>4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11</v>
      </c>
      <c r="C30" s="12">
        <v>4</v>
      </c>
      <c r="D30" s="12">
        <v>36</v>
      </c>
      <c r="E30" s="12">
        <v>19</v>
      </c>
      <c r="F30" s="13">
        <f t="shared" si="0"/>
        <v>-47.222222222222221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0</v>
      </c>
      <c r="D31" s="9">
        <v>4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19</v>
      </c>
      <c r="C32" s="12">
        <v>21</v>
      </c>
      <c r="D32" s="12">
        <v>41</v>
      </c>
      <c r="E32" s="12">
        <v>51</v>
      </c>
      <c r="F32" s="13">
        <f t="shared" si="0"/>
        <v>24.390243902439025</v>
      </c>
      <c r="G32" s="1"/>
      <c r="H32" s="1"/>
      <c r="I32" s="1"/>
    </row>
    <row r="33" spans="1:9" x14ac:dyDescent="0.25">
      <c r="A33" s="8" t="s">
        <v>70</v>
      </c>
      <c r="B33" s="9">
        <v>21</v>
      </c>
      <c r="C33" s="9">
        <v>24</v>
      </c>
      <c r="D33" s="9">
        <v>38</v>
      </c>
      <c r="E33" s="9">
        <v>40</v>
      </c>
      <c r="F33" s="10">
        <f t="shared" si="0"/>
        <v>5.2631578947368354</v>
      </c>
      <c r="G33" s="1"/>
      <c r="H33" s="1"/>
      <c r="I33" s="1"/>
    </row>
    <row r="34" spans="1:9" x14ac:dyDescent="0.25">
      <c r="A34" s="11" t="s">
        <v>71</v>
      </c>
      <c r="B34" s="12">
        <v>5</v>
      </c>
      <c r="C34" s="12">
        <v>5</v>
      </c>
      <c r="D34" s="12">
        <v>8</v>
      </c>
      <c r="E34" s="12">
        <v>7</v>
      </c>
      <c r="F34" s="13">
        <f t="shared" si="0"/>
        <v>-12.5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389</v>
      </c>
      <c r="C35" s="15">
        <f t="shared" ref="C35:E35" si="1">SUM(C7:C34)</f>
        <v>401</v>
      </c>
      <c r="D35" s="15">
        <f t="shared" si="1"/>
        <v>1180</v>
      </c>
      <c r="E35" s="15">
        <f t="shared" si="1"/>
        <v>1192</v>
      </c>
      <c r="F35" s="16">
        <f t="shared" si="0"/>
        <v>1.0169491525423666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22</v>
      </c>
      <c r="C38" s="41">
        <f>D7</f>
        <v>25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254</v>
      </c>
      <c r="G38" s="42">
        <f>LOOKUP(E38,$A$38:$A$65,$C$38:$C$65)</f>
        <v>241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</v>
      </c>
      <c r="C39" s="41">
        <f t="shared" ref="C39:C65" si="5">D8</f>
        <v>16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178</v>
      </c>
      <c r="G39" s="42">
        <f t="shared" ref="G39:G65" si="8">LOOKUP(E39,$A$38:$A$65,$C$38:$C$65)</f>
        <v>168</v>
      </c>
    </row>
    <row r="40" spans="1:9" x14ac:dyDescent="0.25">
      <c r="A40" s="42" t="str">
        <f t="shared" si="3"/>
        <v>ALMERIA</v>
      </c>
      <c r="B40" s="41">
        <f t="shared" si="4"/>
        <v>15</v>
      </c>
      <c r="C40" s="41">
        <f t="shared" si="5"/>
        <v>14</v>
      </c>
      <c r="D40" s="41">
        <f t="shared" si="6"/>
        <v>13</v>
      </c>
      <c r="E40" s="42" t="str">
        <f t="shared" si="2"/>
        <v>LAS PALMAS</v>
      </c>
      <c r="F40" s="42">
        <f t="shared" si="7"/>
        <v>172</v>
      </c>
      <c r="G40" s="42">
        <f t="shared" si="8"/>
        <v>187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165</v>
      </c>
      <c r="G41" s="42">
        <f t="shared" si="8"/>
        <v>166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101</v>
      </c>
      <c r="G42" s="42">
        <f t="shared" si="8"/>
        <v>105</v>
      </c>
    </row>
    <row r="43" spans="1:9" x14ac:dyDescent="0.25">
      <c r="A43" s="42" t="str">
        <f t="shared" si="3"/>
        <v>BAHIA DE CADIZ</v>
      </c>
      <c r="B43" s="41">
        <f t="shared" si="4"/>
        <v>92</v>
      </c>
      <c r="C43" s="41">
        <f t="shared" si="5"/>
        <v>87</v>
      </c>
      <c r="D43" s="41">
        <f t="shared" si="6"/>
        <v>6</v>
      </c>
      <c r="E43" s="42" t="str">
        <f t="shared" si="2"/>
        <v>BAHIA DE CADIZ</v>
      </c>
      <c r="F43" s="42">
        <f t="shared" si="7"/>
        <v>92</v>
      </c>
      <c r="G43" s="42">
        <f t="shared" si="8"/>
        <v>87</v>
      </c>
    </row>
    <row r="44" spans="1:9" x14ac:dyDescent="0.25">
      <c r="A44" s="42" t="str">
        <f t="shared" si="3"/>
        <v>BALEARES</v>
      </c>
      <c r="B44" s="41">
        <f t="shared" si="4"/>
        <v>178</v>
      </c>
      <c r="C44" s="41">
        <f t="shared" si="5"/>
        <v>168</v>
      </c>
      <c r="D44" s="41">
        <f t="shared" si="6"/>
        <v>2</v>
      </c>
      <c r="E44" s="42" t="str">
        <f t="shared" si="2"/>
        <v>VALENCIA</v>
      </c>
      <c r="F44" s="42">
        <f t="shared" si="7"/>
        <v>51</v>
      </c>
      <c r="G44" s="42">
        <f t="shared" si="8"/>
        <v>41</v>
      </c>
    </row>
    <row r="45" spans="1:9" x14ac:dyDescent="0.25">
      <c r="A45" s="42" t="str">
        <f t="shared" si="3"/>
        <v>BARCELONA</v>
      </c>
      <c r="B45" s="41">
        <f t="shared" si="4"/>
        <v>254</v>
      </c>
      <c r="C45" s="41">
        <f t="shared" si="5"/>
        <v>241</v>
      </c>
      <c r="D45" s="41">
        <f t="shared" si="6"/>
        <v>1</v>
      </c>
      <c r="E45" s="42" t="str">
        <f t="shared" si="2"/>
        <v>VIGO</v>
      </c>
      <c r="F45" s="42">
        <f t="shared" si="7"/>
        <v>40</v>
      </c>
      <c r="G45" s="42">
        <f t="shared" si="8"/>
        <v>38</v>
      </c>
    </row>
    <row r="46" spans="1:9" x14ac:dyDescent="0.25">
      <c r="A46" s="42" t="str">
        <f t="shared" si="3"/>
        <v>BILBAO</v>
      </c>
      <c r="B46" s="41">
        <f t="shared" si="4"/>
        <v>12</v>
      </c>
      <c r="C46" s="41">
        <f t="shared" si="5"/>
        <v>11</v>
      </c>
      <c r="D46" s="41">
        <f t="shared" si="6"/>
        <v>14</v>
      </c>
      <c r="E46" s="42" t="str">
        <f t="shared" si="2"/>
        <v>CARTAGENA</v>
      </c>
      <c r="F46" s="42">
        <f t="shared" si="7"/>
        <v>27</v>
      </c>
      <c r="G46" s="42">
        <f t="shared" si="8"/>
        <v>16</v>
      </c>
    </row>
    <row r="47" spans="1:9" x14ac:dyDescent="0.25">
      <c r="A47" s="42" t="str">
        <f t="shared" si="3"/>
        <v>CARTAGENA</v>
      </c>
      <c r="B47" s="41">
        <f t="shared" si="4"/>
        <v>27</v>
      </c>
      <c r="C47" s="41">
        <f t="shared" si="5"/>
        <v>16</v>
      </c>
      <c r="D47" s="41">
        <f t="shared" si="6"/>
        <v>9</v>
      </c>
      <c r="E47" s="42" t="str">
        <f t="shared" si="2"/>
        <v>A CORUÑA</v>
      </c>
      <c r="F47" s="42">
        <f t="shared" si="7"/>
        <v>22</v>
      </c>
      <c r="G47" s="42">
        <f t="shared" si="8"/>
        <v>25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21</v>
      </c>
      <c r="E48" s="42" t="str">
        <f t="shared" si="2"/>
        <v>SEVILLA</v>
      </c>
      <c r="F48" s="42">
        <f t="shared" si="7"/>
        <v>19</v>
      </c>
      <c r="G48" s="42">
        <f t="shared" si="8"/>
        <v>36</v>
      </c>
    </row>
    <row r="49" spans="1:7" x14ac:dyDescent="0.25">
      <c r="A49" s="42" t="str">
        <f t="shared" si="3"/>
        <v>CEUTA</v>
      </c>
      <c r="B49" s="41">
        <f t="shared" si="4"/>
        <v>2</v>
      </c>
      <c r="C49" s="41">
        <f t="shared" si="5"/>
        <v>4</v>
      </c>
      <c r="D49" s="41">
        <f t="shared" si="6"/>
        <v>19</v>
      </c>
      <c r="E49" s="42" t="str">
        <f t="shared" si="2"/>
        <v>ALICANTE</v>
      </c>
      <c r="F49" s="42">
        <f t="shared" si="7"/>
        <v>17</v>
      </c>
      <c r="G49" s="42">
        <f t="shared" si="8"/>
        <v>16</v>
      </c>
    </row>
    <row r="50" spans="1:7" x14ac:dyDescent="0.25">
      <c r="A50" s="42" t="str">
        <f t="shared" si="3"/>
        <v>FERROL-SAN CIBRAO</v>
      </c>
      <c r="B50" s="41">
        <f t="shared" si="4"/>
        <v>1</v>
      </c>
      <c r="C50" s="41">
        <f t="shared" si="5"/>
        <v>0</v>
      </c>
      <c r="D50" s="41">
        <f t="shared" si="6"/>
        <v>21</v>
      </c>
      <c r="E50" s="42" t="str">
        <f t="shared" si="2"/>
        <v>ALMERIA</v>
      </c>
      <c r="F50" s="42">
        <f t="shared" si="7"/>
        <v>15</v>
      </c>
      <c r="G50" s="42">
        <f t="shared" si="8"/>
        <v>14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1</v>
      </c>
      <c r="D51" s="41">
        <f t="shared" si="6"/>
        <v>18</v>
      </c>
      <c r="E51" s="42" t="str">
        <f t="shared" si="2"/>
        <v>BILBAO</v>
      </c>
      <c r="F51" s="42">
        <f t="shared" si="7"/>
        <v>12</v>
      </c>
      <c r="G51" s="42">
        <f t="shared" si="8"/>
        <v>11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</v>
      </c>
      <c r="D52" s="41">
        <f t="shared" si="6"/>
        <v>28</v>
      </c>
      <c r="E52" s="42" t="str">
        <f t="shared" si="2"/>
        <v>MOTRIL</v>
      </c>
      <c r="F52" s="42">
        <f t="shared" si="7"/>
        <v>8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172</v>
      </c>
      <c r="C53" s="41">
        <f t="shared" si="5"/>
        <v>187</v>
      </c>
      <c r="D53" s="41">
        <f t="shared" si="6"/>
        <v>3</v>
      </c>
      <c r="E53" s="42" t="str">
        <f t="shared" si="2"/>
        <v>VILAGARCIA</v>
      </c>
      <c r="F53" s="42">
        <f t="shared" si="7"/>
        <v>7</v>
      </c>
      <c r="G53" s="42">
        <f t="shared" si="8"/>
        <v>8</v>
      </c>
    </row>
    <row r="54" spans="1:7" x14ac:dyDescent="0.25">
      <c r="A54" s="42" t="str">
        <f t="shared" si="3"/>
        <v>MALAGA</v>
      </c>
      <c r="B54" s="41">
        <f t="shared" si="4"/>
        <v>101</v>
      </c>
      <c r="C54" s="41">
        <f t="shared" si="5"/>
        <v>105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</v>
      </c>
      <c r="G55" s="42">
        <f t="shared" si="8"/>
        <v>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2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8</v>
      </c>
      <c r="C57" s="41">
        <f t="shared" si="5"/>
        <v>7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165</v>
      </c>
      <c r="C59" s="41">
        <f t="shared" si="5"/>
        <v>166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19</v>
      </c>
      <c r="C61" s="41">
        <f t="shared" si="5"/>
        <v>36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4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</v>
      </c>
      <c r="C63" s="41">
        <f t="shared" si="5"/>
        <v>41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</v>
      </c>
      <c r="C64" s="41">
        <f t="shared" si="5"/>
        <v>38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</v>
      </c>
      <c r="C65" s="41">
        <f t="shared" si="5"/>
        <v>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8DDA8EE1-85D0-4A14-8850-261B4CBC9B9C}"/>
</file>

<file path=customXml/itemProps2.xml><?xml version="1.0" encoding="utf-8"?>
<ds:datastoreItem xmlns:ds="http://schemas.openxmlformats.org/officeDocument/2006/customXml" ds:itemID="{7E64F24A-16CA-4FBE-8052-34571AAED588}"/>
</file>

<file path=customXml/itemProps3.xml><?xml version="1.0" encoding="utf-8"?>
<ds:datastoreItem xmlns:ds="http://schemas.openxmlformats.org/officeDocument/2006/customXml" ds:itemID="{8887F14F-6B2C-4FE6-ADFE-879618124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