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E46" i="29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3" i="28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<sst xmlns="http://schemas.openxmlformats.org/spreadsheetml/2006/main" count="755" uniqueCount="98">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</sst>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34109672</c:v>
                </c:pt>
                <c:pt idx="1">
                  <c:v>29891144</c:v>
                </c:pt>
                <c:pt idx="2">
                  <c:v>20843066</c:v>
                </c:pt>
                <c:pt idx="3">
                  <c:v>16189409</c:v>
                </c:pt>
                <c:pt idx="4">
                  <c:v>16042285</c:v>
                </c:pt>
                <c:pt idx="5">
                  <c:v>10811197</c:v>
                </c:pt>
                <c:pt idx="6">
                  <c:v>9867711</c:v>
                </c:pt>
                <c:pt idx="7">
                  <c:v>9331543</c:v>
                </c:pt>
                <c:pt idx="8">
                  <c:v>7830453</c:v>
                </c:pt>
                <c:pt idx="9">
                  <c:v>7514991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33871692</c:v>
                </c:pt>
                <c:pt idx="1">
                  <c:v>28433464</c:v>
                </c:pt>
                <c:pt idx="2">
                  <c:v>20768307</c:v>
                </c:pt>
                <c:pt idx="3">
                  <c:v>15063425</c:v>
                </c:pt>
                <c:pt idx="4">
                  <c:v>16018913</c:v>
                </c:pt>
                <c:pt idx="5">
                  <c:v>10438085</c:v>
                </c:pt>
                <c:pt idx="6">
                  <c:v>8560968</c:v>
                </c:pt>
                <c:pt idx="7">
                  <c:v>11247403</c:v>
                </c:pt>
                <c:pt idx="8">
                  <c:v>7858034</c:v>
                </c:pt>
                <c:pt idx="9">
                  <c:v>6596725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31878861</c:v>
                </c:pt>
                <c:pt idx="1">
                  <c:v>29766340</c:v>
                </c:pt>
                <c:pt idx="2">
                  <c:v>20386001</c:v>
                </c:pt>
                <c:pt idx="3">
                  <c:v>16118658</c:v>
                </c:pt>
                <c:pt idx="4">
                  <c:v>15521441</c:v>
                </c:pt>
                <c:pt idx="5">
                  <c:v>9768254</c:v>
                </c:pt>
                <c:pt idx="6">
                  <c:v>9752203</c:v>
                </c:pt>
                <c:pt idx="7">
                  <c:v>9302927</c:v>
                </c:pt>
                <c:pt idx="8">
                  <c:v>7455466</c:v>
                </c:pt>
                <c:pt idx="9">
                  <c:v>7249485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31019766</c:v>
                </c:pt>
                <c:pt idx="1">
                  <c:v>28290013</c:v>
                </c:pt>
                <c:pt idx="2">
                  <c:v>20171599</c:v>
                </c:pt>
                <c:pt idx="3">
                  <c:v>14956286</c:v>
                </c:pt>
                <c:pt idx="4">
                  <c:v>15723659</c:v>
                </c:pt>
                <c:pt idx="5">
                  <c:v>9322272</c:v>
                </c:pt>
                <c:pt idx="6">
                  <c:v>8541065</c:v>
                </c:pt>
                <c:pt idx="7">
                  <c:v>11205642</c:v>
                </c:pt>
                <c:pt idx="8">
                  <c:v>6542009</c:v>
                </c:pt>
                <c:pt idx="9">
                  <c:v>7367431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9733074</c:v>
                </c:pt>
                <c:pt idx="1">
                  <c:v>9167151</c:v>
                </c:pt>
                <c:pt idx="2">
                  <c:v>8975235</c:v>
                </c:pt>
                <c:pt idx="3">
                  <c:v>7502264</c:v>
                </c:pt>
                <c:pt idx="4">
                  <c:v>7479757</c:v>
                </c:pt>
                <c:pt idx="5">
                  <c:v>5526721</c:v>
                </c:pt>
                <c:pt idx="6">
                  <c:v>3936598</c:v>
                </c:pt>
                <c:pt idx="7">
                  <c:v>3804884</c:v>
                </c:pt>
                <c:pt idx="8">
                  <c:v>3553798</c:v>
                </c:pt>
                <c:pt idx="9">
                  <c:v>2560174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8871968</c:v>
                </c:pt>
                <c:pt idx="1">
                  <c:v>9501915</c:v>
                </c:pt>
                <c:pt idx="2">
                  <c:v>10823268</c:v>
                </c:pt>
                <c:pt idx="3">
                  <c:v>9179503</c:v>
                </c:pt>
                <c:pt idx="4">
                  <c:v>6452432</c:v>
                </c:pt>
                <c:pt idx="5">
                  <c:v>5850328</c:v>
                </c:pt>
                <c:pt idx="6">
                  <c:v>4165263</c:v>
                </c:pt>
                <c:pt idx="7">
                  <c:v>3444671</c:v>
                </c:pt>
                <c:pt idx="8">
                  <c:v>4164767</c:v>
                </c:pt>
                <c:pt idx="9">
                  <c:v>3008212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BARCELONA</c:v>
                </c:pt>
                <c:pt idx="7">
                  <c:v>ALMERIA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6355794</c:v>
                </c:pt>
                <c:pt idx="1">
                  <c:v>4529192</c:v>
                </c:pt>
                <c:pt idx="2">
                  <c:v>4250367</c:v>
                </c:pt>
                <c:pt idx="3">
                  <c:v>2240570</c:v>
                </c:pt>
                <c:pt idx="4">
                  <c:v>2149958</c:v>
                </c:pt>
                <c:pt idx="5">
                  <c:v>1584349</c:v>
                </c:pt>
                <c:pt idx="6">
                  <c:v>1568849</c:v>
                </c:pt>
                <c:pt idx="7">
                  <c:v>1440020</c:v>
                </c:pt>
                <c:pt idx="8">
                  <c:v>1397801</c:v>
                </c:pt>
                <c:pt idx="9">
                  <c:v>1361446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BARCELONA</c:v>
                </c:pt>
                <c:pt idx="7">
                  <c:v>ALMERIA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5630732</c:v>
                </c:pt>
                <c:pt idx="1">
                  <c:v>4780808</c:v>
                </c:pt>
                <c:pt idx="2">
                  <c:v>4527132</c:v>
                </c:pt>
                <c:pt idx="3">
                  <c:v>1563010</c:v>
                </c:pt>
                <c:pt idx="4">
                  <c:v>1949283</c:v>
                </c:pt>
                <c:pt idx="5">
                  <c:v>1503673</c:v>
                </c:pt>
                <c:pt idx="6">
                  <c:v>1780599</c:v>
                </c:pt>
                <c:pt idx="7">
                  <c:v>1912171</c:v>
                </c:pt>
                <c:pt idx="8">
                  <c:v>998199</c:v>
                </c:pt>
                <c:pt idx="9">
                  <c:v>1731044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26005951</c:v>
                </c:pt>
                <c:pt idx="1">
                  <c:v>22130512</c:v>
                </c:pt>
                <c:pt idx="2">
                  <c:v>13290431</c:v>
                </c:pt>
                <c:pt idx="3">
                  <c:v>7127283</c:v>
                </c:pt>
                <c:pt idx="4">
                  <c:v>4305636</c:v>
                </c:pt>
                <c:pt idx="5">
                  <c:v>3955266</c:v>
                </c:pt>
                <c:pt idx="6">
                  <c:v>2894999</c:v>
                </c:pt>
                <c:pt idx="7">
                  <c:v>1856392</c:v>
                </c:pt>
                <c:pt idx="8">
                  <c:v>1675625</c:v>
                </c:pt>
                <c:pt idx="9">
                  <c:v>1071011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23509341</c:v>
                </c:pt>
                <c:pt idx="1">
                  <c:v>20753355</c:v>
                </c:pt>
                <c:pt idx="2">
                  <c:v>12540672</c:v>
                </c:pt>
                <c:pt idx="3">
                  <c:v>6544776</c:v>
                </c:pt>
                <c:pt idx="4">
                  <c:v>3337381</c:v>
                </c:pt>
                <c:pt idx="5">
                  <c:v>4039188</c:v>
                </c:pt>
                <c:pt idx="6">
                  <c:v>2806241</c:v>
                </c:pt>
                <c:pt idx="7">
                  <c:v>1303510</c:v>
                </c:pt>
                <c:pt idx="8">
                  <c:v>1451867</c:v>
                </c:pt>
                <c:pt idx="9">
                  <c:v>812911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35864</c:v>
                </c:pt>
                <c:pt idx="1">
                  <c:v>20955</c:v>
                </c:pt>
                <c:pt idx="2">
                  <c:v>9796</c:v>
                </c:pt>
                <c:pt idx="3">
                  <c:v>7627</c:v>
                </c:pt>
                <c:pt idx="4">
                  <c:v>7556</c:v>
                </c:pt>
                <c:pt idx="5">
                  <c:v>6697</c:v>
                </c:pt>
                <c:pt idx="6">
                  <c:v>5740</c:v>
                </c:pt>
                <c:pt idx="7">
                  <c:v>1988</c:v>
                </c:pt>
                <c:pt idx="8">
                  <c:v>1839</c:v>
                </c:pt>
                <c:pt idx="9">
                  <c:v>1405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36858</c:v>
                </c:pt>
                <c:pt idx="1">
                  <c:v>20635</c:v>
                </c:pt>
                <c:pt idx="2">
                  <c:v>8237</c:v>
                </c:pt>
                <c:pt idx="3">
                  <c:v>9215</c:v>
                </c:pt>
                <c:pt idx="4">
                  <c:v>9153</c:v>
                </c:pt>
                <c:pt idx="5">
                  <c:v>8437</c:v>
                </c:pt>
                <c:pt idx="6">
                  <c:v>9572</c:v>
                </c:pt>
                <c:pt idx="7">
                  <c:v>2251</c:v>
                </c:pt>
                <c:pt idx="8">
                  <c:v>1963</c:v>
                </c:pt>
                <c:pt idx="9">
                  <c:v>1523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1459773</c:v>
                </c:pt>
                <c:pt idx="1">
                  <c:v>1041538</c:v>
                </c:pt>
                <c:pt idx="2">
                  <c:v>578607</c:v>
                </c:pt>
                <c:pt idx="3">
                  <c:v>456395</c:v>
                </c:pt>
                <c:pt idx="4">
                  <c:v>327935</c:v>
                </c:pt>
                <c:pt idx="5">
                  <c:v>151792</c:v>
                </c:pt>
                <c:pt idx="6">
                  <c:v>124091</c:v>
                </c:pt>
                <c:pt idx="7">
                  <c:v>69422</c:v>
                </c:pt>
                <c:pt idx="8">
                  <c:v>68463</c:v>
                </c:pt>
                <c:pt idx="9">
                  <c:v>66182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1740848</c:v>
                </c:pt>
                <c:pt idx="1">
                  <c:v>1114290</c:v>
                </c:pt>
                <c:pt idx="2">
                  <c:v>487606</c:v>
                </c:pt>
                <c:pt idx="3">
                  <c:v>595226</c:v>
                </c:pt>
                <c:pt idx="4">
                  <c:v>289641</c:v>
                </c:pt>
                <c:pt idx="5">
                  <c:v>171562</c:v>
                </c:pt>
                <c:pt idx="6">
                  <c:v>142717</c:v>
                </c:pt>
                <c:pt idx="7">
                  <c:v>105634</c:v>
                </c:pt>
                <c:pt idx="8">
                  <c:v>63290</c:v>
                </c:pt>
                <c:pt idx="9">
                  <c:v>14581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18739114</c:v>
                </c:pt>
                <c:pt idx="1">
                  <c:v>14388722</c:v>
                </c:pt>
                <c:pt idx="2">
                  <c:v>4235616</c:v>
                </c:pt>
                <c:pt idx="3">
                  <c:v>3400815</c:v>
                </c:pt>
                <c:pt idx="4">
                  <c:v>3394947</c:v>
                </c:pt>
                <c:pt idx="5">
                  <c:v>454461</c:v>
                </c:pt>
                <c:pt idx="6">
                  <c:v>428662</c:v>
                </c:pt>
                <c:pt idx="7">
                  <c:v>266664</c:v>
                </c:pt>
                <c:pt idx="8">
                  <c:v>206586</c:v>
                </c:pt>
                <c:pt idx="9">
                  <c:v>144295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17373928</c:v>
                </c:pt>
                <c:pt idx="1">
                  <c:v>13401897</c:v>
                </c:pt>
                <c:pt idx="2">
                  <c:v>3814192</c:v>
                </c:pt>
                <c:pt idx="3">
                  <c:v>2665154</c:v>
                </c:pt>
                <c:pt idx="4">
                  <c:v>3531985</c:v>
                </c:pt>
                <c:pt idx="5">
                  <c:v>373500</c:v>
                </c:pt>
                <c:pt idx="6">
                  <c:v>219576</c:v>
                </c:pt>
                <c:pt idx="7">
                  <c:v>247236</c:v>
                </c:pt>
                <c:pt idx="8">
                  <c:v>0</c:v>
                </c:pt>
                <c:pt idx="9">
                  <c:v>77807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18679485</c:v>
                </c:pt>
                <c:pt idx="1">
                  <c:v>14372645</c:v>
                </c:pt>
                <c:pt idx="2">
                  <c:v>4001303</c:v>
                </c:pt>
                <c:pt idx="3">
                  <c:v>3234905</c:v>
                </c:pt>
                <c:pt idx="4">
                  <c:v>1075522</c:v>
                </c:pt>
                <c:pt idx="5">
                  <c:v>428662</c:v>
                </c:pt>
                <c:pt idx="6">
                  <c:v>99972</c:v>
                </c:pt>
                <c:pt idx="7">
                  <c:v>81979</c:v>
                </c:pt>
                <c:pt idx="8">
                  <c:v>53235</c:v>
                </c:pt>
                <c:pt idx="9">
                  <c:v>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17358984</c:v>
                </c:pt>
                <c:pt idx="1">
                  <c:v>13394607</c:v>
                </c:pt>
                <c:pt idx="2">
                  <c:v>3712641</c:v>
                </c:pt>
                <c:pt idx="3">
                  <c:v>3280370</c:v>
                </c:pt>
                <c:pt idx="4">
                  <c:v>659453</c:v>
                </c:pt>
                <c:pt idx="5">
                  <c:v>219576</c:v>
                </c:pt>
                <c:pt idx="6">
                  <c:v>108262</c:v>
                </c:pt>
                <c:pt idx="7">
                  <c:v>46153</c:v>
                </c:pt>
                <c:pt idx="8">
                  <c:v>43687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22515032</c:v>
                </c:pt>
                <c:pt idx="1">
                  <c:v>19622264</c:v>
                </c:pt>
                <c:pt idx="2">
                  <c:v>8914849</c:v>
                </c:pt>
                <c:pt idx="3">
                  <c:v>5612369</c:v>
                </c:pt>
                <c:pt idx="4">
                  <c:v>2613606</c:v>
                </c:pt>
                <c:pt idx="5">
                  <c:v>1434662</c:v>
                </c:pt>
                <c:pt idx="6">
                  <c:v>1426645</c:v>
                </c:pt>
                <c:pt idx="7">
                  <c:v>1078860</c:v>
                </c:pt>
                <c:pt idx="8">
                  <c:v>588322</c:v>
                </c:pt>
                <c:pt idx="9">
                  <c:v>584057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20873778</c:v>
                </c:pt>
                <c:pt idx="1">
                  <c:v>18230548</c:v>
                </c:pt>
                <c:pt idx="2">
                  <c:v>8323248</c:v>
                </c:pt>
                <c:pt idx="3">
                  <c:v>5202203</c:v>
                </c:pt>
                <c:pt idx="4">
                  <c:v>2206782</c:v>
                </c:pt>
                <c:pt idx="5">
                  <c:v>976222</c:v>
                </c:pt>
                <c:pt idx="6">
                  <c:v>1327971</c:v>
                </c:pt>
                <c:pt idx="7">
                  <c:v>930403</c:v>
                </c:pt>
                <c:pt idx="8">
                  <c:v>524156</c:v>
                </c:pt>
                <c:pt idx="9">
                  <c:v>392688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4344786</c:v>
                </c:pt>
                <c:pt idx="1">
                  <c:v>3908552</c:v>
                </c:pt>
                <c:pt idx="2">
                  <c:v>2462040</c:v>
                </c:pt>
                <c:pt idx="3">
                  <c:v>2342433</c:v>
                </c:pt>
                <c:pt idx="4">
                  <c:v>1676560</c:v>
                </c:pt>
                <c:pt idx="5">
                  <c:v>1142241</c:v>
                </c:pt>
                <c:pt idx="6">
                  <c:v>645984</c:v>
                </c:pt>
                <c:pt idx="7">
                  <c:v>615491</c:v>
                </c:pt>
                <c:pt idx="8">
                  <c:v>597784</c:v>
                </c:pt>
                <c:pt idx="9">
                  <c:v>515063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4124922</c:v>
                </c:pt>
                <c:pt idx="1">
                  <c:v>3992553</c:v>
                </c:pt>
                <c:pt idx="2">
                  <c:v>2167482</c:v>
                </c:pt>
                <c:pt idx="3">
                  <c:v>2465566</c:v>
                </c:pt>
                <c:pt idx="4">
                  <c:v>1605843</c:v>
                </c:pt>
                <c:pt idx="5">
                  <c:v>1068049</c:v>
                </c:pt>
                <c:pt idx="6">
                  <c:v>600697</c:v>
                </c:pt>
                <c:pt idx="7">
                  <c:v>347012</c:v>
                </c:pt>
                <c:pt idx="8">
                  <c:v>338670</c:v>
                </c:pt>
                <c:pt idx="9">
                  <c:v>440012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1972694</c:v>
                </c:pt>
                <c:pt idx="1">
                  <c:v>1485908</c:v>
                </c:pt>
                <c:pt idx="2">
                  <c:v>899968.5</c:v>
                </c:pt>
                <c:pt idx="3">
                  <c:v>519465</c:v>
                </c:pt>
                <c:pt idx="4">
                  <c:v>245453.25</c:v>
                </c:pt>
                <c:pt idx="5">
                  <c:v>176719</c:v>
                </c:pt>
                <c:pt idx="6">
                  <c:v>154128</c:v>
                </c:pt>
                <c:pt idx="7">
                  <c:v>124936</c:v>
                </c:pt>
                <c:pt idx="8">
                  <c:v>105288.5</c:v>
                </c:pt>
                <c:pt idx="9">
                  <c:v>73211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1803697</c:v>
                </c:pt>
                <c:pt idx="1">
                  <c:v>1474149</c:v>
                </c:pt>
                <c:pt idx="2">
                  <c:v>871256.5</c:v>
                </c:pt>
                <c:pt idx="3">
                  <c:v>490570</c:v>
                </c:pt>
                <c:pt idx="4">
                  <c:v>207510.5</c:v>
                </c:pt>
                <c:pt idx="5">
                  <c:v>163761</c:v>
                </c:pt>
                <c:pt idx="6">
                  <c:v>96379</c:v>
                </c:pt>
                <c:pt idx="7">
                  <c:v>87597</c:v>
                </c:pt>
                <c:pt idx="8">
                  <c:v>91510</c:v>
                </c:pt>
                <c:pt idx="9">
                  <c:v>59589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1405416</c:v>
                </c:pt>
                <c:pt idx="1">
                  <c:v>962617</c:v>
                </c:pt>
                <c:pt idx="2">
                  <c:v>301686</c:v>
                </c:pt>
                <c:pt idx="3">
                  <c:v>285619.5</c:v>
                </c:pt>
                <c:pt idx="4">
                  <c:v>145451</c:v>
                </c:pt>
                <c:pt idx="5">
                  <c:v>92040</c:v>
                </c:pt>
                <c:pt idx="6">
                  <c:v>7282</c:v>
                </c:pt>
                <c:pt idx="7">
                  <c:v>5752</c:v>
                </c:pt>
                <c:pt idx="8">
                  <c:v>2908.25</c:v>
                </c:pt>
                <c:pt idx="9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1404037</c:v>
                </c:pt>
                <c:pt idx="1">
                  <c:v>901641</c:v>
                </c:pt>
                <c:pt idx="2">
                  <c:v>289187</c:v>
                </c:pt>
                <c:pt idx="3">
                  <c:v>292990</c:v>
                </c:pt>
                <c:pt idx="4">
                  <c:v>88361</c:v>
                </c:pt>
                <c:pt idx="5">
                  <c:v>55388</c:v>
                </c:pt>
                <c:pt idx="6">
                  <c:v>7829</c:v>
                </c:pt>
                <c:pt idx="7">
                  <c:v>2897</c:v>
                </c:pt>
                <c:pt idx="8">
                  <c:v>2574.75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171727</c:v>
                </c:pt>
                <c:pt idx="1">
                  <c:v>147838</c:v>
                </c:pt>
                <c:pt idx="2">
                  <c:v>96129.5</c:v>
                </c:pt>
                <c:pt idx="3">
                  <c:v>66529</c:v>
                </c:pt>
                <c:pt idx="4">
                  <c:v>63048</c:v>
                </c:pt>
                <c:pt idx="5">
                  <c:v>59327</c:v>
                </c:pt>
                <c:pt idx="6">
                  <c:v>41715</c:v>
                </c:pt>
                <c:pt idx="7">
                  <c:v>34439.5</c:v>
                </c:pt>
                <c:pt idx="8">
                  <c:v>25071.25</c:v>
                </c:pt>
                <c:pt idx="9">
                  <c:v>22810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156228</c:v>
                </c:pt>
                <c:pt idx="1">
                  <c:v>137092</c:v>
                </c:pt>
                <c:pt idx="2">
                  <c:v>115346.5</c:v>
                </c:pt>
                <c:pt idx="3">
                  <c:v>79434</c:v>
                </c:pt>
                <c:pt idx="4">
                  <c:v>54722</c:v>
                </c:pt>
                <c:pt idx="5">
                  <c:v>50807</c:v>
                </c:pt>
                <c:pt idx="6">
                  <c:v>70702</c:v>
                </c:pt>
                <c:pt idx="7">
                  <c:v>27608</c:v>
                </c:pt>
                <c:pt idx="8">
                  <c:v>29018.25</c:v>
                </c:pt>
                <c:pt idx="9">
                  <c:v>19862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943548</c:v>
                </c:pt>
                <c:pt idx="1">
                  <c:v>518219.5</c:v>
                </c:pt>
                <c:pt idx="2">
                  <c:v>217473.75</c:v>
                </c:pt>
                <c:pt idx="3">
                  <c:v>76726.5</c:v>
                </c:pt>
                <c:pt idx="4">
                  <c:v>76502</c:v>
                </c:pt>
                <c:pt idx="5">
                  <c:v>46034</c:v>
                </c:pt>
                <c:pt idx="6">
                  <c:v>44032</c:v>
                </c:pt>
                <c:pt idx="7">
                  <c:v>28207</c:v>
                </c:pt>
                <c:pt idx="8">
                  <c:v>24516</c:v>
                </c:pt>
                <c:pt idx="9">
                  <c:v>21599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822622</c:v>
                </c:pt>
                <c:pt idx="1">
                  <c:v>462920</c:v>
                </c:pt>
                <c:pt idx="2">
                  <c:v>175917.5</c:v>
                </c:pt>
                <c:pt idx="3">
                  <c:v>68751</c:v>
                </c:pt>
                <c:pt idx="4">
                  <c:v>64759</c:v>
                </c:pt>
                <c:pt idx="5">
                  <c:v>45155</c:v>
                </c:pt>
                <c:pt idx="6">
                  <c:v>29422</c:v>
                </c:pt>
                <c:pt idx="7">
                  <c:v>24861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1010077</c:v>
                </c:pt>
                <c:pt idx="1">
                  <c:v>614349</c:v>
                </c:pt>
                <c:pt idx="2">
                  <c:v>242545</c:v>
                </c:pt>
                <c:pt idx="3">
                  <c:v>217779</c:v>
                </c:pt>
                <c:pt idx="4">
                  <c:v>169437</c:v>
                </c:pt>
                <c:pt idx="5">
                  <c:v>99536.5</c:v>
                </c:pt>
                <c:pt idx="6">
                  <c:v>80492</c:v>
                </c:pt>
                <c:pt idx="7">
                  <c:v>73211</c:v>
                </c:pt>
                <c:pt idx="8">
                  <c:v>71284</c:v>
                </c:pt>
                <c:pt idx="9">
                  <c:v>58955.5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902056</c:v>
                </c:pt>
                <c:pt idx="1">
                  <c:v>578266.5</c:v>
                </c:pt>
                <c:pt idx="2">
                  <c:v>204935.75</c:v>
                </c:pt>
                <c:pt idx="3">
                  <c:v>201383</c:v>
                </c:pt>
                <c:pt idx="4">
                  <c:v>155932</c:v>
                </c:pt>
                <c:pt idx="5">
                  <c:v>88613</c:v>
                </c:pt>
                <c:pt idx="6">
                  <c:v>70112</c:v>
                </c:pt>
                <c:pt idx="7">
                  <c:v>59513</c:v>
                </c:pt>
                <c:pt idx="8">
                  <c:v>58617</c:v>
                </c:pt>
                <c:pt idx="9">
                  <c:v>52127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2110809</c:v>
                </c:pt>
                <c:pt idx="1">
                  <c:v>1990086</c:v>
                </c:pt>
                <c:pt idx="2">
                  <c:v>1864497</c:v>
                </c:pt>
                <c:pt idx="3">
                  <c:v>1330652</c:v>
                </c:pt>
                <c:pt idx="4">
                  <c:v>872249</c:v>
                </c:pt>
                <c:pt idx="5">
                  <c:v>643679</c:v>
                </c:pt>
                <c:pt idx="6">
                  <c:v>415529</c:v>
                </c:pt>
                <c:pt idx="7">
                  <c:v>314804</c:v>
                </c:pt>
                <c:pt idx="8">
                  <c:v>282661</c:v>
                </c:pt>
                <c:pt idx="9">
                  <c:v>266463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1928687</c:v>
                </c:pt>
                <c:pt idx="1">
                  <c:v>2177922</c:v>
                </c:pt>
                <c:pt idx="2">
                  <c:v>1891906</c:v>
                </c:pt>
                <c:pt idx="3">
                  <c:v>1239066</c:v>
                </c:pt>
                <c:pt idx="4">
                  <c:v>951292</c:v>
                </c:pt>
                <c:pt idx="5">
                  <c:v>615721</c:v>
                </c:pt>
                <c:pt idx="6">
                  <c:v>462631</c:v>
                </c:pt>
                <c:pt idx="7">
                  <c:v>286497</c:v>
                </c:pt>
                <c:pt idx="8">
                  <c:v>318170</c:v>
                </c:pt>
                <c:pt idx="9">
                  <c:v>219745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905671</c:v>
                </c:pt>
                <c:pt idx="1">
                  <c:v>545767</c:v>
                </c:pt>
                <c:pt idx="2">
                  <c:v>332438</c:v>
                </c:pt>
                <c:pt idx="3">
                  <c:v>280942</c:v>
                </c:pt>
                <c:pt idx="4">
                  <c:v>182927</c:v>
                </c:pt>
                <c:pt idx="5">
                  <c:v>114026</c:v>
                </c:pt>
                <c:pt idx="6">
                  <c:v>98841</c:v>
                </c:pt>
                <c:pt idx="7">
                  <c:v>84033</c:v>
                </c:pt>
                <c:pt idx="8">
                  <c:v>37966</c:v>
                </c:pt>
                <c:pt idx="9">
                  <c:v>30428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795262</c:v>
                </c:pt>
                <c:pt idx="1">
                  <c:v>448580</c:v>
                </c:pt>
                <c:pt idx="2">
                  <c:v>262182</c:v>
                </c:pt>
                <c:pt idx="3">
                  <c:v>312192</c:v>
                </c:pt>
                <c:pt idx="4">
                  <c:v>177513</c:v>
                </c:pt>
                <c:pt idx="5">
                  <c:v>107030</c:v>
                </c:pt>
                <c:pt idx="6">
                  <c:v>75158</c:v>
                </c:pt>
                <c:pt idx="7">
                  <c:v>91257</c:v>
                </c:pt>
                <c:pt idx="8">
                  <c:v>24189</c:v>
                </c:pt>
                <c:pt idx="9">
                  <c:v>26203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449586</c:v>
                </c:pt>
                <c:pt idx="1">
                  <c:v>337236</c:v>
                </c:pt>
                <c:pt idx="2">
                  <c:v>180874</c:v>
                </c:pt>
                <c:pt idx="3">
                  <c:v>145785</c:v>
                </c:pt>
                <c:pt idx="4">
                  <c:v>100543</c:v>
                </c:pt>
                <c:pt idx="5">
                  <c:v>86733</c:v>
                </c:pt>
                <c:pt idx="6">
                  <c:v>46232</c:v>
                </c:pt>
                <c:pt idx="7">
                  <c:v>32306</c:v>
                </c:pt>
                <c:pt idx="8">
                  <c:v>31931</c:v>
                </c:pt>
                <c:pt idx="9">
                  <c:v>25636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436105</c:v>
                </c:pt>
                <c:pt idx="1">
                  <c:v>292971</c:v>
                </c:pt>
                <c:pt idx="2">
                  <c:v>203181</c:v>
                </c:pt>
                <c:pt idx="3">
                  <c:v>150670</c:v>
                </c:pt>
                <c:pt idx="4">
                  <c:v>87641</c:v>
                </c:pt>
                <c:pt idx="5">
                  <c:v>83843</c:v>
                </c:pt>
                <c:pt idx="6">
                  <c:v>68888</c:v>
                </c:pt>
                <c:pt idx="7">
                  <c:v>34810</c:v>
                </c:pt>
                <c:pt idx="8">
                  <c:v>23100</c:v>
                </c:pt>
                <c:pt idx="9">
                  <c:v>23106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13050</c:v>
                </c:pt>
                <c:pt idx="1">
                  <c:v>8445</c:v>
                </c:pt>
                <c:pt idx="2">
                  <c:v>6051</c:v>
                </c:pt>
                <c:pt idx="3">
                  <c:v>5215</c:v>
                </c:pt>
                <c:pt idx="4">
                  <c:v>3941</c:v>
                </c:pt>
                <c:pt idx="5">
                  <c:v>3880</c:v>
                </c:pt>
                <c:pt idx="6">
                  <c:v>3484</c:v>
                </c:pt>
                <c:pt idx="7">
                  <c:v>1603</c:v>
                </c:pt>
                <c:pt idx="8">
                  <c:v>1592</c:v>
                </c:pt>
                <c:pt idx="9">
                  <c:v>1065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11762</c:v>
                </c:pt>
                <c:pt idx="1">
                  <c:v>7243</c:v>
                </c:pt>
                <c:pt idx="2">
                  <c:v>6148</c:v>
                </c:pt>
                <c:pt idx="3">
                  <c:v>5127</c:v>
                </c:pt>
                <c:pt idx="4">
                  <c:v>3744</c:v>
                </c:pt>
                <c:pt idx="5">
                  <c:v>4016</c:v>
                </c:pt>
                <c:pt idx="6">
                  <c:v>3322</c:v>
                </c:pt>
                <c:pt idx="7">
                  <c:v>1479</c:v>
                </c:pt>
                <c:pt idx="8">
                  <c:v>1473</c:v>
                </c:pt>
                <c:pt idx="9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132335881</c:v>
                </c:pt>
                <c:pt idx="1">
                  <c:v>117282239</c:v>
                </c:pt>
                <c:pt idx="2">
                  <c:v>98897890</c:v>
                </c:pt>
                <c:pt idx="3">
                  <c:v>92855895</c:v>
                </c:pt>
                <c:pt idx="4">
                  <c:v>86411150</c:v>
                </c:pt>
                <c:pt idx="5">
                  <c:v>66702818</c:v>
                </c:pt>
                <c:pt idx="6">
                  <c:v>31374094</c:v>
                </c:pt>
                <c:pt idx="7">
                  <c:v>23086771</c:v>
                </c:pt>
                <c:pt idx="8">
                  <c:v>21079467</c:v>
                </c:pt>
                <c:pt idx="9">
                  <c:v>17514623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132917005</c:v>
                </c:pt>
                <c:pt idx="1">
                  <c:v>114453095</c:v>
                </c:pt>
                <c:pt idx="2">
                  <c:v>86861096</c:v>
                </c:pt>
                <c:pt idx="3">
                  <c:v>86637574</c:v>
                </c:pt>
                <c:pt idx="4">
                  <c:v>82930759</c:v>
                </c:pt>
                <c:pt idx="5">
                  <c:v>62922864</c:v>
                </c:pt>
                <c:pt idx="6">
                  <c:v>31084486</c:v>
                </c:pt>
                <c:pt idx="7">
                  <c:v>21191982</c:v>
                </c:pt>
                <c:pt idx="8">
                  <c:v>21322845</c:v>
                </c:pt>
                <c:pt idx="9">
                  <c:v>15355850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350</c:v>
                </c:pt>
                <c:pt idx="1">
                  <c:v>263</c:v>
                </c:pt>
                <c:pt idx="2">
                  <c:v>177</c:v>
                </c:pt>
                <c:pt idx="3">
                  <c:v>174</c:v>
                </c:pt>
                <c:pt idx="4">
                  <c:v>120</c:v>
                </c:pt>
                <c:pt idx="5">
                  <c:v>119</c:v>
                </c:pt>
                <c:pt idx="6">
                  <c:v>62</c:v>
                </c:pt>
                <c:pt idx="7">
                  <c:v>51</c:v>
                </c:pt>
                <c:pt idx="8">
                  <c:v>32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317</c:v>
                </c:pt>
                <c:pt idx="1">
                  <c:v>255</c:v>
                </c:pt>
                <c:pt idx="2">
                  <c:v>195</c:v>
                </c:pt>
                <c:pt idx="3">
                  <c:v>168</c:v>
                </c:pt>
                <c:pt idx="4">
                  <c:v>106</c:v>
                </c:pt>
                <c:pt idx="5">
                  <c:v>121</c:v>
                </c:pt>
                <c:pt idx="6">
                  <c:v>58</c:v>
                </c:pt>
                <c:pt idx="7">
                  <c:v>44</c:v>
                </c:pt>
                <c:pt idx="8">
                  <c:v>21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15" sqref="D15:H18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40392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12251003</v>
      </c>
      <c r="E8" s="61">
        <v>13078278</v>
      </c>
      <c r="F8" s="61">
        <v>72536041</v>
      </c>
      <c r="G8" s="61">
        <v>69463775</v>
      </c>
      <c r="H8" s="61">
        <v>-3072266</v>
      </c>
      <c r="I8" s="62">
        <f>((G8*100/F8)-100)</f>
        <v>-4.2355027344268734</v>
      </c>
    </row>
    <row r="9" spans="1:9" x14ac:dyDescent="0.25">
      <c r="A9" s="63"/>
      <c r="B9" s="64"/>
      <c r="C9" s="60" t="s">
        <v>15</v>
      </c>
      <c r="D9" s="61">
        <v>6510851</v>
      </c>
      <c r="E9" s="61">
        <v>6008494</v>
      </c>
      <c r="F9" s="61">
        <v>37333051</v>
      </c>
      <c r="G9" s="61">
        <v>37930850</v>
      </c>
      <c r="H9" s="61">
        <v>597799</v>
      </c>
      <c r="I9" s="62">
        <f t="shared" ref="I9:I19" si="0">((G9*100/F9)-100)</f>
        <v>1.6012594309530215</v>
      </c>
    </row>
    <row r="10" spans="1:9" x14ac:dyDescent="0.25">
      <c r="A10" s="63"/>
      <c r="B10" s="59" t="s">
        <v>16</v>
      </c>
      <c r="C10" s="60" t="s">
        <v>17</v>
      </c>
      <c r="D10" s="61">
        <v>4256866</v>
      </c>
      <c r="E10" s="61">
        <v>4768534</v>
      </c>
      <c r="F10" s="61">
        <v>24184926</v>
      </c>
      <c r="G10" s="61">
        <v>26273206</v>
      </c>
      <c r="H10" s="61">
        <v>2088280</v>
      </c>
      <c r="I10" s="62">
        <f t="shared" si="0"/>
        <v>8.6346346480448233</v>
      </c>
    </row>
    <row r="11" spans="1:9" x14ac:dyDescent="0.25">
      <c r="A11" s="63"/>
      <c r="B11" s="63"/>
      <c r="C11" s="60" t="s">
        <v>18</v>
      </c>
      <c r="D11" s="61">
        <v>11069375</v>
      </c>
      <c r="E11" s="61">
        <v>11347370</v>
      </c>
      <c r="F11" s="61">
        <v>61244618</v>
      </c>
      <c r="G11" s="61">
        <v>67211323</v>
      </c>
      <c r="H11" s="61">
        <v>5966705</v>
      </c>
      <c r="I11" s="62">
        <f t="shared" si="0"/>
        <v>9.7424152437361897</v>
      </c>
    </row>
    <row r="12" spans="1:9" x14ac:dyDescent="0.25">
      <c r="A12" s="64"/>
      <c r="B12" s="64"/>
      <c r="C12" s="60" t="s">
        <v>2</v>
      </c>
      <c r="D12" s="61">
        <v>15326241</v>
      </c>
      <c r="E12" s="61">
        <v>16115904</v>
      </c>
      <c r="F12" s="61">
        <v>85429544</v>
      </c>
      <c r="G12" s="61">
        <v>93484529</v>
      </c>
      <c r="H12" s="61">
        <v>8054985</v>
      </c>
      <c r="I12" s="62">
        <f t="shared" si="0"/>
        <v>9.4288048640409414</v>
      </c>
    </row>
    <row r="13" spans="1:9" x14ac:dyDescent="0.25">
      <c r="A13" s="65"/>
      <c r="B13" s="65"/>
      <c r="C13" s="66" t="s">
        <v>2</v>
      </c>
      <c r="D13" s="67">
        <v>34088095</v>
      </c>
      <c r="E13" s="67">
        <v>35202676</v>
      </c>
      <c r="F13" s="67">
        <v>195298636</v>
      </c>
      <c r="G13" s="67">
        <v>200879154</v>
      </c>
      <c r="H13" s="67">
        <v>5580518</v>
      </c>
      <c r="I13" s="68">
        <f t="shared" si="0"/>
        <v>2.8574280467580877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23388</v>
      </c>
      <c r="E14" s="61">
        <v>19601</v>
      </c>
      <c r="F14" s="61">
        <v>120321</v>
      </c>
      <c r="G14" s="61">
        <v>109375</v>
      </c>
      <c r="H14" s="61">
        <v>-10946</v>
      </c>
      <c r="I14" s="62">
        <f t="shared" si="0"/>
        <v>-9.0973313054246603</v>
      </c>
    </row>
    <row r="15" spans="1:9" x14ac:dyDescent="0.25">
      <c r="A15" s="63"/>
      <c r="B15" s="59" t="s">
        <v>7</v>
      </c>
      <c r="C15" s="60" t="s">
        <v>8</v>
      </c>
      <c r="D15" s="61">
        <v>637538</v>
      </c>
      <c r="E15" s="61">
        <v>565286</v>
      </c>
      <c r="F15" s="61">
        <v>3845590</v>
      </c>
      <c r="G15" s="61">
        <v>3494059</v>
      </c>
      <c r="H15" s="61">
        <v>-351531</v>
      </c>
      <c r="I15" s="62">
        <f t="shared" si="0"/>
        <v>-9.1411460920170953</v>
      </c>
    </row>
    <row r="16" spans="1:9" x14ac:dyDescent="0.25">
      <c r="A16" s="63"/>
      <c r="B16" s="64"/>
      <c r="C16" s="60" t="s">
        <v>9</v>
      </c>
      <c r="D16" s="61">
        <v>240532</v>
      </c>
      <c r="E16" s="61">
        <v>217469</v>
      </c>
      <c r="F16" s="61">
        <v>1353564</v>
      </c>
      <c r="G16" s="61">
        <v>1237318</v>
      </c>
      <c r="H16" s="61">
        <v>-116246</v>
      </c>
      <c r="I16" s="62">
        <f t="shared" si="0"/>
        <v>-8.5881421196190217</v>
      </c>
    </row>
    <row r="17" spans="1:9" x14ac:dyDescent="0.25">
      <c r="A17" s="64"/>
      <c r="B17" s="69" t="s">
        <v>10</v>
      </c>
      <c r="C17" s="60" t="s">
        <v>11</v>
      </c>
      <c r="D17" s="61">
        <v>279756</v>
      </c>
      <c r="E17" s="61">
        <v>176938</v>
      </c>
      <c r="F17" s="61">
        <v>1490020</v>
      </c>
      <c r="G17" s="61">
        <v>1409203</v>
      </c>
      <c r="H17" s="61">
        <v>-80817</v>
      </c>
      <c r="I17" s="62">
        <f t="shared" si="0"/>
        <v>-5.4238869276922514</v>
      </c>
    </row>
    <row r="18" spans="1:9" x14ac:dyDescent="0.25">
      <c r="A18" s="70"/>
      <c r="B18" s="70"/>
      <c r="C18" s="66" t="s">
        <v>2</v>
      </c>
      <c r="D18" s="67">
        <v>1181214</v>
      </c>
      <c r="E18" s="67">
        <v>979294</v>
      </c>
      <c r="F18" s="67">
        <v>6809495</v>
      </c>
      <c r="G18" s="67">
        <v>6249955</v>
      </c>
      <c r="H18" s="67">
        <v>-559540</v>
      </c>
      <c r="I18" s="68">
        <f t="shared" si="0"/>
        <v>-8.2170557434875917</v>
      </c>
    </row>
    <row r="19" spans="1:9" x14ac:dyDescent="0.25">
      <c r="A19" s="71"/>
      <c r="B19" s="71"/>
      <c r="C19" s="72" t="s">
        <v>1</v>
      </c>
      <c r="D19" s="73">
        <f>+D13+D18</f>
        <v>35269309</v>
      </c>
      <c r="E19" s="73">
        <f t="shared" ref="E19:G19" si="1">+E13+E18</f>
        <v>36181970</v>
      </c>
      <c r="F19" s="73">
        <f t="shared" si="1"/>
        <v>202108131</v>
      </c>
      <c r="G19" s="73">
        <f t="shared" si="1"/>
        <v>207129109</v>
      </c>
      <c r="H19" s="73">
        <f t="shared" ref="H19" si="2">G19-F19</f>
        <v>5020978</v>
      </c>
      <c r="I19" s="74">
        <f t="shared" si="0"/>
        <v>2.4843028210478053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7638046</v>
      </c>
      <c r="E21" s="61">
        <v>7541022</v>
      </c>
      <c r="F21" s="61">
        <v>42242387</v>
      </c>
      <c r="G21" s="61">
        <v>46073582</v>
      </c>
      <c r="H21" s="61">
        <v>3831195</v>
      </c>
      <c r="I21" s="62">
        <f t="shared" ref="I21:I34" si="3">((G21*100/F21)-100)</f>
        <v>9.0695513963261618</v>
      </c>
    </row>
    <row r="22" spans="1:9" x14ac:dyDescent="0.25">
      <c r="A22" s="63"/>
      <c r="B22" s="64"/>
      <c r="C22" s="60" t="s">
        <v>22</v>
      </c>
      <c r="D22" s="61">
        <v>7125809</v>
      </c>
      <c r="E22" s="61">
        <v>6940980</v>
      </c>
      <c r="F22" s="61">
        <v>38845111</v>
      </c>
      <c r="G22" s="61">
        <v>42032826</v>
      </c>
      <c r="H22" s="61">
        <v>3187715</v>
      </c>
      <c r="I22" s="62">
        <f t="shared" si="3"/>
        <v>8.2062193103271142</v>
      </c>
    </row>
    <row r="23" spans="1:9" x14ac:dyDescent="0.25">
      <c r="A23" s="63"/>
      <c r="B23" s="69" t="s">
        <v>23</v>
      </c>
      <c r="C23" s="60" t="s">
        <v>24</v>
      </c>
      <c r="D23" s="61">
        <v>3426665</v>
      </c>
      <c r="E23" s="61">
        <v>3615000</v>
      </c>
      <c r="F23" s="61">
        <v>19052698</v>
      </c>
      <c r="G23" s="61">
        <v>20112507</v>
      </c>
      <c r="H23" s="61">
        <v>1059809</v>
      </c>
      <c r="I23" s="62">
        <f t="shared" si="3"/>
        <v>5.5625140334455523</v>
      </c>
    </row>
    <row r="24" spans="1:9" x14ac:dyDescent="0.25">
      <c r="A24" s="63"/>
      <c r="B24" s="59" t="s">
        <v>25</v>
      </c>
      <c r="C24" s="60" t="s">
        <v>26</v>
      </c>
      <c r="D24" s="61">
        <v>983373.75</v>
      </c>
      <c r="E24" s="61">
        <v>1003187</v>
      </c>
      <c r="F24" s="61">
        <v>5644286.5</v>
      </c>
      <c r="G24" s="61">
        <v>6069765.75</v>
      </c>
      <c r="H24" s="61">
        <v>425479.25</v>
      </c>
      <c r="I24" s="62">
        <f t="shared" si="3"/>
        <v>7.5382291455261878</v>
      </c>
    </row>
    <row r="25" spans="1:9" x14ac:dyDescent="0.25">
      <c r="A25" s="63"/>
      <c r="B25" s="63"/>
      <c r="C25" s="60" t="s">
        <v>21</v>
      </c>
      <c r="D25" s="61">
        <v>546970.5</v>
      </c>
      <c r="E25" s="61">
        <v>507790</v>
      </c>
      <c r="F25" s="61">
        <v>3046623.75</v>
      </c>
      <c r="G25" s="61">
        <v>3209193.75</v>
      </c>
      <c r="H25" s="61">
        <v>162570</v>
      </c>
      <c r="I25" s="62">
        <f t="shared" si="3"/>
        <v>5.3360707898374358</v>
      </c>
    </row>
    <row r="26" spans="1:9" x14ac:dyDescent="0.25">
      <c r="A26" s="63"/>
      <c r="B26" s="63"/>
      <c r="C26" s="60" t="s">
        <v>27</v>
      </c>
      <c r="D26" s="61">
        <v>139545.5</v>
      </c>
      <c r="E26" s="61">
        <v>133460.25</v>
      </c>
      <c r="F26" s="61">
        <v>804416.75</v>
      </c>
      <c r="G26" s="61">
        <v>797107.25</v>
      </c>
      <c r="H26" s="61">
        <v>-7309.5</v>
      </c>
      <c r="I26" s="62">
        <f t="shared" si="3"/>
        <v>-0.9086707853858087</v>
      </c>
    </row>
    <row r="27" spans="1:9" x14ac:dyDescent="0.25">
      <c r="A27" s="63"/>
      <c r="B27" s="63"/>
      <c r="C27" s="60" t="s">
        <v>28</v>
      </c>
      <c r="D27" s="61">
        <v>296851.75</v>
      </c>
      <c r="E27" s="61">
        <v>361936.75</v>
      </c>
      <c r="F27" s="61">
        <v>1793240</v>
      </c>
      <c r="G27" s="61">
        <v>2063440.75</v>
      </c>
      <c r="H27" s="61">
        <v>270200.75</v>
      </c>
      <c r="I27" s="62">
        <f t="shared" si="3"/>
        <v>15.067740514376212</v>
      </c>
    </row>
    <row r="28" spans="1:9" x14ac:dyDescent="0.25">
      <c r="A28" s="63"/>
      <c r="B28" s="64"/>
      <c r="C28" s="60" t="s">
        <v>29</v>
      </c>
      <c r="D28" s="61">
        <v>436403.25</v>
      </c>
      <c r="E28" s="61">
        <v>495397</v>
      </c>
      <c r="F28" s="61">
        <v>2597662.75</v>
      </c>
      <c r="G28" s="61">
        <v>2860572</v>
      </c>
      <c r="H28" s="61">
        <v>262909.25</v>
      </c>
      <c r="I28" s="62">
        <f t="shared" si="3"/>
        <v>10.120992419050552</v>
      </c>
    </row>
    <row r="29" spans="1:9" x14ac:dyDescent="0.25">
      <c r="A29" s="63"/>
      <c r="B29" s="59" t="s">
        <v>30</v>
      </c>
      <c r="C29" s="60" t="s">
        <v>31</v>
      </c>
      <c r="D29" s="61">
        <v>2358747</v>
      </c>
      <c r="E29" s="61">
        <v>2440222</v>
      </c>
      <c r="F29" s="61">
        <v>10706410</v>
      </c>
      <c r="G29" s="61">
        <v>10766082</v>
      </c>
      <c r="H29" s="61">
        <v>59672</v>
      </c>
      <c r="I29" s="62">
        <f t="shared" si="3"/>
        <v>0.55734835486404677</v>
      </c>
    </row>
    <row r="30" spans="1:9" x14ac:dyDescent="0.25">
      <c r="A30" s="63"/>
      <c r="B30" s="64"/>
      <c r="C30" s="60" t="s">
        <v>32</v>
      </c>
      <c r="D30" s="61">
        <v>507185</v>
      </c>
      <c r="E30" s="61">
        <v>594374</v>
      </c>
      <c r="F30" s="61">
        <v>2395393</v>
      </c>
      <c r="G30" s="61">
        <v>2700560</v>
      </c>
      <c r="H30" s="61">
        <v>305167</v>
      </c>
      <c r="I30" s="62">
        <f t="shared" si="3"/>
        <v>12.739746672049222</v>
      </c>
    </row>
    <row r="31" spans="1:9" x14ac:dyDescent="0.25">
      <c r="A31" s="63"/>
      <c r="B31" s="69" t="s">
        <v>33</v>
      </c>
      <c r="C31" s="60" t="s">
        <v>34</v>
      </c>
      <c r="D31" s="61">
        <v>296460</v>
      </c>
      <c r="E31" s="61">
        <v>306107</v>
      </c>
      <c r="F31" s="61">
        <v>1452760</v>
      </c>
      <c r="G31" s="61">
        <v>1487495</v>
      </c>
      <c r="H31" s="61">
        <v>34735</v>
      </c>
      <c r="I31" s="62">
        <f t="shared" si="3"/>
        <v>2.3909661609625772</v>
      </c>
    </row>
    <row r="32" spans="1:9" x14ac:dyDescent="0.25">
      <c r="A32" s="63"/>
      <c r="B32" s="59" t="s">
        <v>35</v>
      </c>
      <c r="C32" s="60" t="s">
        <v>36</v>
      </c>
      <c r="D32" s="61">
        <v>9909</v>
      </c>
      <c r="E32" s="61">
        <v>10879</v>
      </c>
      <c r="F32" s="61">
        <v>55298</v>
      </c>
      <c r="G32" s="61">
        <v>58832</v>
      </c>
      <c r="H32" s="61">
        <v>3534</v>
      </c>
      <c r="I32" s="62">
        <f t="shared" si="3"/>
        <v>6.3908278780426002</v>
      </c>
    </row>
    <row r="33" spans="1:9" x14ac:dyDescent="0.25">
      <c r="A33" s="63"/>
      <c r="B33" s="63"/>
      <c r="C33" s="60" t="s">
        <v>37</v>
      </c>
      <c r="D33" s="61">
        <v>133564066</v>
      </c>
      <c r="E33" s="61">
        <v>148328199</v>
      </c>
      <c r="F33" s="61">
        <v>775672239</v>
      </c>
      <c r="G33" s="61">
        <v>810022952</v>
      </c>
      <c r="H33" s="61">
        <v>34350713</v>
      </c>
      <c r="I33" s="62">
        <f t="shared" si="3"/>
        <v>4.4285087531668097</v>
      </c>
    </row>
    <row r="34" spans="1:9" x14ac:dyDescent="0.25">
      <c r="A34" s="76"/>
      <c r="B34" s="77"/>
      <c r="C34" s="60" t="s">
        <v>38</v>
      </c>
      <c r="D34" s="61">
        <v>265</v>
      </c>
      <c r="E34" s="61">
        <v>289</v>
      </c>
      <c r="F34" s="61">
        <v>1445</v>
      </c>
      <c r="G34" s="61">
        <v>1481</v>
      </c>
      <c r="H34" s="61">
        <v>36</v>
      </c>
      <c r="I34" s="62">
        <f t="shared" si="3"/>
        <v>2.4913494809688643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1214913</v>
      </c>
      <c r="C7" s="37">
        <v>1004066</v>
      </c>
      <c r="D7" s="37">
        <v>5953201</v>
      </c>
      <c r="E7" s="37">
        <v>6055124</v>
      </c>
      <c r="F7" s="10">
        <f>((E7*100)/D7)-100</f>
        <v>1.7120705314670204</v>
      </c>
      <c r="G7" s="1"/>
      <c r="H7" s="1"/>
      <c r="I7" s="1"/>
    </row>
    <row r="8" spans="1:12" x14ac:dyDescent="0.25">
      <c r="A8" s="11" t="s">
        <v>45</v>
      </c>
      <c r="B8" s="38">
        <v>159786</v>
      </c>
      <c r="C8" s="38">
        <v>202301</v>
      </c>
      <c r="D8" s="38">
        <v>1154640</v>
      </c>
      <c r="E8" s="38">
        <v>1115619</v>
      </c>
      <c r="F8" s="13">
        <f t="shared" ref="F8:F35" si="0">((E8*100)/D8)-100</f>
        <v>-3.3794949075036413</v>
      </c>
      <c r="G8" s="1"/>
      <c r="H8" s="1"/>
      <c r="I8" s="1"/>
    </row>
    <row r="9" spans="1:12" x14ac:dyDescent="0.25">
      <c r="A9" s="8" t="s">
        <v>46</v>
      </c>
      <c r="B9" s="37">
        <v>345081</v>
      </c>
      <c r="C9" s="37">
        <v>120894</v>
      </c>
      <c r="D9" s="37">
        <v>2232552</v>
      </c>
      <c r="E9" s="37">
        <v>1780235</v>
      </c>
      <c r="F9" s="10">
        <f t="shared" si="0"/>
        <v>-20.260088006908688</v>
      </c>
      <c r="G9" s="1"/>
      <c r="H9" s="1"/>
      <c r="I9" s="1"/>
    </row>
    <row r="10" spans="1:12" x14ac:dyDescent="0.25">
      <c r="A10" s="11" t="s">
        <v>47</v>
      </c>
      <c r="B10" s="38">
        <v>274746</v>
      </c>
      <c r="C10" s="38">
        <v>383749</v>
      </c>
      <c r="D10" s="38">
        <v>1861979</v>
      </c>
      <c r="E10" s="38">
        <v>2387728</v>
      </c>
      <c r="F10" s="13">
        <f t="shared" si="0"/>
        <v>28.236032737211332</v>
      </c>
      <c r="G10" s="1"/>
      <c r="H10" s="1"/>
      <c r="I10" s="1"/>
    </row>
    <row r="11" spans="1:12" x14ac:dyDescent="0.25">
      <c r="A11" s="8" t="s">
        <v>48</v>
      </c>
      <c r="B11" s="37">
        <v>6179091</v>
      </c>
      <c r="C11" s="37">
        <v>5847249</v>
      </c>
      <c r="D11" s="37">
        <v>33871692</v>
      </c>
      <c r="E11" s="37">
        <v>34109672</v>
      </c>
      <c r="F11" s="10">
        <f t="shared" si="0"/>
        <v>0.70259259561051124</v>
      </c>
      <c r="G11" s="1"/>
      <c r="H11" s="1"/>
      <c r="I11" s="1"/>
    </row>
    <row r="12" spans="1:12" x14ac:dyDescent="0.25">
      <c r="A12" s="11" t="s">
        <v>49</v>
      </c>
      <c r="B12" s="38">
        <v>329346</v>
      </c>
      <c r="C12" s="38">
        <v>309790</v>
      </c>
      <c r="D12" s="38">
        <v>2009456</v>
      </c>
      <c r="E12" s="38">
        <v>2100563</v>
      </c>
      <c r="F12" s="13">
        <f t="shared" si="0"/>
        <v>4.5339136562333238</v>
      </c>
      <c r="G12" s="1"/>
      <c r="H12" s="1"/>
      <c r="I12" s="1"/>
    </row>
    <row r="13" spans="1:12" x14ac:dyDescent="0.25">
      <c r="A13" s="8" t="s">
        <v>50</v>
      </c>
      <c r="B13" s="37">
        <v>1154209</v>
      </c>
      <c r="C13" s="37">
        <v>1162452</v>
      </c>
      <c r="D13" s="37">
        <v>5893649</v>
      </c>
      <c r="E13" s="37">
        <v>5864625</v>
      </c>
      <c r="F13" s="10">
        <f t="shared" si="0"/>
        <v>-0.49246230985252737</v>
      </c>
      <c r="G13" s="1"/>
      <c r="H13" s="1"/>
      <c r="I13" s="1"/>
    </row>
    <row r="14" spans="1:12" x14ac:dyDescent="0.25">
      <c r="A14" s="11" t="s">
        <v>51</v>
      </c>
      <c r="B14" s="38">
        <v>3432748</v>
      </c>
      <c r="C14" s="38">
        <v>3733921</v>
      </c>
      <c r="D14" s="38">
        <v>20768307</v>
      </c>
      <c r="E14" s="38">
        <v>20843066</v>
      </c>
      <c r="F14" s="13">
        <f t="shared" si="0"/>
        <v>0.3599667512619078</v>
      </c>
      <c r="G14" s="1"/>
      <c r="H14" s="1"/>
      <c r="I14" s="1"/>
    </row>
    <row r="15" spans="1:12" x14ac:dyDescent="0.25">
      <c r="A15" s="8" t="s">
        <v>52</v>
      </c>
      <c r="B15" s="37">
        <v>2811639</v>
      </c>
      <c r="C15" s="37">
        <v>3401247</v>
      </c>
      <c r="D15" s="37">
        <v>16018913</v>
      </c>
      <c r="E15" s="37">
        <v>16042285</v>
      </c>
      <c r="F15" s="10">
        <f t="shared" si="0"/>
        <v>0.14590253408580622</v>
      </c>
      <c r="G15" s="1"/>
      <c r="H15" s="1"/>
      <c r="I15" s="1"/>
    </row>
    <row r="16" spans="1:12" x14ac:dyDescent="0.25">
      <c r="A16" s="11" t="s">
        <v>53</v>
      </c>
      <c r="B16" s="38">
        <v>1788845</v>
      </c>
      <c r="C16" s="38">
        <v>1559952</v>
      </c>
      <c r="D16" s="38">
        <v>11247403</v>
      </c>
      <c r="E16" s="38">
        <v>9331543</v>
      </c>
      <c r="F16" s="13">
        <f t="shared" si="0"/>
        <v>-17.03379882449309</v>
      </c>
      <c r="G16" s="1"/>
      <c r="H16" s="1"/>
      <c r="I16" s="1"/>
    </row>
    <row r="17" spans="1:9" x14ac:dyDescent="0.25">
      <c r="A17" s="8" t="s">
        <v>54</v>
      </c>
      <c r="B17" s="37">
        <v>1011760</v>
      </c>
      <c r="C17" s="37">
        <v>979939</v>
      </c>
      <c r="D17" s="37">
        <v>5649389</v>
      </c>
      <c r="E17" s="37">
        <v>5644055</v>
      </c>
      <c r="F17" s="10">
        <f t="shared" si="0"/>
        <v>-9.4417290082162708E-2</v>
      </c>
      <c r="G17" s="1"/>
      <c r="H17" s="1"/>
      <c r="I17" s="1"/>
    </row>
    <row r="18" spans="1:9" x14ac:dyDescent="0.25">
      <c r="A18" s="11" t="s">
        <v>55</v>
      </c>
      <c r="B18" s="38">
        <v>209415</v>
      </c>
      <c r="C18" s="38">
        <v>225235</v>
      </c>
      <c r="D18" s="38">
        <v>1195341</v>
      </c>
      <c r="E18" s="38">
        <v>1316505</v>
      </c>
      <c r="F18" s="13">
        <f t="shared" si="0"/>
        <v>10.136354395942249</v>
      </c>
      <c r="G18" s="1"/>
      <c r="H18" s="1"/>
      <c r="I18" s="1"/>
    </row>
    <row r="19" spans="1:9" x14ac:dyDescent="0.25">
      <c r="A19" s="8" t="s">
        <v>56</v>
      </c>
      <c r="B19" s="37">
        <v>1031550</v>
      </c>
      <c r="C19" s="37">
        <v>923052</v>
      </c>
      <c r="D19" s="37">
        <v>5886241</v>
      </c>
      <c r="E19" s="37">
        <v>5992465</v>
      </c>
      <c r="F19" s="10">
        <f t="shared" si="0"/>
        <v>1.8046152034889502</v>
      </c>
      <c r="G19" s="1"/>
      <c r="H19" s="1"/>
      <c r="I19" s="1"/>
    </row>
    <row r="20" spans="1:9" x14ac:dyDescent="0.25">
      <c r="A20" s="11" t="s">
        <v>57</v>
      </c>
      <c r="B20" s="38">
        <v>536926</v>
      </c>
      <c r="C20" s="38">
        <v>1142503</v>
      </c>
      <c r="D20" s="38">
        <v>6596725</v>
      </c>
      <c r="E20" s="38">
        <v>7514991</v>
      </c>
      <c r="F20" s="13">
        <f t="shared" si="0"/>
        <v>13.920028498990035</v>
      </c>
      <c r="G20" s="1"/>
      <c r="H20" s="1"/>
      <c r="I20" s="1"/>
    </row>
    <row r="21" spans="1:9" x14ac:dyDescent="0.25">
      <c r="A21" s="8" t="s">
        <v>58</v>
      </c>
      <c r="B21" s="37">
        <v>1726818</v>
      </c>
      <c r="C21" s="37">
        <v>2354635</v>
      </c>
      <c r="D21" s="37">
        <v>8560968</v>
      </c>
      <c r="E21" s="37">
        <v>9867711</v>
      </c>
      <c r="F21" s="10">
        <f t="shared" si="0"/>
        <v>15.263963140616809</v>
      </c>
      <c r="G21" s="1"/>
      <c r="H21" s="1"/>
      <c r="I21" s="1"/>
    </row>
    <row r="22" spans="1:9" x14ac:dyDescent="0.25">
      <c r="A22" s="11" t="s">
        <v>59</v>
      </c>
      <c r="B22" s="38">
        <v>1714085</v>
      </c>
      <c r="C22" s="38">
        <v>1682447</v>
      </c>
      <c r="D22" s="38">
        <v>10438085</v>
      </c>
      <c r="E22" s="38">
        <v>10811197</v>
      </c>
      <c r="F22" s="13">
        <f t="shared" si="0"/>
        <v>3.5745254038456267</v>
      </c>
      <c r="G22" s="1"/>
      <c r="H22" s="1"/>
      <c r="I22" s="1"/>
    </row>
    <row r="23" spans="1:9" x14ac:dyDescent="0.25">
      <c r="A23" s="8" t="s">
        <v>60</v>
      </c>
      <c r="B23" s="37">
        <v>135342</v>
      </c>
      <c r="C23" s="37">
        <v>157800</v>
      </c>
      <c r="D23" s="37">
        <v>977365</v>
      </c>
      <c r="E23" s="37">
        <v>1161105</v>
      </c>
      <c r="F23" s="10">
        <f t="shared" si="0"/>
        <v>18.79952730044559</v>
      </c>
      <c r="G23" s="1"/>
      <c r="H23" s="1"/>
      <c r="I23" s="1"/>
    </row>
    <row r="24" spans="1:9" x14ac:dyDescent="0.25">
      <c r="A24" s="11" t="s">
        <v>61</v>
      </c>
      <c r="B24" s="38">
        <v>185071</v>
      </c>
      <c r="C24" s="38">
        <v>196483</v>
      </c>
      <c r="D24" s="38">
        <v>785886</v>
      </c>
      <c r="E24" s="38">
        <v>989798</v>
      </c>
      <c r="F24" s="13">
        <f t="shared" si="0"/>
        <v>25.946765815907142</v>
      </c>
      <c r="G24" s="1"/>
      <c r="H24" s="1"/>
      <c r="I24" s="1"/>
    </row>
    <row r="25" spans="1:9" x14ac:dyDescent="0.25">
      <c r="A25" s="8" t="s">
        <v>62</v>
      </c>
      <c r="B25" s="37">
        <v>76699</v>
      </c>
      <c r="C25" s="37">
        <v>73731</v>
      </c>
      <c r="D25" s="37">
        <v>412266</v>
      </c>
      <c r="E25" s="37">
        <v>409195</v>
      </c>
      <c r="F25" s="10">
        <f t="shared" si="0"/>
        <v>-0.74490741414523143</v>
      </c>
      <c r="G25" s="1"/>
      <c r="H25" s="1"/>
      <c r="I25" s="1"/>
    </row>
    <row r="26" spans="1:9" x14ac:dyDescent="0.25">
      <c r="A26" s="11" t="s">
        <v>63</v>
      </c>
      <c r="B26" s="38">
        <v>216509</v>
      </c>
      <c r="C26" s="38">
        <v>186486</v>
      </c>
      <c r="D26" s="38">
        <v>1023608</v>
      </c>
      <c r="E26" s="38">
        <v>1021828</v>
      </c>
      <c r="F26" s="13">
        <f t="shared" si="0"/>
        <v>-0.17389469406256808</v>
      </c>
      <c r="G26" s="1"/>
      <c r="H26" s="1"/>
      <c r="I26" s="1"/>
    </row>
    <row r="27" spans="1:9" x14ac:dyDescent="0.25">
      <c r="A27" s="8" t="s">
        <v>64</v>
      </c>
      <c r="B27" s="37">
        <v>247344</v>
      </c>
      <c r="C27" s="37">
        <v>371327</v>
      </c>
      <c r="D27" s="37">
        <v>1558998</v>
      </c>
      <c r="E27" s="37">
        <v>1922839</v>
      </c>
      <c r="F27" s="10">
        <f t="shared" si="0"/>
        <v>23.338131286890686</v>
      </c>
      <c r="G27" s="1"/>
      <c r="H27" s="1"/>
      <c r="I27" s="1"/>
    </row>
    <row r="28" spans="1:9" x14ac:dyDescent="0.25">
      <c r="A28" s="11" t="s">
        <v>65</v>
      </c>
      <c r="B28" s="38">
        <v>1390609</v>
      </c>
      <c r="C28" s="38">
        <v>1210428</v>
      </c>
      <c r="D28" s="38">
        <v>7858034</v>
      </c>
      <c r="E28" s="38">
        <v>7830453</v>
      </c>
      <c r="F28" s="13">
        <f t="shared" si="0"/>
        <v>-0.35099110031848113</v>
      </c>
      <c r="G28" s="1"/>
      <c r="H28" s="1"/>
      <c r="I28" s="1"/>
    </row>
    <row r="29" spans="1:9" x14ac:dyDescent="0.25">
      <c r="A29" s="8" t="s">
        <v>66</v>
      </c>
      <c r="B29" s="37">
        <v>355427</v>
      </c>
      <c r="C29" s="37">
        <v>469759</v>
      </c>
      <c r="D29" s="37">
        <v>2127177</v>
      </c>
      <c r="E29" s="37">
        <v>2368767</v>
      </c>
      <c r="F29" s="10">
        <f t="shared" si="0"/>
        <v>11.357305950562647</v>
      </c>
      <c r="G29" s="1"/>
      <c r="H29" s="1"/>
      <c r="I29" s="1"/>
    </row>
    <row r="30" spans="1:9" x14ac:dyDescent="0.25">
      <c r="A30" s="11" t="s">
        <v>67</v>
      </c>
      <c r="B30" s="38">
        <v>331334</v>
      </c>
      <c r="C30" s="38">
        <v>325258</v>
      </c>
      <c r="D30" s="38">
        <v>2176614</v>
      </c>
      <c r="E30" s="38">
        <v>2090512</v>
      </c>
      <c r="F30" s="13">
        <f t="shared" si="0"/>
        <v>-3.95577718419527</v>
      </c>
      <c r="G30" s="1"/>
      <c r="H30" s="1"/>
      <c r="I30" s="1"/>
    </row>
    <row r="31" spans="1:9" x14ac:dyDescent="0.25">
      <c r="A31" s="8" t="s">
        <v>68</v>
      </c>
      <c r="B31" s="37">
        <v>3082652</v>
      </c>
      <c r="C31" s="37">
        <v>2554647</v>
      </c>
      <c r="D31" s="37">
        <v>15063425</v>
      </c>
      <c r="E31" s="37">
        <v>16189409</v>
      </c>
      <c r="F31" s="10">
        <f t="shared" si="0"/>
        <v>7.4749534053510445</v>
      </c>
      <c r="G31" s="1"/>
      <c r="H31" s="1"/>
      <c r="I31" s="1"/>
    </row>
    <row r="32" spans="1:9" x14ac:dyDescent="0.25">
      <c r="A32" s="11" t="s">
        <v>69</v>
      </c>
      <c r="B32" s="38">
        <v>4902318</v>
      </c>
      <c r="C32" s="38">
        <v>5151662</v>
      </c>
      <c r="D32" s="38">
        <v>28433464</v>
      </c>
      <c r="E32" s="38">
        <v>29891144</v>
      </c>
      <c r="F32" s="13">
        <f t="shared" si="0"/>
        <v>5.1266352914298494</v>
      </c>
      <c r="G32" s="1"/>
      <c r="H32" s="1"/>
      <c r="I32" s="1"/>
    </row>
    <row r="33" spans="1:9" x14ac:dyDescent="0.25">
      <c r="A33" s="8" t="s">
        <v>70</v>
      </c>
      <c r="B33" s="37">
        <v>358146</v>
      </c>
      <c r="C33" s="37">
        <v>413105</v>
      </c>
      <c r="D33" s="37">
        <v>1885718</v>
      </c>
      <c r="E33" s="37">
        <v>2123422</v>
      </c>
      <c r="F33" s="10">
        <f t="shared" si="0"/>
        <v>12.60549032251906</v>
      </c>
      <c r="G33" s="1"/>
      <c r="H33" s="1"/>
      <c r="I33" s="1"/>
    </row>
    <row r="34" spans="1:9" x14ac:dyDescent="0.25">
      <c r="A34" s="11" t="s">
        <v>71</v>
      </c>
      <c r="B34" s="38">
        <v>66900</v>
      </c>
      <c r="C34" s="38">
        <v>37852</v>
      </c>
      <c r="D34" s="38">
        <v>467035</v>
      </c>
      <c r="E34" s="38">
        <v>353253</v>
      </c>
      <c r="F34" s="13">
        <f t="shared" si="0"/>
        <v>-24.36262806856017</v>
      </c>
      <c r="G34" s="1"/>
      <c r="H34" s="1"/>
      <c r="I34" s="1"/>
    </row>
    <row r="35" spans="1:9" x14ac:dyDescent="0.25">
      <c r="A35" s="14" t="s">
        <v>72</v>
      </c>
      <c r="B35" s="15">
        <f>SUM(B7:B34)</f>
        <v>35269309</v>
      </c>
      <c r="C35" s="15">
        <f t="shared" ref="C35:E35" si="1">SUM(C7:C34)</f>
        <v>36181970</v>
      </c>
      <c r="D35" s="15">
        <f t="shared" si="1"/>
        <v>202108131</v>
      </c>
      <c r="E35" s="15">
        <f t="shared" si="1"/>
        <v>207129109</v>
      </c>
      <c r="F35" s="16">
        <f t="shared" si="0"/>
        <v>2.4843028210478053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6055124</v>
      </c>
      <c r="C38" s="41">
        <f>D7</f>
        <v>5953201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34109672</v>
      </c>
      <c r="G38" s="42">
        <f>LOOKUP(E38,$A$38:$A$65,$C$38:$C$65)</f>
        <v>33871692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1115619</v>
      </c>
      <c r="C39" s="41">
        <f t="shared" ref="C39:C65" si="5">D8</f>
        <v>1154640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29891144</v>
      </c>
      <c r="G39" s="42">
        <f t="shared" ref="G39:G65" si="8">LOOKUP(E39,$A$38:$A$65,$C$38:$C$65)</f>
        <v>28433464</v>
      </c>
    </row>
    <row r="40" spans="1:9" x14ac:dyDescent="0.25">
      <c r="A40" s="42" t="str">
        <f t="shared" si="3"/>
        <v>ALMERIA</v>
      </c>
      <c r="B40" s="41">
        <f t="shared" si="4"/>
        <v>1780235</v>
      </c>
      <c r="C40" s="41">
        <f t="shared" si="5"/>
        <v>2232552</v>
      </c>
      <c r="D40" s="41">
        <f t="shared" si="6"/>
        <v>21</v>
      </c>
      <c r="E40" s="42" t="str">
        <f t="shared" si="2"/>
        <v>BARCELONA</v>
      </c>
      <c r="F40" s="42">
        <f t="shared" si="7"/>
        <v>20843066</v>
      </c>
      <c r="G40" s="42">
        <f t="shared" si="8"/>
        <v>20768307</v>
      </c>
    </row>
    <row r="41" spans="1:9" x14ac:dyDescent="0.25">
      <c r="A41" s="42" t="str">
        <f t="shared" si="3"/>
        <v>AVILES</v>
      </c>
      <c r="B41" s="41">
        <f t="shared" si="4"/>
        <v>2387728</v>
      </c>
      <c r="C41" s="41">
        <f t="shared" si="5"/>
        <v>1861979</v>
      </c>
      <c r="D41" s="41">
        <f t="shared" si="6"/>
        <v>15</v>
      </c>
      <c r="E41" s="42" t="str">
        <f t="shared" si="2"/>
        <v>TARRAGONA</v>
      </c>
      <c r="F41" s="42">
        <f t="shared" si="7"/>
        <v>16189409</v>
      </c>
      <c r="G41" s="42">
        <f t="shared" si="8"/>
        <v>15063425</v>
      </c>
    </row>
    <row r="42" spans="1:9" x14ac:dyDescent="0.25">
      <c r="A42" s="42" t="str">
        <f t="shared" si="3"/>
        <v>BAHIA DE ALGECIRAS</v>
      </c>
      <c r="B42" s="41">
        <f t="shared" si="4"/>
        <v>34109672</v>
      </c>
      <c r="C42" s="41">
        <f t="shared" si="5"/>
        <v>33871692</v>
      </c>
      <c r="D42" s="41">
        <f t="shared" si="6"/>
        <v>1</v>
      </c>
      <c r="E42" s="42" t="str">
        <f t="shared" si="2"/>
        <v>BILBAO</v>
      </c>
      <c r="F42" s="42">
        <f t="shared" si="7"/>
        <v>16042285</v>
      </c>
      <c r="G42" s="42">
        <f t="shared" si="8"/>
        <v>16018913</v>
      </c>
    </row>
    <row r="43" spans="1:9" x14ac:dyDescent="0.25">
      <c r="A43" s="42" t="str">
        <f t="shared" si="3"/>
        <v>BAHIA DE CADIZ</v>
      </c>
      <c r="B43" s="41">
        <f t="shared" si="4"/>
        <v>2100563</v>
      </c>
      <c r="C43" s="41">
        <f t="shared" si="5"/>
        <v>2009456</v>
      </c>
      <c r="D43" s="41">
        <f t="shared" si="6"/>
        <v>18</v>
      </c>
      <c r="E43" s="42" t="str">
        <f t="shared" si="2"/>
        <v>LAS PALMAS</v>
      </c>
      <c r="F43" s="42">
        <f t="shared" si="7"/>
        <v>10811197</v>
      </c>
      <c r="G43" s="42">
        <f t="shared" si="8"/>
        <v>10438085</v>
      </c>
    </row>
    <row r="44" spans="1:9" x14ac:dyDescent="0.25">
      <c r="A44" s="42" t="str">
        <f t="shared" si="3"/>
        <v>BALEARES</v>
      </c>
      <c r="B44" s="41">
        <f t="shared" si="4"/>
        <v>5864625</v>
      </c>
      <c r="C44" s="41">
        <f t="shared" si="5"/>
        <v>5893649</v>
      </c>
      <c r="D44" s="41">
        <f t="shared" si="6"/>
        <v>13</v>
      </c>
      <c r="E44" s="42" t="str">
        <f t="shared" si="2"/>
        <v>HUELVA</v>
      </c>
      <c r="F44" s="42">
        <f t="shared" si="7"/>
        <v>9867711</v>
      </c>
      <c r="G44" s="42">
        <f t="shared" si="8"/>
        <v>8560968</v>
      </c>
    </row>
    <row r="45" spans="1:9" x14ac:dyDescent="0.25">
      <c r="A45" s="42" t="str">
        <f t="shared" si="3"/>
        <v>BARCELONA</v>
      </c>
      <c r="B45" s="41">
        <f t="shared" si="4"/>
        <v>20843066</v>
      </c>
      <c r="C45" s="41">
        <f t="shared" si="5"/>
        <v>20768307</v>
      </c>
      <c r="D45" s="41">
        <f t="shared" si="6"/>
        <v>3</v>
      </c>
      <c r="E45" s="42" t="str">
        <f t="shared" si="2"/>
        <v>CARTAGENA</v>
      </c>
      <c r="F45" s="42">
        <f t="shared" si="7"/>
        <v>9331543</v>
      </c>
      <c r="G45" s="42">
        <f t="shared" si="8"/>
        <v>11247403</v>
      </c>
    </row>
    <row r="46" spans="1:9" x14ac:dyDescent="0.25">
      <c r="A46" s="42" t="str">
        <f t="shared" si="3"/>
        <v>BILBAO</v>
      </c>
      <c r="B46" s="41">
        <f t="shared" si="4"/>
        <v>16042285</v>
      </c>
      <c r="C46" s="41">
        <f t="shared" si="5"/>
        <v>16018913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7830453</v>
      </c>
      <c r="G46" s="42">
        <f t="shared" si="8"/>
        <v>7858034</v>
      </c>
    </row>
    <row r="47" spans="1:9" x14ac:dyDescent="0.25">
      <c r="A47" s="42" t="str">
        <f t="shared" si="3"/>
        <v>CARTAGENA</v>
      </c>
      <c r="B47" s="41">
        <f t="shared" si="4"/>
        <v>9331543</v>
      </c>
      <c r="C47" s="41">
        <f t="shared" si="5"/>
        <v>11247403</v>
      </c>
      <c r="D47" s="41">
        <f t="shared" si="6"/>
        <v>8</v>
      </c>
      <c r="E47" s="42" t="str">
        <f t="shared" si="2"/>
        <v>GIJON</v>
      </c>
      <c r="F47" s="42">
        <f t="shared" si="7"/>
        <v>7514991</v>
      </c>
      <c r="G47" s="42">
        <f t="shared" si="8"/>
        <v>6596725</v>
      </c>
    </row>
    <row r="48" spans="1:9" x14ac:dyDescent="0.25">
      <c r="A48" s="42" t="str">
        <f t="shared" si="3"/>
        <v>CASTELLON</v>
      </c>
      <c r="B48" s="41">
        <f t="shared" si="4"/>
        <v>5644055</v>
      </c>
      <c r="C48" s="41">
        <f t="shared" si="5"/>
        <v>5649389</v>
      </c>
      <c r="D48" s="41">
        <f t="shared" si="6"/>
        <v>14</v>
      </c>
      <c r="E48" s="42" t="str">
        <f t="shared" si="2"/>
        <v>A CORUÑA</v>
      </c>
      <c r="F48" s="42">
        <f t="shared" si="7"/>
        <v>6055124</v>
      </c>
      <c r="G48" s="42">
        <f t="shared" si="8"/>
        <v>5953201</v>
      </c>
    </row>
    <row r="49" spans="1:7" x14ac:dyDescent="0.25">
      <c r="A49" s="42" t="str">
        <f t="shared" si="3"/>
        <v>CEUTA</v>
      </c>
      <c r="B49" s="41">
        <f t="shared" si="4"/>
        <v>1316505</v>
      </c>
      <c r="C49" s="41">
        <f t="shared" si="5"/>
        <v>1195341</v>
      </c>
      <c r="D49" s="41">
        <f t="shared" si="6"/>
        <v>22</v>
      </c>
      <c r="E49" s="42" t="str">
        <f t="shared" si="2"/>
        <v>FERROL-SAN CIBRAO</v>
      </c>
      <c r="F49" s="42">
        <f t="shared" si="7"/>
        <v>5992465</v>
      </c>
      <c r="G49" s="42">
        <f t="shared" si="8"/>
        <v>5886241</v>
      </c>
    </row>
    <row r="50" spans="1:7" x14ac:dyDescent="0.25">
      <c r="A50" s="42" t="str">
        <f t="shared" si="3"/>
        <v>FERROL-SAN CIBRAO</v>
      </c>
      <c r="B50" s="41">
        <f t="shared" si="4"/>
        <v>5992465</v>
      </c>
      <c r="C50" s="41">
        <f t="shared" si="5"/>
        <v>5886241</v>
      </c>
      <c r="D50" s="41">
        <f t="shared" si="6"/>
        <v>12</v>
      </c>
      <c r="E50" s="42" t="str">
        <f t="shared" si="2"/>
        <v>BALEARES</v>
      </c>
      <c r="F50" s="42">
        <f t="shared" si="7"/>
        <v>5864625</v>
      </c>
      <c r="G50" s="42">
        <f t="shared" si="8"/>
        <v>5893649</v>
      </c>
    </row>
    <row r="51" spans="1:7" x14ac:dyDescent="0.25">
      <c r="A51" s="42" t="str">
        <f t="shared" si="3"/>
        <v>GIJON</v>
      </c>
      <c r="B51" s="41">
        <f t="shared" si="4"/>
        <v>7514991</v>
      </c>
      <c r="C51" s="41">
        <f t="shared" si="5"/>
        <v>6596725</v>
      </c>
      <c r="D51" s="41">
        <f t="shared" si="6"/>
        <v>10</v>
      </c>
      <c r="E51" s="42" t="str">
        <f t="shared" si="2"/>
        <v>CASTELLON</v>
      </c>
      <c r="F51" s="42">
        <f t="shared" si="7"/>
        <v>5644055</v>
      </c>
      <c r="G51" s="42">
        <f t="shared" si="8"/>
        <v>5649389</v>
      </c>
    </row>
    <row r="52" spans="1:7" x14ac:dyDescent="0.25">
      <c r="A52" s="42" t="str">
        <f t="shared" si="3"/>
        <v>HUELVA</v>
      </c>
      <c r="B52" s="41">
        <f t="shared" si="4"/>
        <v>9867711</v>
      </c>
      <c r="C52" s="41">
        <f t="shared" si="5"/>
        <v>8560968</v>
      </c>
      <c r="D52" s="41">
        <f t="shared" si="6"/>
        <v>7</v>
      </c>
      <c r="E52" s="42" t="str">
        <f t="shared" si="2"/>
        <v>AVILES</v>
      </c>
      <c r="F52" s="42">
        <f t="shared" si="7"/>
        <v>2387728</v>
      </c>
      <c r="G52" s="42">
        <f t="shared" si="8"/>
        <v>1861979</v>
      </c>
    </row>
    <row r="53" spans="1:7" x14ac:dyDescent="0.25">
      <c r="A53" s="42" t="str">
        <f t="shared" si="3"/>
        <v>LAS PALMAS</v>
      </c>
      <c r="B53" s="41">
        <f t="shared" si="4"/>
        <v>10811197</v>
      </c>
      <c r="C53" s="41">
        <f t="shared" si="5"/>
        <v>10438085</v>
      </c>
      <c r="D53" s="41">
        <f t="shared" si="6"/>
        <v>6</v>
      </c>
      <c r="E53" s="42" t="str">
        <f t="shared" si="2"/>
        <v>SANTANDER</v>
      </c>
      <c r="F53" s="42">
        <f t="shared" si="7"/>
        <v>2368767</v>
      </c>
      <c r="G53" s="42">
        <f t="shared" si="8"/>
        <v>2127177</v>
      </c>
    </row>
    <row r="54" spans="1:7" x14ac:dyDescent="0.25">
      <c r="A54" s="42" t="str">
        <f t="shared" si="3"/>
        <v>MALAGA</v>
      </c>
      <c r="B54" s="41">
        <f t="shared" si="4"/>
        <v>1161105</v>
      </c>
      <c r="C54" s="41">
        <f t="shared" si="5"/>
        <v>977365</v>
      </c>
      <c r="D54" s="41">
        <f t="shared" si="6"/>
        <v>23</v>
      </c>
      <c r="E54" s="42" t="str">
        <f t="shared" si="2"/>
        <v>VIGO</v>
      </c>
      <c r="F54" s="42">
        <f t="shared" si="7"/>
        <v>2123422</v>
      </c>
      <c r="G54" s="42">
        <f t="shared" si="8"/>
        <v>1885718</v>
      </c>
    </row>
    <row r="55" spans="1:7" x14ac:dyDescent="0.25">
      <c r="A55" s="42" t="str">
        <f t="shared" si="3"/>
        <v>MARIN Y RIA DE PONTEVEDRA</v>
      </c>
      <c r="B55" s="41">
        <f t="shared" si="4"/>
        <v>989798</v>
      </c>
      <c r="C55" s="41">
        <f t="shared" si="5"/>
        <v>785886</v>
      </c>
      <c r="D55" s="41">
        <f t="shared" si="6"/>
        <v>26</v>
      </c>
      <c r="E55" s="42" t="str">
        <f t="shared" si="2"/>
        <v>BAHIA DE CADIZ</v>
      </c>
      <c r="F55" s="42">
        <f t="shared" si="7"/>
        <v>2100563</v>
      </c>
      <c r="G55" s="42">
        <f t="shared" si="8"/>
        <v>2009456</v>
      </c>
    </row>
    <row r="56" spans="1:7" x14ac:dyDescent="0.25">
      <c r="A56" s="42" t="str">
        <f t="shared" si="3"/>
        <v>MELILLA</v>
      </c>
      <c r="B56" s="41">
        <f t="shared" si="4"/>
        <v>409195</v>
      </c>
      <c r="C56" s="41">
        <f t="shared" si="5"/>
        <v>412266</v>
      </c>
      <c r="D56" s="41">
        <f t="shared" si="6"/>
        <v>27</v>
      </c>
      <c r="E56" s="42" t="str">
        <f t="shared" si="2"/>
        <v>SEVILLA</v>
      </c>
      <c r="F56" s="42">
        <f t="shared" si="7"/>
        <v>2090512</v>
      </c>
      <c r="G56" s="42">
        <f t="shared" si="8"/>
        <v>2176614</v>
      </c>
    </row>
    <row r="57" spans="1:7" x14ac:dyDescent="0.25">
      <c r="A57" s="42" t="str">
        <f t="shared" si="3"/>
        <v>MOTRIL</v>
      </c>
      <c r="B57" s="41">
        <f t="shared" si="4"/>
        <v>1021828</v>
      </c>
      <c r="C57" s="41">
        <f t="shared" si="5"/>
        <v>1023608</v>
      </c>
      <c r="D57" s="41">
        <f t="shared" si="6"/>
        <v>25</v>
      </c>
      <c r="E57" s="42" t="str">
        <f t="shared" si="2"/>
        <v>PASAIA</v>
      </c>
      <c r="F57" s="42">
        <f t="shared" si="7"/>
        <v>1922839</v>
      </c>
      <c r="G57" s="42">
        <f t="shared" si="8"/>
        <v>1558998</v>
      </c>
    </row>
    <row r="58" spans="1:7" x14ac:dyDescent="0.25">
      <c r="A58" s="42" t="str">
        <f t="shared" si="3"/>
        <v>PASAIA</v>
      </c>
      <c r="B58" s="41">
        <f t="shared" si="4"/>
        <v>1922839</v>
      </c>
      <c r="C58" s="41">
        <f t="shared" si="5"/>
        <v>1558998</v>
      </c>
      <c r="D58" s="41">
        <f t="shared" si="6"/>
        <v>20</v>
      </c>
      <c r="E58" s="42" t="str">
        <f t="shared" si="2"/>
        <v>ALMERIA</v>
      </c>
      <c r="F58" s="42">
        <f t="shared" si="7"/>
        <v>1780235</v>
      </c>
      <c r="G58" s="42">
        <f t="shared" si="8"/>
        <v>2232552</v>
      </c>
    </row>
    <row r="59" spans="1:7" x14ac:dyDescent="0.25">
      <c r="A59" s="42" t="str">
        <f t="shared" si="3"/>
        <v>SANTA CRUZ DE TENERIFE</v>
      </c>
      <c r="B59" s="41">
        <f t="shared" si="4"/>
        <v>7830453</v>
      </c>
      <c r="C59" s="41">
        <f t="shared" si="5"/>
        <v>7858034</v>
      </c>
      <c r="D59" s="41">
        <f t="shared" si="6"/>
        <v>9</v>
      </c>
      <c r="E59" s="42" t="str">
        <f t="shared" si="2"/>
        <v>CEUTA</v>
      </c>
      <c r="F59" s="42">
        <f t="shared" si="7"/>
        <v>1316505</v>
      </c>
      <c r="G59" s="42">
        <f t="shared" si="8"/>
        <v>1195341</v>
      </c>
    </row>
    <row r="60" spans="1:7" x14ac:dyDescent="0.25">
      <c r="A60" s="42" t="str">
        <f t="shared" si="3"/>
        <v>SANTANDER</v>
      </c>
      <c r="B60" s="41">
        <f t="shared" si="4"/>
        <v>2368767</v>
      </c>
      <c r="C60" s="41">
        <f t="shared" si="5"/>
        <v>2127177</v>
      </c>
      <c r="D60" s="41">
        <f t="shared" si="6"/>
        <v>16</v>
      </c>
      <c r="E60" s="42" t="str">
        <f t="shared" si="2"/>
        <v>MALAGA</v>
      </c>
      <c r="F60" s="42">
        <f t="shared" si="7"/>
        <v>1161105</v>
      </c>
      <c r="G60" s="42">
        <f t="shared" si="8"/>
        <v>977365</v>
      </c>
    </row>
    <row r="61" spans="1:7" x14ac:dyDescent="0.25">
      <c r="A61" s="42" t="str">
        <f t="shared" si="3"/>
        <v>SEVILLA</v>
      </c>
      <c r="B61" s="41">
        <f t="shared" si="4"/>
        <v>2090512</v>
      </c>
      <c r="C61" s="41">
        <f t="shared" si="5"/>
        <v>2176614</v>
      </c>
      <c r="D61" s="41">
        <f t="shared" si="6"/>
        <v>19</v>
      </c>
      <c r="E61" s="42" t="str">
        <f t="shared" si="2"/>
        <v>ALICANTE</v>
      </c>
      <c r="F61" s="42">
        <f t="shared" si="7"/>
        <v>1115619</v>
      </c>
      <c r="G61" s="42">
        <f t="shared" si="8"/>
        <v>1154640</v>
      </c>
    </row>
    <row r="62" spans="1:7" x14ac:dyDescent="0.25">
      <c r="A62" s="42" t="str">
        <f t="shared" si="3"/>
        <v>TARRAGONA</v>
      </c>
      <c r="B62" s="41">
        <f t="shared" si="4"/>
        <v>16189409</v>
      </c>
      <c r="C62" s="41">
        <f t="shared" si="5"/>
        <v>15063425</v>
      </c>
      <c r="D62" s="41">
        <f t="shared" si="6"/>
        <v>4</v>
      </c>
      <c r="E62" s="42" t="str">
        <f t="shared" si="2"/>
        <v>MOTRIL</v>
      </c>
      <c r="F62" s="42">
        <f t="shared" si="7"/>
        <v>1021828</v>
      </c>
      <c r="G62" s="42">
        <f t="shared" si="8"/>
        <v>1023608</v>
      </c>
    </row>
    <row r="63" spans="1:7" x14ac:dyDescent="0.25">
      <c r="A63" s="42" t="str">
        <f t="shared" si="3"/>
        <v>VALENCIA</v>
      </c>
      <c r="B63" s="41">
        <f t="shared" si="4"/>
        <v>29891144</v>
      </c>
      <c r="C63" s="41">
        <f t="shared" si="5"/>
        <v>28433464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989798</v>
      </c>
      <c r="G63" s="42">
        <f t="shared" si="8"/>
        <v>785886</v>
      </c>
    </row>
    <row r="64" spans="1:7" x14ac:dyDescent="0.25">
      <c r="A64" s="42" t="str">
        <f t="shared" si="3"/>
        <v>VIGO</v>
      </c>
      <c r="B64" s="41">
        <f t="shared" si="4"/>
        <v>2123422</v>
      </c>
      <c r="C64" s="41">
        <f t="shared" si="5"/>
        <v>1885718</v>
      </c>
      <c r="D64" s="41">
        <f t="shared" si="6"/>
        <v>17</v>
      </c>
      <c r="E64" s="42" t="str">
        <f t="shared" si="2"/>
        <v>MELILLA</v>
      </c>
      <c r="F64" s="42">
        <f t="shared" si="7"/>
        <v>409195</v>
      </c>
      <c r="G64" s="42">
        <f t="shared" si="8"/>
        <v>412266</v>
      </c>
    </row>
    <row r="65" spans="1:7" x14ac:dyDescent="0.25">
      <c r="A65" s="42" t="str">
        <f t="shared" si="3"/>
        <v>VILAGARCIA</v>
      </c>
      <c r="B65" s="41">
        <f t="shared" si="4"/>
        <v>353253</v>
      </c>
      <c r="C65" s="41">
        <f t="shared" si="5"/>
        <v>467035</v>
      </c>
      <c r="D65" s="41">
        <f t="shared" si="6"/>
        <v>28</v>
      </c>
      <c r="E65" s="42" t="str">
        <f t="shared" si="2"/>
        <v>VILAGARCIA</v>
      </c>
      <c r="F65" s="42">
        <f t="shared" si="7"/>
        <v>353253</v>
      </c>
      <c r="G65" s="42">
        <f t="shared" si="8"/>
        <v>467035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1178812</v>
      </c>
      <c r="C7" s="37">
        <v>966247</v>
      </c>
      <c r="D7" s="37">
        <v>5765405</v>
      </c>
      <c r="E7" s="37">
        <v>5876491</v>
      </c>
      <c r="F7" s="10">
        <f>((E7*100)/D7)-100</f>
        <v>1.9267683709990848</v>
      </c>
      <c r="G7" s="1"/>
      <c r="H7" s="1"/>
      <c r="I7" s="1"/>
    </row>
    <row r="8" spans="1:12" x14ac:dyDescent="0.25">
      <c r="A8" s="11" t="s">
        <v>45</v>
      </c>
      <c r="B8" s="38">
        <v>158342</v>
      </c>
      <c r="C8" s="38">
        <v>201227</v>
      </c>
      <c r="D8" s="38">
        <v>1138695</v>
      </c>
      <c r="E8" s="38">
        <v>1108807</v>
      </c>
      <c r="F8" s="13">
        <f t="shared" ref="F8:F35" si="0">((E8*100)/D8)-100</f>
        <v>-2.6247590443446285</v>
      </c>
      <c r="G8" s="1"/>
      <c r="H8" s="1"/>
      <c r="I8" s="1"/>
    </row>
    <row r="9" spans="1:12" x14ac:dyDescent="0.25">
      <c r="A9" s="8" t="s">
        <v>46</v>
      </c>
      <c r="B9" s="37">
        <v>333808</v>
      </c>
      <c r="C9" s="37">
        <v>111705</v>
      </c>
      <c r="D9" s="37">
        <v>2183411</v>
      </c>
      <c r="E9" s="37">
        <v>1741471</v>
      </c>
      <c r="F9" s="10">
        <f t="shared" si="0"/>
        <v>-20.240806701074604</v>
      </c>
      <c r="G9" s="1"/>
      <c r="H9" s="1"/>
      <c r="I9" s="1"/>
    </row>
    <row r="10" spans="1:12" x14ac:dyDescent="0.25">
      <c r="A10" s="11" t="s">
        <v>47</v>
      </c>
      <c r="B10" s="38">
        <v>271396</v>
      </c>
      <c r="C10" s="38">
        <v>379867</v>
      </c>
      <c r="D10" s="38">
        <v>1833749</v>
      </c>
      <c r="E10" s="38">
        <v>2360758</v>
      </c>
      <c r="F10" s="13">
        <f t="shared" si="0"/>
        <v>28.739429442088323</v>
      </c>
      <c r="G10" s="1"/>
      <c r="H10" s="1"/>
      <c r="I10" s="1"/>
    </row>
    <row r="11" spans="1:12" x14ac:dyDescent="0.25">
      <c r="A11" s="8" t="s">
        <v>48</v>
      </c>
      <c r="B11" s="37">
        <v>5665165</v>
      </c>
      <c r="C11" s="37">
        <v>5542678</v>
      </c>
      <c r="D11" s="37">
        <v>31019766</v>
      </c>
      <c r="E11" s="37">
        <v>31878861</v>
      </c>
      <c r="F11" s="10">
        <f t="shared" si="0"/>
        <v>2.7695083193084002</v>
      </c>
      <c r="G11" s="1"/>
      <c r="H11" s="1"/>
      <c r="I11" s="1"/>
    </row>
    <row r="12" spans="1:12" x14ac:dyDescent="0.25">
      <c r="A12" s="11" t="s">
        <v>49</v>
      </c>
      <c r="B12" s="38">
        <v>317295</v>
      </c>
      <c r="C12" s="38">
        <v>301272</v>
      </c>
      <c r="D12" s="38">
        <v>1930205</v>
      </c>
      <c r="E12" s="38">
        <v>2051829</v>
      </c>
      <c r="F12" s="13">
        <f t="shared" si="0"/>
        <v>6.3010923710175888</v>
      </c>
      <c r="G12" s="1"/>
      <c r="H12" s="1"/>
      <c r="I12" s="1"/>
    </row>
    <row r="13" spans="1:12" x14ac:dyDescent="0.25">
      <c r="A13" s="8" t="s">
        <v>50</v>
      </c>
      <c r="B13" s="37">
        <v>1132244</v>
      </c>
      <c r="C13" s="37">
        <v>1144231</v>
      </c>
      <c r="D13" s="37">
        <v>5829453</v>
      </c>
      <c r="E13" s="37">
        <v>5808451</v>
      </c>
      <c r="F13" s="10">
        <f t="shared" si="0"/>
        <v>-0.36027393993913392</v>
      </c>
      <c r="G13" s="1"/>
      <c r="H13" s="1"/>
      <c r="I13" s="1"/>
    </row>
    <row r="14" spans="1:12" x14ac:dyDescent="0.25">
      <c r="A14" s="11" t="s">
        <v>51</v>
      </c>
      <c r="B14" s="38">
        <v>3328950</v>
      </c>
      <c r="C14" s="38">
        <v>3654920</v>
      </c>
      <c r="D14" s="38">
        <v>20171599</v>
      </c>
      <c r="E14" s="38">
        <v>20386001</v>
      </c>
      <c r="F14" s="13">
        <f t="shared" si="0"/>
        <v>1.0628904530572925</v>
      </c>
      <c r="G14" s="1"/>
      <c r="H14" s="1"/>
      <c r="I14" s="1"/>
    </row>
    <row r="15" spans="1:12" x14ac:dyDescent="0.25">
      <c r="A15" s="8" t="s">
        <v>52</v>
      </c>
      <c r="B15" s="37">
        <v>2754329</v>
      </c>
      <c r="C15" s="37">
        <v>3318560</v>
      </c>
      <c r="D15" s="37">
        <v>15723659</v>
      </c>
      <c r="E15" s="37">
        <v>15521441</v>
      </c>
      <c r="F15" s="10">
        <f t="shared" si="0"/>
        <v>-1.2860746980076385</v>
      </c>
      <c r="G15" s="1"/>
      <c r="H15" s="1"/>
      <c r="I15" s="1"/>
    </row>
    <row r="16" spans="1:12" x14ac:dyDescent="0.25">
      <c r="A16" s="11" t="s">
        <v>53</v>
      </c>
      <c r="B16" s="38">
        <v>1781541</v>
      </c>
      <c r="C16" s="38">
        <v>1555463</v>
      </c>
      <c r="D16" s="38">
        <v>11205642</v>
      </c>
      <c r="E16" s="38">
        <v>9302927</v>
      </c>
      <c r="F16" s="13">
        <f t="shared" si="0"/>
        <v>-16.97997312425295</v>
      </c>
      <c r="G16" s="1"/>
      <c r="H16" s="1"/>
      <c r="I16" s="1"/>
    </row>
    <row r="17" spans="1:9" x14ac:dyDescent="0.25">
      <c r="A17" s="8" t="s">
        <v>54</v>
      </c>
      <c r="B17" s="37">
        <v>1008379</v>
      </c>
      <c r="C17" s="37">
        <v>976181</v>
      </c>
      <c r="D17" s="37">
        <v>5630016</v>
      </c>
      <c r="E17" s="37">
        <v>5626632</v>
      </c>
      <c r="F17" s="10">
        <f t="shared" si="0"/>
        <v>-6.0106401118574126E-2</v>
      </c>
      <c r="G17" s="1"/>
      <c r="H17" s="1"/>
      <c r="I17" s="1"/>
    </row>
    <row r="18" spans="1:9" x14ac:dyDescent="0.25">
      <c r="A18" s="11" t="s">
        <v>55</v>
      </c>
      <c r="B18" s="38">
        <v>163624</v>
      </c>
      <c r="C18" s="38">
        <v>163812</v>
      </c>
      <c r="D18" s="38">
        <v>905258</v>
      </c>
      <c r="E18" s="38">
        <v>988480</v>
      </c>
      <c r="F18" s="13">
        <f t="shared" si="0"/>
        <v>9.1931802867248962</v>
      </c>
      <c r="G18" s="1"/>
      <c r="H18" s="1"/>
      <c r="I18" s="1"/>
    </row>
    <row r="19" spans="1:9" x14ac:dyDescent="0.25">
      <c r="A19" s="8" t="s">
        <v>56</v>
      </c>
      <c r="B19" s="37">
        <v>1030106</v>
      </c>
      <c r="C19" s="37">
        <v>911612</v>
      </c>
      <c r="D19" s="37">
        <v>5877577</v>
      </c>
      <c r="E19" s="37">
        <v>5972538</v>
      </c>
      <c r="F19" s="10">
        <f t="shared" si="0"/>
        <v>1.6156487613858559</v>
      </c>
      <c r="G19" s="1"/>
      <c r="H19" s="1"/>
      <c r="I19" s="1"/>
    </row>
    <row r="20" spans="1:9" x14ac:dyDescent="0.25">
      <c r="A20" s="11" t="s">
        <v>57</v>
      </c>
      <c r="B20" s="38">
        <v>531442</v>
      </c>
      <c r="C20" s="38">
        <v>1138265</v>
      </c>
      <c r="D20" s="38">
        <v>6542009</v>
      </c>
      <c r="E20" s="38">
        <v>7455466</v>
      </c>
      <c r="F20" s="13">
        <f t="shared" si="0"/>
        <v>13.962943187635474</v>
      </c>
      <c r="G20" s="1"/>
      <c r="H20" s="1"/>
      <c r="I20" s="1"/>
    </row>
    <row r="21" spans="1:9" x14ac:dyDescent="0.25">
      <c r="A21" s="8" t="s">
        <v>58</v>
      </c>
      <c r="B21" s="37">
        <v>1723972</v>
      </c>
      <c r="C21" s="37">
        <v>2334842</v>
      </c>
      <c r="D21" s="37">
        <v>8541065</v>
      </c>
      <c r="E21" s="37">
        <v>9752203</v>
      </c>
      <c r="F21" s="10">
        <f t="shared" si="0"/>
        <v>14.180175423088343</v>
      </c>
      <c r="G21" s="1"/>
      <c r="H21" s="1"/>
      <c r="I21" s="1"/>
    </row>
    <row r="22" spans="1:9" x14ac:dyDescent="0.25">
      <c r="A22" s="11" t="s">
        <v>59</v>
      </c>
      <c r="B22" s="38">
        <v>1544239</v>
      </c>
      <c r="C22" s="38">
        <v>1529985</v>
      </c>
      <c r="D22" s="38">
        <v>9322272</v>
      </c>
      <c r="E22" s="38">
        <v>9768254</v>
      </c>
      <c r="F22" s="13">
        <f t="shared" si="0"/>
        <v>4.7840483521613635</v>
      </c>
      <c r="G22" s="1"/>
      <c r="H22" s="1"/>
      <c r="I22" s="1"/>
    </row>
    <row r="23" spans="1:9" x14ac:dyDescent="0.25">
      <c r="A23" s="8" t="s">
        <v>60</v>
      </c>
      <c r="B23" s="37">
        <v>129823</v>
      </c>
      <c r="C23" s="37">
        <v>153975</v>
      </c>
      <c r="D23" s="37">
        <v>945194</v>
      </c>
      <c r="E23" s="37">
        <v>1136458</v>
      </c>
      <c r="F23" s="10">
        <f t="shared" si="0"/>
        <v>20.235422569334972</v>
      </c>
      <c r="G23" s="1"/>
      <c r="H23" s="1"/>
      <c r="I23" s="1"/>
    </row>
    <row r="24" spans="1:9" x14ac:dyDescent="0.25">
      <c r="A24" s="11" t="s">
        <v>61</v>
      </c>
      <c r="B24" s="38">
        <v>181275</v>
      </c>
      <c r="C24" s="38">
        <v>194701</v>
      </c>
      <c r="D24" s="38">
        <v>763777</v>
      </c>
      <c r="E24" s="38">
        <v>977778</v>
      </c>
      <c r="F24" s="13">
        <f t="shared" si="0"/>
        <v>28.018780350809209</v>
      </c>
      <c r="G24" s="1"/>
      <c r="H24" s="1"/>
      <c r="I24" s="1"/>
    </row>
    <row r="25" spans="1:9" x14ac:dyDescent="0.25">
      <c r="A25" s="8" t="s">
        <v>62</v>
      </c>
      <c r="B25" s="37">
        <v>71989</v>
      </c>
      <c r="C25" s="37">
        <v>73725</v>
      </c>
      <c r="D25" s="37">
        <v>400155</v>
      </c>
      <c r="E25" s="37">
        <v>408837</v>
      </c>
      <c r="F25" s="10">
        <f t="shared" si="0"/>
        <v>2.1696592570378925</v>
      </c>
      <c r="G25" s="1"/>
      <c r="H25" s="1"/>
      <c r="I25" s="1"/>
    </row>
    <row r="26" spans="1:9" x14ac:dyDescent="0.25">
      <c r="A26" s="11" t="s">
        <v>63</v>
      </c>
      <c r="B26" s="38">
        <v>212866</v>
      </c>
      <c r="C26" s="38">
        <v>185397</v>
      </c>
      <c r="D26" s="38">
        <v>1014594</v>
      </c>
      <c r="E26" s="38">
        <v>1015797</v>
      </c>
      <c r="F26" s="13">
        <f t="shared" si="0"/>
        <v>0.11856959532580902</v>
      </c>
      <c r="G26" s="1"/>
      <c r="H26" s="1"/>
      <c r="I26" s="1"/>
    </row>
    <row r="27" spans="1:9" x14ac:dyDescent="0.25">
      <c r="A27" s="8" t="s">
        <v>64</v>
      </c>
      <c r="B27" s="37">
        <v>242904</v>
      </c>
      <c r="C27" s="37">
        <v>365617</v>
      </c>
      <c r="D27" s="37">
        <v>1532993</v>
      </c>
      <c r="E27" s="37">
        <v>1894358</v>
      </c>
      <c r="F27" s="10">
        <f t="shared" si="0"/>
        <v>23.572514682063129</v>
      </c>
      <c r="G27" s="1"/>
      <c r="H27" s="1"/>
      <c r="I27" s="1"/>
    </row>
    <row r="28" spans="1:9" x14ac:dyDescent="0.25">
      <c r="A28" s="11" t="s">
        <v>65</v>
      </c>
      <c r="B28" s="38">
        <v>1315962</v>
      </c>
      <c r="C28" s="38">
        <v>1118026</v>
      </c>
      <c r="D28" s="38">
        <v>7367431</v>
      </c>
      <c r="E28" s="38">
        <v>7249485</v>
      </c>
      <c r="F28" s="13">
        <f t="shared" si="0"/>
        <v>-1.6009108195244721</v>
      </c>
      <c r="G28" s="1"/>
      <c r="H28" s="1"/>
      <c r="I28" s="1"/>
    </row>
    <row r="29" spans="1:9" x14ac:dyDescent="0.25">
      <c r="A29" s="8" t="s">
        <v>66</v>
      </c>
      <c r="B29" s="37">
        <v>350240</v>
      </c>
      <c r="C29" s="37">
        <v>467435</v>
      </c>
      <c r="D29" s="37">
        <v>2090180</v>
      </c>
      <c r="E29" s="37">
        <v>2335279</v>
      </c>
      <c r="F29" s="10">
        <f t="shared" si="0"/>
        <v>11.726214967132023</v>
      </c>
      <c r="G29" s="1"/>
      <c r="H29" s="1"/>
      <c r="I29" s="1"/>
    </row>
    <row r="30" spans="1:9" x14ac:dyDescent="0.25">
      <c r="A30" s="11" t="s">
        <v>67</v>
      </c>
      <c r="B30" s="38">
        <v>331334</v>
      </c>
      <c r="C30" s="38">
        <v>325258</v>
      </c>
      <c r="D30" s="38">
        <v>2176614</v>
      </c>
      <c r="E30" s="38">
        <v>2090512</v>
      </c>
      <c r="F30" s="13">
        <f t="shared" si="0"/>
        <v>-3.95577718419527</v>
      </c>
      <c r="G30" s="1"/>
      <c r="H30" s="1"/>
      <c r="I30" s="1"/>
    </row>
    <row r="31" spans="1:9" x14ac:dyDescent="0.25">
      <c r="A31" s="8" t="s">
        <v>68</v>
      </c>
      <c r="B31" s="37">
        <v>3062689</v>
      </c>
      <c r="C31" s="37">
        <v>2541037</v>
      </c>
      <c r="D31" s="37">
        <v>14956286</v>
      </c>
      <c r="E31" s="37">
        <v>16118658</v>
      </c>
      <c r="F31" s="10">
        <f t="shared" si="0"/>
        <v>7.7717957519667635</v>
      </c>
      <c r="G31" s="1"/>
      <c r="H31" s="1"/>
      <c r="I31" s="1"/>
    </row>
    <row r="32" spans="1:9" x14ac:dyDescent="0.25">
      <c r="A32" s="11" t="s">
        <v>69</v>
      </c>
      <c r="B32" s="38">
        <v>4878095</v>
      </c>
      <c r="C32" s="38">
        <v>5130642</v>
      </c>
      <c r="D32" s="38">
        <v>28290013</v>
      </c>
      <c r="E32" s="38">
        <v>29766340</v>
      </c>
      <c r="F32" s="13">
        <f t="shared" si="0"/>
        <v>5.2185447917609622</v>
      </c>
      <c r="G32" s="1"/>
      <c r="H32" s="1"/>
      <c r="I32" s="1"/>
    </row>
    <row r="33" spans="1:9" x14ac:dyDescent="0.25">
      <c r="A33" s="8" t="s">
        <v>70</v>
      </c>
      <c r="B33" s="37">
        <v>320610</v>
      </c>
      <c r="C33" s="37">
        <v>378432</v>
      </c>
      <c r="D33" s="37">
        <v>1677001</v>
      </c>
      <c r="E33" s="37">
        <v>1935375</v>
      </c>
      <c r="F33" s="10">
        <f t="shared" si="0"/>
        <v>15.40690792670965</v>
      </c>
      <c r="G33" s="1"/>
      <c r="H33" s="1"/>
      <c r="I33" s="1"/>
    </row>
    <row r="34" spans="1:9" x14ac:dyDescent="0.25">
      <c r="A34" s="11" t="s">
        <v>71</v>
      </c>
      <c r="B34" s="38">
        <v>66664</v>
      </c>
      <c r="C34" s="38">
        <v>37564</v>
      </c>
      <c r="D34" s="38">
        <v>464617</v>
      </c>
      <c r="E34" s="38">
        <v>349667</v>
      </c>
      <c r="F34" s="13">
        <f t="shared" si="0"/>
        <v>-24.740808020369471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34088095</v>
      </c>
      <c r="C35" s="15">
        <f t="shared" ref="C35:E35" si="1">SUM(C7:C34)</f>
        <v>35202676</v>
      </c>
      <c r="D35" s="15">
        <f t="shared" si="1"/>
        <v>195298636</v>
      </c>
      <c r="E35" s="15">
        <f t="shared" si="1"/>
        <v>200879154</v>
      </c>
      <c r="F35" s="16">
        <f t="shared" si="0"/>
        <v>2.8574280467580877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5876491</v>
      </c>
      <c r="C38" s="41">
        <f>D7</f>
        <v>5765405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31878861</v>
      </c>
      <c r="G38" s="42">
        <f>LOOKUP(E38,$A$38:$A$65,$C$38:$C$65)</f>
        <v>31019766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1108807</v>
      </c>
      <c r="C39" s="41">
        <f t="shared" ref="C39:C65" si="5">D8</f>
        <v>1138695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29766340</v>
      </c>
      <c r="G39" s="42">
        <f t="shared" ref="G39:G65" si="8">LOOKUP(E39,$A$38:$A$65,$C$38:$C$65)</f>
        <v>28290013</v>
      </c>
    </row>
    <row r="40" spans="1:9" x14ac:dyDescent="0.25">
      <c r="A40" s="42" t="str">
        <f t="shared" si="3"/>
        <v>ALMERIA</v>
      </c>
      <c r="B40" s="41">
        <f t="shared" si="4"/>
        <v>1741471</v>
      </c>
      <c r="C40" s="41">
        <f t="shared" si="5"/>
        <v>2183411</v>
      </c>
      <c r="D40" s="41">
        <f t="shared" si="6"/>
        <v>21</v>
      </c>
      <c r="E40" s="42" t="str">
        <f t="shared" si="2"/>
        <v>BARCELONA</v>
      </c>
      <c r="F40" s="42">
        <f t="shared" si="7"/>
        <v>20386001</v>
      </c>
      <c r="G40" s="42">
        <f t="shared" si="8"/>
        <v>20171599</v>
      </c>
    </row>
    <row r="41" spans="1:9" x14ac:dyDescent="0.25">
      <c r="A41" s="42" t="str">
        <f t="shared" si="3"/>
        <v>AVILES</v>
      </c>
      <c r="B41" s="41">
        <f t="shared" si="4"/>
        <v>2360758</v>
      </c>
      <c r="C41" s="41">
        <f t="shared" si="5"/>
        <v>1833749</v>
      </c>
      <c r="D41" s="41">
        <f t="shared" si="6"/>
        <v>15</v>
      </c>
      <c r="E41" s="42" t="str">
        <f t="shared" si="2"/>
        <v>TARRAGONA</v>
      </c>
      <c r="F41" s="42">
        <f t="shared" si="7"/>
        <v>16118658</v>
      </c>
      <c r="G41" s="42">
        <f t="shared" si="8"/>
        <v>14956286</v>
      </c>
    </row>
    <row r="42" spans="1:9" x14ac:dyDescent="0.25">
      <c r="A42" s="42" t="str">
        <f t="shared" si="3"/>
        <v>BAHIA DE ALGECIRAS</v>
      </c>
      <c r="B42" s="41">
        <f t="shared" si="4"/>
        <v>31878861</v>
      </c>
      <c r="C42" s="41">
        <f t="shared" si="5"/>
        <v>31019766</v>
      </c>
      <c r="D42" s="41">
        <f t="shared" si="6"/>
        <v>1</v>
      </c>
      <c r="E42" s="42" t="str">
        <f t="shared" si="2"/>
        <v>BILBAO</v>
      </c>
      <c r="F42" s="42">
        <f t="shared" si="7"/>
        <v>15521441</v>
      </c>
      <c r="G42" s="42">
        <f t="shared" si="8"/>
        <v>15723659</v>
      </c>
    </row>
    <row r="43" spans="1:9" x14ac:dyDescent="0.25">
      <c r="A43" s="42" t="str">
        <f t="shared" si="3"/>
        <v>BAHIA DE CADIZ</v>
      </c>
      <c r="B43" s="41">
        <f t="shared" si="4"/>
        <v>2051829</v>
      </c>
      <c r="C43" s="41">
        <f t="shared" si="5"/>
        <v>1930205</v>
      </c>
      <c r="D43" s="41">
        <f t="shared" si="6"/>
        <v>18</v>
      </c>
      <c r="E43" s="42" t="str">
        <f t="shared" si="2"/>
        <v>LAS PALMAS</v>
      </c>
      <c r="F43" s="42">
        <f t="shared" si="7"/>
        <v>9768254</v>
      </c>
      <c r="G43" s="42">
        <f t="shared" si="8"/>
        <v>9322272</v>
      </c>
    </row>
    <row r="44" spans="1:9" x14ac:dyDescent="0.25">
      <c r="A44" s="42" t="str">
        <f t="shared" si="3"/>
        <v>BALEARES</v>
      </c>
      <c r="B44" s="41">
        <f t="shared" si="4"/>
        <v>5808451</v>
      </c>
      <c r="C44" s="41">
        <f t="shared" si="5"/>
        <v>5829453</v>
      </c>
      <c r="D44" s="41">
        <f t="shared" si="6"/>
        <v>13</v>
      </c>
      <c r="E44" s="42" t="str">
        <f t="shared" si="2"/>
        <v>HUELVA</v>
      </c>
      <c r="F44" s="42">
        <f t="shared" si="7"/>
        <v>9752203</v>
      </c>
      <c r="G44" s="42">
        <f t="shared" si="8"/>
        <v>8541065</v>
      </c>
    </row>
    <row r="45" spans="1:9" x14ac:dyDescent="0.25">
      <c r="A45" s="42" t="str">
        <f t="shared" si="3"/>
        <v>BARCELONA</v>
      </c>
      <c r="B45" s="41">
        <f t="shared" si="4"/>
        <v>20386001</v>
      </c>
      <c r="C45" s="41">
        <f t="shared" si="5"/>
        <v>20171599</v>
      </c>
      <c r="D45" s="41">
        <f t="shared" si="6"/>
        <v>3</v>
      </c>
      <c r="E45" s="42" t="str">
        <f t="shared" si="2"/>
        <v>CARTAGENA</v>
      </c>
      <c r="F45" s="42">
        <f t="shared" si="7"/>
        <v>9302927</v>
      </c>
      <c r="G45" s="42">
        <f t="shared" si="8"/>
        <v>11205642</v>
      </c>
    </row>
    <row r="46" spans="1:9" x14ac:dyDescent="0.25">
      <c r="A46" s="42" t="str">
        <f t="shared" si="3"/>
        <v>BILBAO</v>
      </c>
      <c r="B46" s="41">
        <f t="shared" si="4"/>
        <v>15521441</v>
      </c>
      <c r="C46" s="41">
        <f t="shared" si="5"/>
        <v>15723659</v>
      </c>
      <c r="D46" s="41">
        <f t="shared" si="6"/>
        <v>5</v>
      </c>
      <c r="E46" s="42" t="str">
        <f t="shared" si="2"/>
        <v>GIJON</v>
      </c>
      <c r="F46" s="42">
        <f t="shared" si="7"/>
        <v>7455466</v>
      </c>
      <c r="G46" s="42">
        <f t="shared" si="8"/>
        <v>6542009</v>
      </c>
    </row>
    <row r="47" spans="1:9" x14ac:dyDescent="0.25">
      <c r="A47" s="42" t="str">
        <f t="shared" si="3"/>
        <v>CARTAGENA</v>
      </c>
      <c r="B47" s="41">
        <f t="shared" si="4"/>
        <v>9302927</v>
      </c>
      <c r="C47" s="41">
        <f t="shared" si="5"/>
        <v>11205642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7249485</v>
      </c>
      <c r="G47" s="42">
        <f t="shared" si="8"/>
        <v>7367431</v>
      </c>
    </row>
    <row r="48" spans="1:9" x14ac:dyDescent="0.25">
      <c r="A48" s="42" t="str">
        <f t="shared" si="3"/>
        <v>CASTELLON</v>
      </c>
      <c r="B48" s="41">
        <f t="shared" si="4"/>
        <v>5626632</v>
      </c>
      <c r="C48" s="41">
        <f t="shared" si="5"/>
        <v>5630016</v>
      </c>
      <c r="D48" s="41">
        <f t="shared" si="6"/>
        <v>14</v>
      </c>
      <c r="E48" s="42" t="str">
        <f t="shared" si="2"/>
        <v>FERROL-SAN CIBRAO</v>
      </c>
      <c r="F48" s="42">
        <f t="shared" si="7"/>
        <v>5972538</v>
      </c>
      <c r="G48" s="42">
        <f t="shared" si="8"/>
        <v>5877577</v>
      </c>
    </row>
    <row r="49" spans="1:7" x14ac:dyDescent="0.25">
      <c r="A49" s="42" t="str">
        <f t="shared" si="3"/>
        <v>CEUTA</v>
      </c>
      <c r="B49" s="41">
        <f t="shared" si="4"/>
        <v>988480</v>
      </c>
      <c r="C49" s="41">
        <f t="shared" si="5"/>
        <v>905258</v>
      </c>
      <c r="D49" s="41">
        <f t="shared" si="6"/>
        <v>25</v>
      </c>
      <c r="E49" s="42" t="str">
        <f t="shared" si="2"/>
        <v>A CORUÑA</v>
      </c>
      <c r="F49" s="42">
        <f t="shared" si="7"/>
        <v>5876491</v>
      </c>
      <c r="G49" s="42">
        <f t="shared" si="8"/>
        <v>5765405</v>
      </c>
    </row>
    <row r="50" spans="1:7" x14ac:dyDescent="0.25">
      <c r="A50" s="42" t="str">
        <f t="shared" si="3"/>
        <v>FERROL-SAN CIBRAO</v>
      </c>
      <c r="B50" s="41">
        <f t="shared" si="4"/>
        <v>5972538</v>
      </c>
      <c r="C50" s="41">
        <f t="shared" si="5"/>
        <v>5877577</v>
      </c>
      <c r="D50" s="41">
        <f t="shared" si="6"/>
        <v>11</v>
      </c>
      <c r="E50" s="42" t="str">
        <f t="shared" si="2"/>
        <v>BALEARES</v>
      </c>
      <c r="F50" s="42">
        <f t="shared" si="7"/>
        <v>5808451</v>
      </c>
      <c r="G50" s="42">
        <f t="shared" si="8"/>
        <v>5829453</v>
      </c>
    </row>
    <row r="51" spans="1:7" x14ac:dyDescent="0.25">
      <c r="A51" s="42" t="str">
        <f t="shared" si="3"/>
        <v>GIJON</v>
      </c>
      <c r="B51" s="41">
        <f t="shared" si="4"/>
        <v>7455466</v>
      </c>
      <c r="C51" s="41">
        <f t="shared" si="5"/>
        <v>6542009</v>
      </c>
      <c r="D51" s="41">
        <f t="shared" si="6"/>
        <v>9</v>
      </c>
      <c r="E51" s="42" t="str">
        <f t="shared" si="2"/>
        <v>CASTELLON</v>
      </c>
      <c r="F51" s="42">
        <f t="shared" si="7"/>
        <v>5626632</v>
      </c>
      <c r="G51" s="42">
        <f t="shared" si="8"/>
        <v>5630016</v>
      </c>
    </row>
    <row r="52" spans="1:7" x14ac:dyDescent="0.25">
      <c r="A52" s="42" t="str">
        <f t="shared" si="3"/>
        <v>HUELVA</v>
      </c>
      <c r="B52" s="41">
        <f t="shared" si="4"/>
        <v>9752203</v>
      </c>
      <c r="C52" s="41">
        <f t="shared" si="5"/>
        <v>8541065</v>
      </c>
      <c r="D52" s="41">
        <f t="shared" si="6"/>
        <v>7</v>
      </c>
      <c r="E52" s="42" t="str">
        <f t="shared" si="2"/>
        <v>AVILES</v>
      </c>
      <c r="F52" s="42">
        <f t="shared" si="7"/>
        <v>2360758</v>
      </c>
      <c r="G52" s="42">
        <f t="shared" si="8"/>
        <v>1833749</v>
      </c>
    </row>
    <row r="53" spans="1:7" x14ac:dyDescent="0.25">
      <c r="A53" s="42" t="str">
        <f t="shared" si="3"/>
        <v>LAS PALMAS</v>
      </c>
      <c r="B53" s="41">
        <f t="shared" si="4"/>
        <v>9768254</v>
      </c>
      <c r="C53" s="41">
        <f t="shared" si="5"/>
        <v>9322272</v>
      </c>
      <c r="D53" s="41">
        <f t="shared" si="6"/>
        <v>6</v>
      </c>
      <c r="E53" s="42" t="str">
        <f t="shared" si="2"/>
        <v>SANTANDER</v>
      </c>
      <c r="F53" s="42">
        <f t="shared" si="7"/>
        <v>2335279</v>
      </c>
      <c r="G53" s="42">
        <f t="shared" si="8"/>
        <v>2090180</v>
      </c>
    </row>
    <row r="54" spans="1:7" x14ac:dyDescent="0.25">
      <c r="A54" s="42" t="str">
        <f t="shared" si="3"/>
        <v>MALAGA</v>
      </c>
      <c r="B54" s="41">
        <f t="shared" si="4"/>
        <v>1136458</v>
      </c>
      <c r="C54" s="41">
        <f t="shared" si="5"/>
        <v>945194</v>
      </c>
      <c r="D54" s="41">
        <f t="shared" si="6"/>
        <v>22</v>
      </c>
      <c r="E54" s="42" t="str">
        <f t="shared" si="2"/>
        <v>SEVILLA</v>
      </c>
      <c r="F54" s="42">
        <f t="shared" si="7"/>
        <v>2090512</v>
      </c>
      <c r="G54" s="42">
        <f t="shared" si="8"/>
        <v>2176614</v>
      </c>
    </row>
    <row r="55" spans="1:7" x14ac:dyDescent="0.25">
      <c r="A55" s="42" t="str">
        <f t="shared" si="3"/>
        <v>MARIN Y RIA DE PONTEVEDRA</v>
      </c>
      <c r="B55" s="41">
        <f t="shared" si="4"/>
        <v>977778</v>
      </c>
      <c r="C55" s="41">
        <f t="shared" si="5"/>
        <v>763777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2051829</v>
      </c>
      <c r="G55" s="42">
        <f t="shared" si="8"/>
        <v>1930205</v>
      </c>
    </row>
    <row r="56" spans="1:7" x14ac:dyDescent="0.25">
      <c r="A56" s="42" t="str">
        <f t="shared" si="3"/>
        <v>MELILLA</v>
      </c>
      <c r="B56" s="41">
        <f t="shared" si="4"/>
        <v>408837</v>
      </c>
      <c r="C56" s="41">
        <f t="shared" si="5"/>
        <v>400155</v>
      </c>
      <c r="D56" s="41">
        <f t="shared" si="6"/>
        <v>27</v>
      </c>
      <c r="E56" s="42" t="str">
        <f t="shared" si="2"/>
        <v>VIGO</v>
      </c>
      <c r="F56" s="42">
        <f t="shared" si="9"/>
        <v>1935375</v>
      </c>
      <c r="G56" s="42">
        <f t="shared" si="8"/>
        <v>1677001</v>
      </c>
    </row>
    <row r="57" spans="1:7" x14ac:dyDescent="0.25">
      <c r="A57" s="42" t="str">
        <f t="shared" si="3"/>
        <v>MOTRIL</v>
      </c>
      <c r="B57" s="41">
        <f t="shared" si="4"/>
        <v>1015797</v>
      </c>
      <c r="C57" s="41">
        <f t="shared" si="5"/>
        <v>1014594</v>
      </c>
      <c r="D57" s="41">
        <f t="shared" si="6"/>
        <v>24</v>
      </c>
      <c r="E57" s="42" t="str">
        <f t="shared" si="2"/>
        <v>PASAIA</v>
      </c>
      <c r="F57" s="42">
        <f t="shared" si="9"/>
        <v>1894358</v>
      </c>
      <c r="G57" s="42">
        <f t="shared" si="8"/>
        <v>1532993</v>
      </c>
    </row>
    <row r="58" spans="1:7" x14ac:dyDescent="0.25">
      <c r="A58" s="42" t="str">
        <f t="shared" si="3"/>
        <v>PASAIA</v>
      </c>
      <c r="B58" s="41">
        <f t="shared" si="4"/>
        <v>1894358</v>
      </c>
      <c r="C58" s="41">
        <f t="shared" si="5"/>
        <v>1532993</v>
      </c>
      <c r="D58" s="41">
        <f t="shared" si="6"/>
        <v>20</v>
      </c>
      <c r="E58" s="42" t="str">
        <f t="shared" si="2"/>
        <v>ALMERIA</v>
      </c>
      <c r="F58" s="42">
        <f t="shared" si="9"/>
        <v>1741471</v>
      </c>
      <c r="G58" s="42">
        <f t="shared" si="8"/>
        <v>2183411</v>
      </c>
    </row>
    <row r="59" spans="1:7" x14ac:dyDescent="0.25">
      <c r="A59" s="42" t="str">
        <f t="shared" si="3"/>
        <v>SANTA CRUZ DE TENERIFE</v>
      </c>
      <c r="B59" s="41">
        <f t="shared" si="4"/>
        <v>7249485</v>
      </c>
      <c r="C59" s="41">
        <f t="shared" si="5"/>
        <v>7367431</v>
      </c>
      <c r="D59" s="41">
        <f t="shared" si="6"/>
        <v>10</v>
      </c>
      <c r="E59" s="42" t="str">
        <f t="shared" si="2"/>
        <v>MALAGA</v>
      </c>
      <c r="F59" s="42">
        <f t="shared" si="9"/>
        <v>1136458</v>
      </c>
      <c r="G59" s="42">
        <f t="shared" si="8"/>
        <v>945194</v>
      </c>
    </row>
    <row r="60" spans="1:7" x14ac:dyDescent="0.25">
      <c r="A60" s="42" t="str">
        <f t="shared" si="3"/>
        <v>SANTANDER</v>
      </c>
      <c r="B60" s="41">
        <f t="shared" si="4"/>
        <v>2335279</v>
      </c>
      <c r="C60" s="41">
        <f t="shared" si="5"/>
        <v>2090180</v>
      </c>
      <c r="D60" s="41">
        <f t="shared" si="6"/>
        <v>16</v>
      </c>
      <c r="E60" s="42" t="str">
        <f t="shared" si="2"/>
        <v>ALICANTE</v>
      </c>
      <c r="F60" s="42">
        <f t="shared" si="9"/>
        <v>1108807</v>
      </c>
      <c r="G60" s="42">
        <f t="shared" si="8"/>
        <v>1138695</v>
      </c>
    </row>
    <row r="61" spans="1:7" x14ac:dyDescent="0.25">
      <c r="A61" s="42" t="str">
        <f t="shared" si="3"/>
        <v>SEVILLA</v>
      </c>
      <c r="B61" s="41">
        <f t="shared" si="4"/>
        <v>2090512</v>
      </c>
      <c r="C61" s="41">
        <f t="shared" si="5"/>
        <v>2176614</v>
      </c>
      <c r="D61" s="41">
        <f t="shared" si="6"/>
        <v>17</v>
      </c>
      <c r="E61" s="42" t="str">
        <f t="shared" si="2"/>
        <v>MOTRIL</v>
      </c>
      <c r="F61" s="42">
        <f t="shared" si="9"/>
        <v>1015797</v>
      </c>
      <c r="G61" s="42">
        <f t="shared" si="8"/>
        <v>1014594</v>
      </c>
    </row>
    <row r="62" spans="1:7" x14ac:dyDescent="0.25">
      <c r="A62" s="42" t="str">
        <f t="shared" si="3"/>
        <v>TARRAGONA</v>
      </c>
      <c r="B62" s="41">
        <f t="shared" si="4"/>
        <v>16118658</v>
      </c>
      <c r="C62" s="41">
        <f t="shared" si="5"/>
        <v>14956286</v>
      </c>
      <c r="D62" s="41">
        <f t="shared" si="6"/>
        <v>4</v>
      </c>
      <c r="E62" s="42" t="str">
        <f t="shared" si="2"/>
        <v>CEUTA</v>
      </c>
      <c r="F62" s="42">
        <f t="shared" si="9"/>
        <v>988480</v>
      </c>
      <c r="G62" s="42">
        <f t="shared" si="8"/>
        <v>905258</v>
      </c>
    </row>
    <row r="63" spans="1:7" x14ac:dyDescent="0.25">
      <c r="A63" s="42" t="str">
        <f t="shared" si="3"/>
        <v>VALENCIA</v>
      </c>
      <c r="B63" s="41">
        <f t="shared" si="4"/>
        <v>29766340</v>
      </c>
      <c r="C63" s="41">
        <f t="shared" si="5"/>
        <v>28290013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977778</v>
      </c>
      <c r="G63" s="42">
        <f t="shared" si="8"/>
        <v>763777</v>
      </c>
    </row>
    <row r="64" spans="1:7" x14ac:dyDescent="0.25">
      <c r="A64" s="42" t="str">
        <f t="shared" si="3"/>
        <v>VIGO</v>
      </c>
      <c r="B64" s="41">
        <f t="shared" si="4"/>
        <v>1935375</v>
      </c>
      <c r="C64" s="41">
        <f t="shared" si="5"/>
        <v>1677001</v>
      </c>
      <c r="D64" s="41">
        <f t="shared" si="6"/>
        <v>19</v>
      </c>
      <c r="E64" s="42" t="str">
        <f t="shared" si="2"/>
        <v>MELILLA</v>
      </c>
      <c r="F64" s="42">
        <f t="shared" si="9"/>
        <v>408837</v>
      </c>
      <c r="G64" s="42">
        <f t="shared" si="8"/>
        <v>400155</v>
      </c>
    </row>
    <row r="65" spans="1:7" x14ac:dyDescent="0.25">
      <c r="A65" s="42" t="str">
        <f t="shared" si="3"/>
        <v>VILAGARCIA</v>
      </c>
      <c r="B65" s="41">
        <f t="shared" si="4"/>
        <v>349667</v>
      </c>
      <c r="C65" s="41">
        <f t="shared" si="5"/>
        <v>464617</v>
      </c>
      <c r="D65" s="41">
        <f t="shared" si="6"/>
        <v>28</v>
      </c>
      <c r="E65" s="42" t="str">
        <f t="shared" si="2"/>
        <v>VILAGARCIA</v>
      </c>
      <c r="F65" s="42">
        <f t="shared" si="9"/>
        <v>349667</v>
      </c>
      <c r="G65" s="42">
        <f t="shared" si="8"/>
        <v>464617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637045</v>
      </c>
      <c r="C7" s="37">
        <v>657055</v>
      </c>
      <c r="D7" s="37">
        <v>3444671</v>
      </c>
      <c r="E7" s="37">
        <v>3804884</v>
      </c>
      <c r="F7" s="10">
        <f>((E7*100)/D7)-100</f>
        <v>10.457108966284437</v>
      </c>
      <c r="G7" s="1"/>
      <c r="H7" s="1"/>
      <c r="I7" s="1"/>
    </row>
    <row r="8" spans="1:12" x14ac:dyDescent="0.25">
      <c r="A8" s="11" t="s">
        <v>45</v>
      </c>
      <c r="B8" s="38">
        <v>5748</v>
      </c>
      <c r="C8" s="38">
        <v>7801</v>
      </c>
      <c r="D8" s="38">
        <v>53157</v>
      </c>
      <c r="E8" s="38">
        <v>59028</v>
      </c>
      <c r="F8" s="13">
        <f t="shared" ref="F8:F35" si="0">((E8*100)/D8)-100</f>
        <v>11.044641345448383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4459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46748</v>
      </c>
      <c r="C10" s="38">
        <v>71047</v>
      </c>
      <c r="D10" s="38">
        <v>313115</v>
      </c>
      <c r="E10" s="38">
        <v>336287</v>
      </c>
      <c r="F10" s="13">
        <f t="shared" si="0"/>
        <v>7.4004758635006311</v>
      </c>
      <c r="G10" s="1"/>
      <c r="H10" s="1"/>
      <c r="I10" s="1"/>
    </row>
    <row r="11" spans="1:12" x14ac:dyDescent="0.25">
      <c r="A11" s="8" t="s">
        <v>48</v>
      </c>
      <c r="B11" s="37">
        <v>1362224</v>
      </c>
      <c r="C11" s="37">
        <v>1880887</v>
      </c>
      <c r="D11" s="37">
        <v>9501915</v>
      </c>
      <c r="E11" s="37">
        <v>9167151</v>
      </c>
      <c r="F11" s="10">
        <f t="shared" si="0"/>
        <v>-3.5231213918457485</v>
      </c>
      <c r="G11" s="1"/>
      <c r="H11" s="1"/>
      <c r="I11" s="1"/>
    </row>
    <row r="12" spans="1:12" x14ac:dyDescent="0.25">
      <c r="A12" s="11" t="s">
        <v>49</v>
      </c>
      <c r="B12" s="38">
        <v>14641</v>
      </c>
      <c r="C12" s="38">
        <v>10110</v>
      </c>
      <c r="D12" s="38">
        <v>79203</v>
      </c>
      <c r="E12" s="38">
        <v>55206</v>
      </c>
      <c r="F12" s="13">
        <f t="shared" si="0"/>
        <v>-30.298094769137535</v>
      </c>
      <c r="G12" s="1"/>
      <c r="H12" s="1"/>
      <c r="I12" s="1"/>
    </row>
    <row r="13" spans="1:12" x14ac:dyDescent="0.25">
      <c r="A13" s="8" t="s">
        <v>50</v>
      </c>
      <c r="B13" s="37">
        <v>179133</v>
      </c>
      <c r="C13" s="37">
        <v>194911</v>
      </c>
      <c r="D13" s="37">
        <v>930465</v>
      </c>
      <c r="E13" s="37">
        <v>787811</v>
      </c>
      <c r="F13" s="10">
        <f t="shared" si="0"/>
        <v>-15.331474047922271</v>
      </c>
      <c r="G13" s="1"/>
      <c r="H13" s="1"/>
      <c r="I13" s="1"/>
    </row>
    <row r="14" spans="1:12" x14ac:dyDescent="0.25">
      <c r="A14" s="11" t="s">
        <v>51</v>
      </c>
      <c r="B14" s="38">
        <v>829511</v>
      </c>
      <c r="C14" s="38">
        <v>1056075</v>
      </c>
      <c r="D14" s="38">
        <v>5850328</v>
      </c>
      <c r="E14" s="38">
        <v>5526721</v>
      </c>
      <c r="F14" s="13">
        <f t="shared" si="0"/>
        <v>-5.5314334512526528</v>
      </c>
      <c r="G14" s="1"/>
      <c r="H14" s="1"/>
      <c r="I14" s="1"/>
    </row>
    <row r="15" spans="1:12" x14ac:dyDescent="0.25">
      <c r="A15" s="8" t="s">
        <v>52</v>
      </c>
      <c r="B15" s="37">
        <v>1777308</v>
      </c>
      <c r="C15" s="37">
        <v>1980602</v>
      </c>
      <c r="D15" s="37">
        <v>10823268</v>
      </c>
      <c r="E15" s="37">
        <v>8975235</v>
      </c>
      <c r="F15" s="10">
        <f t="shared" si="0"/>
        <v>-17.074630324223705</v>
      </c>
      <c r="G15" s="1"/>
      <c r="H15" s="1"/>
      <c r="I15" s="1"/>
    </row>
    <row r="16" spans="1:12" x14ac:dyDescent="0.25">
      <c r="A16" s="11" t="s">
        <v>53</v>
      </c>
      <c r="B16" s="38">
        <v>1250540</v>
      </c>
      <c r="C16" s="38">
        <v>1264482</v>
      </c>
      <c r="D16" s="38">
        <v>9179503</v>
      </c>
      <c r="E16" s="38">
        <v>7502264</v>
      </c>
      <c r="F16" s="13">
        <f t="shared" si="0"/>
        <v>-18.271566554311278</v>
      </c>
      <c r="G16" s="1"/>
      <c r="H16" s="1"/>
      <c r="I16" s="1"/>
    </row>
    <row r="17" spans="1:9" x14ac:dyDescent="0.25">
      <c r="A17" s="8" t="s">
        <v>54</v>
      </c>
      <c r="B17" s="37">
        <v>716063</v>
      </c>
      <c r="C17" s="37">
        <v>521533</v>
      </c>
      <c r="D17" s="37">
        <v>4164767</v>
      </c>
      <c r="E17" s="37">
        <v>3553798</v>
      </c>
      <c r="F17" s="10">
        <f t="shared" si="0"/>
        <v>-14.669944321014839</v>
      </c>
      <c r="G17" s="1"/>
      <c r="H17" s="1"/>
      <c r="I17" s="1"/>
    </row>
    <row r="18" spans="1:9" x14ac:dyDescent="0.25">
      <c r="A18" s="11" t="s">
        <v>55</v>
      </c>
      <c r="B18" s="38">
        <v>75122</v>
      </c>
      <c r="C18" s="38">
        <v>69120</v>
      </c>
      <c r="D18" s="38">
        <v>408662</v>
      </c>
      <c r="E18" s="38">
        <v>487151</v>
      </c>
      <c r="F18" s="13">
        <f t="shared" si="0"/>
        <v>19.206336777092076</v>
      </c>
      <c r="G18" s="1"/>
      <c r="H18" s="1"/>
      <c r="I18" s="1"/>
    </row>
    <row r="19" spans="1:9" x14ac:dyDescent="0.25">
      <c r="A19" s="8" t="s">
        <v>56</v>
      </c>
      <c r="B19" s="37">
        <v>214014</v>
      </c>
      <c r="C19" s="37">
        <v>275729</v>
      </c>
      <c r="D19" s="37">
        <v>1058184</v>
      </c>
      <c r="E19" s="37">
        <v>1381460</v>
      </c>
      <c r="F19" s="10">
        <f t="shared" si="0"/>
        <v>30.550074467200403</v>
      </c>
      <c r="G19" s="1"/>
      <c r="H19" s="1"/>
      <c r="I19" s="1"/>
    </row>
    <row r="20" spans="1:9" x14ac:dyDescent="0.25">
      <c r="A20" s="11" t="s">
        <v>57</v>
      </c>
      <c r="B20" s="38">
        <v>89969</v>
      </c>
      <c r="C20" s="38">
        <v>119494</v>
      </c>
      <c r="D20" s="38">
        <v>624885</v>
      </c>
      <c r="E20" s="38">
        <v>656932</v>
      </c>
      <c r="F20" s="13">
        <f t="shared" si="0"/>
        <v>5.1284636373092667</v>
      </c>
      <c r="G20" s="1"/>
      <c r="H20" s="1"/>
      <c r="I20" s="1"/>
    </row>
    <row r="21" spans="1:9" x14ac:dyDescent="0.25">
      <c r="A21" s="8" t="s">
        <v>58</v>
      </c>
      <c r="B21" s="37">
        <v>1358511</v>
      </c>
      <c r="C21" s="37">
        <v>1856141</v>
      </c>
      <c r="D21" s="37">
        <v>6452432</v>
      </c>
      <c r="E21" s="37">
        <v>7479757</v>
      </c>
      <c r="F21" s="10">
        <f t="shared" si="0"/>
        <v>15.921516104315401</v>
      </c>
      <c r="G21" s="1"/>
      <c r="H21" s="1"/>
      <c r="I21" s="1"/>
    </row>
    <row r="22" spans="1:9" x14ac:dyDescent="0.25">
      <c r="A22" s="11" t="s">
        <v>59</v>
      </c>
      <c r="B22" s="38">
        <v>403815</v>
      </c>
      <c r="C22" s="38">
        <v>300322</v>
      </c>
      <c r="D22" s="38">
        <v>2412262</v>
      </c>
      <c r="E22" s="38">
        <v>2258208</v>
      </c>
      <c r="F22" s="13">
        <f t="shared" si="0"/>
        <v>-6.3862880566041298</v>
      </c>
      <c r="G22" s="1"/>
      <c r="H22" s="1"/>
      <c r="I22" s="1"/>
    </row>
    <row r="23" spans="1:9" x14ac:dyDescent="0.25">
      <c r="A23" s="8" t="s">
        <v>60</v>
      </c>
      <c r="B23" s="37">
        <v>3981</v>
      </c>
      <c r="C23" s="37">
        <v>5778</v>
      </c>
      <c r="D23" s="37">
        <v>25416</v>
      </c>
      <c r="E23" s="37">
        <v>34909</v>
      </c>
      <c r="F23" s="10">
        <f t="shared" si="0"/>
        <v>37.350487881649343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9560</v>
      </c>
      <c r="C25" s="37">
        <v>5716</v>
      </c>
      <c r="D25" s="37">
        <v>40693</v>
      </c>
      <c r="E25" s="37">
        <v>35378</v>
      </c>
      <c r="F25" s="10">
        <f t="shared" si="0"/>
        <v>-13.061214459489349</v>
      </c>
      <c r="G25" s="1"/>
      <c r="H25" s="1"/>
      <c r="I25" s="1"/>
    </row>
    <row r="26" spans="1:9" x14ac:dyDescent="0.25">
      <c r="A26" s="11" t="s">
        <v>63</v>
      </c>
      <c r="B26" s="38">
        <v>142972</v>
      </c>
      <c r="C26" s="38">
        <v>134115</v>
      </c>
      <c r="D26" s="38">
        <v>686990</v>
      </c>
      <c r="E26" s="38">
        <v>688925</v>
      </c>
      <c r="F26" s="13">
        <f t="shared" si="0"/>
        <v>0.28166348855150147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753112</v>
      </c>
      <c r="C28" s="38">
        <v>585658</v>
      </c>
      <c r="D28" s="38">
        <v>4165263</v>
      </c>
      <c r="E28" s="38">
        <v>3936598</v>
      </c>
      <c r="F28" s="13">
        <f t="shared" si="0"/>
        <v>-5.4898094069930323</v>
      </c>
      <c r="G28" s="1"/>
      <c r="H28" s="1"/>
      <c r="I28" s="1"/>
    </row>
    <row r="29" spans="1:9" x14ac:dyDescent="0.25">
      <c r="A29" s="8" t="s">
        <v>66</v>
      </c>
      <c r="B29" s="37">
        <v>24859</v>
      </c>
      <c r="C29" s="37">
        <v>44246</v>
      </c>
      <c r="D29" s="37">
        <v>166659</v>
      </c>
      <c r="E29" s="37">
        <v>211977</v>
      </c>
      <c r="F29" s="10">
        <f t="shared" si="0"/>
        <v>27.192050834338374</v>
      </c>
      <c r="G29" s="1"/>
      <c r="H29" s="1"/>
      <c r="I29" s="1"/>
    </row>
    <row r="30" spans="1:9" x14ac:dyDescent="0.25">
      <c r="A30" s="11" t="s">
        <v>67</v>
      </c>
      <c r="B30" s="38">
        <v>26627</v>
      </c>
      <c r="C30" s="38">
        <v>14782</v>
      </c>
      <c r="D30" s="38">
        <v>119107</v>
      </c>
      <c r="E30" s="38">
        <v>95464</v>
      </c>
      <c r="F30" s="13">
        <f t="shared" si="0"/>
        <v>-19.850218710907001</v>
      </c>
      <c r="G30" s="1"/>
      <c r="H30" s="1"/>
      <c r="I30" s="1"/>
    </row>
    <row r="31" spans="1:9" x14ac:dyDescent="0.25">
      <c r="A31" s="8" t="s">
        <v>68</v>
      </c>
      <c r="B31" s="37">
        <v>1799664</v>
      </c>
      <c r="C31" s="37">
        <v>1614374</v>
      </c>
      <c r="D31" s="37">
        <v>8871968</v>
      </c>
      <c r="E31" s="37">
        <v>9733074</v>
      </c>
      <c r="F31" s="10">
        <f t="shared" si="0"/>
        <v>9.7059186868122111</v>
      </c>
      <c r="G31" s="1"/>
      <c r="H31" s="1"/>
      <c r="I31" s="1"/>
    </row>
    <row r="32" spans="1:9" x14ac:dyDescent="0.25">
      <c r="A32" s="11" t="s">
        <v>69</v>
      </c>
      <c r="B32" s="38">
        <v>514584</v>
      </c>
      <c r="C32" s="38">
        <v>393022</v>
      </c>
      <c r="D32" s="38">
        <v>3008212</v>
      </c>
      <c r="E32" s="38">
        <v>2560174</v>
      </c>
      <c r="F32" s="13">
        <f t="shared" si="0"/>
        <v>-14.893830620980168</v>
      </c>
      <c r="G32" s="1"/>
      <c r="H32" s="1"/>
      <c r="I32" s="1"/>
    </row>
    <row r="33" spans="1:9" x14ac:dyDescent="0.25">
      <c r="A33" s="8" t="s">
        <v>70</v>
      </c>
      <c r="B33" s="37">
        <v>7223</v>
      </c>
      <c r="C33" s="37">
        <v>12282</v>
      </c>
      <c r="D33" s="37">
        <v>42594</v>
      </c>
      <c r="E33" s="37">
        <v>53021</v>
      </c>
      <c r="F33" s="10">
        <f t="shared" si="0"/>
        <v>24.479973705216693</v>
      </c>
      <c r="G33" s="1"/>
      <c r="H33" s="1"/>
      <c r="I33" s="1"/>
    </row>
    <row r="34" spans="1:9" x14ac:dyDescent="0.25">
      <c r="A34" s="11" t="s">
        <v>71</v>
      </c>
      <c r="B34" s="38">
        <v>8029</v>
      </c>
      <c r="C34" s="38">
        <v>2996</v>
      </c>
      <c r="D34" s="38">
        <v>112308</v>
      </c>
      <c r="E34" s="38">
        <v>77903</v>
      </c>
      <c r="F34" s="13">
        <f t="shared" si="0"/>
        <v>-30.6345051109449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12251003</v>
      </c>
      <c r="C35" s="15">
        <f t="shared" ref="C35:E35" si="1">SUM(C7:C34)</f>
        <v>13078278</v>
      </c>
      <c r="D35" s="15">
        <f t="shared" si="1"/>
        <v>72536041</v>
      </c>
      <c r="E35" s="15">
        <f t="shared" si="1"/>
        <v>69463775</v>
      </c>
      <c r="F35" s="16">
        <f t="shared" si="0"/>
        <v>-4.2355027344268734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3804884</v>
      </c>
      <c r="C38" s="41">
        <f>D7</f>
        <v>3444671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9733074</v>
      </c>
      <c r="G38" s="42">
        <f>LOOKUP(E38,$A$38:$A$65,$C$38:$C$65)</f>
        <v>8871968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59028</v>
      </c>
      <c r="C39" s="41">
        <f t="shared" ref="C39:C65" si="5">D8</f>
        <v>53157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9167151</v>
      </c>
      <c r="G39" s="42">
        <f t="shared" ref="G39:G65" si="8">LOOKUP(E39,$A$38:$A$65,$C$38:$C$65)</f>
        <v>9501915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8975235</v>
      </c>
      <c r="G40" s="42">
        <f t="shared" si="8"/>
        <v>10823268</v>
      </c>
    </row>
    <row r="41" spans="1:9" x14ac:dyDescent="0.25">
      <c r="A41" s="42" t="str">
        <f t="shared" si="3"/>
        <v>AVILES</v>
      </c>
      <c r="B41" s="41">
        <f t="shared" si="4"/>
        <v>336287</v>
      </c>
      <c r="C41" s="41">
        <f t="shared" si="5"/>
        <v>313115</v>
      </c>
      <c r="D41" s="41">
        <f t="shared" si="6"/>
        <v>17</v>
      </c>
      <c r="E41" s="42" t="str">
        <f t="shared" si="2"/>
        <v>CARTAGENA</v>
      </c>
      <c r="F41" s="42">
        <f t="shared" si="7"/>
        <v>7502264</v>
      </c>
      <c r="G41" s="42">
        <f t="shared" si="8"/>
        <v>9179503</v>
      </c>
    </row>
    <row r="42" spans="1:9" x14ac:dyDescent="0.25">
      <c r="A42" s="42" t="str">
        <f t="shared" si="3"/>
        <v>BAHIA DE ALGECIRAS</v>
      </c>
      <c r="B42" s="41">
        <f t="shared" si="4"/>
        <v>9167151</v>
      </c>
      <c r="C42" s="41">
        <f t="shared" si="5"/>
        <v>9501915</v>
      </c>
      <c r="D42" s="41">
        <f t="shared" si="6"/>
        <v>2</v>
      </c>
      <c r="E42" s="42" t="str">
        <f t="shared" si="2"/>
        <v>HUELVA</v>
      </c>
      <c r="F42" s="42">
        <f t="shared" si="7"/>
        <v>7479757</v>
      </c>
      <c r="G42" s="42">
        <f t="shared" si="8"/>
        <v>6452432</v>
      </c>
    </row>
    <row r="43" spans="1:9" x14ac:dyDescent="0.25">
      <c r="A43" s="42" t="str">
        <f t="shared" si="3"/>
        <v>BAHIA DE CADIZ</v>
      </c>
      <c r="B43" s="41">
        <f t="shared" si="4"/>
        <v>55206</v>
      </c>
      <c r="C43" s="41">
        <f t="shared" si="5"/>
        <v>79203</v>
      </c>
      <c r="D43" s="41">
        <f t="shared" si="6"/>
        <v>22</v>
      </c>
      <c r="E43" s="42" t="str">
        <f t="shared" si="2"/>
        <v>BARCELONA</v>
      </c>
      <c r="F43" s="42">
        <f t="shared" si="7"/>
        <v>5526721</v>
      </c>
      <c r="G43" s="42">
        <f t="shared" si="8"/>
        <v>5850328</v>
      </c>
    </row>
    <row r="44" spans="1:9" x14ac:dyDescent="0.25">
      <c r="A44" s="42" t="str">
        <f t="shared" si="3"/>
        <v>BALEARES</v>
      </c>
      <c r="B44" s="41">
        <f t="shared" si="4"/>
        <v>787811</v>
      </c>
      <c r="C44" s="41">
        <f t="shared" si="5"/>
        <v>930465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3936598</v>
      </c>
      <c r="G44" s="42">
        <f t="shared" si="8"/>
        <v>4165263</v>
      </c>
    </row>
    <row r="45" spans="1:9" x14ac:dyDescent="0.25">
      <c r="A45" s="42" t="str">
        <f t="shared" si="3"/>
        <v>BARCELONA</v>
      </c>
      <c r="B45" s="41">
        <f t="shared" si="4"/>
        <v>5526721</v>
      </c>
      <c r="C45" s="41">
        <f t="shared" si="5"/>
        <v>5850328</v>
      </c>
      <c r="D45" s="41">
        <f t="shared" si="6"/>
        <v>6</v>
      </c>
      <c r="E45" s="42" t="str">
        <f t="shared" si="2"/>
        <v>A CORUÑA</v>
      </c>
      <c r="F45" s="42">
        <f t="shared" si="7"/>
        <v>3804884</v>
      </c>
      <c r="G45" s="42">
        <f t="shared" si="8"/>
        <v>3444671</v>
      </c>
    </row>
    <row r="46" spans="1:9" x14ac:dyDescent="0.25">
      <c r="A46" s="42" t="str">
        <f t="shared" si="3"/>
        <v>BILBAO</v>
      </c>
      <c r="B46" s="41">
        <f t="shared" si="4"/>
        <v>8975235</v>
      </c>
      <c r="C46" s="41">
        <f t="shared" si="5"/>
        <v>10823268</v>
      </c>
      <c r="D46" s="41">
        <f t="shared" si="6"/>
        <v>3</v>
      </c>
      <c r="E46" s="42" t="str">
        <f t="shared" si="2"/>
        <v>CASTELLON</v>
      </c>
      <c r="F46" s="42">
        <f t="shared" si="7"/>
        <v>3553798</v>
      </c>
      <c r="G46" s="42">
        <f t="shared" si="8"/>
        <v>4164767</v>
      </c>
    </row>
    <row r="47" spans="1:9" x14ac:dyDescent="0.25">
      <c r="A47" s="42" t="str">
        <f t="shared" si="3"/>
        <v>CARTAGENA</v>
      </c>
      <c r="B47" s="41">
        <f t="shared" si="4"/>
        <v>7502264</v>
      </c>
      <c r="C47" s="41">
        <f t="shared" si="5"/>
        <v>9179503</v>
      </c>
      <c r="D47" s="41">
        <f t="shared" si="6"/>
        <v>4</v>
      </c>
      <c r="E47" s="42" t="str">
        <f t="shared" si="2"/>
        <v>VALENCIA</v>
      </c>
      <c r="F47" s="42">
        <f t="shared" si="7"/>
        <v>2560174</v>
      </c>
      <c r="G47" s="42">
        <f t="shared" si="8"/>
        <v>3008212</v>
      </c>
    </row>
    <row r="48" spans="1:9" x14ac:dyDescent="0.25">
      <c r="A48" s="42" t="str">
        <f t="shared" si="3"/>
        <v>CASTELLON</v>
      </c>
      <c r="B48" s="41">
        <f t="shared" si="4"/>
        <v>3553798</v>
      </c>
      <c r="C48" s="41">
        <f t="shared" si="5"/>
        <v>4164767</v>
      </c>
      <c r="D48" s="41">
        <f t="shared" si="6"/>
        <v>9</v>
      </c>
      <c r="E48" s="42" t="str">
        <f t="shared" si="2"/>
        <v>LAS PALMAS</v>
      </c>
      <c r="F48" s="42">
        <f t="shared" si="7"/>
        <v>2258208</v>
      </c>
      <c r="G48" s="42">
        <f t="shared" si="8"/>
        <v>2412262</v>
      </c>
    </row>
    <row r="49" spans="1:7" x14ac:dyDescent="0.25">
      <c r="A49" s="42" t="str">
        <f t="shared" si="3"/>
        <v>CEUTA</v>
      </c>
      <c r="B49" s="41">
        <f t="shared" si="4"/>
        <v>487151</v>
      </c>
      <c r="C49" s="41">
        <f t="shared" si="5"/>
        <v>408662</v>
      </c>
      <c r="D49" s="41">
        <f t="shared" si="6"/>
        <v>16</v>
      </c>
      <c r="E49" s="42" t="str">
        <f t="shared" si="2"/>
        <v>FERROL-SAN CIBRAO</v>
      </c>
      <c r="F49" s="42">
        <f t="shared" si="7"/>
        <v>1381460</v>
      </c>
      <c r="G49" s="42">
        <f t="shared" si="8"/>
        <v>1058184</v>
      </c>
    </row>
    <row r="50" spans="1:7" x14ac:dyDescent="0.25">
      <c r="A50" s="42" t="str">
        <f t="shared" si="3"/>
        <v>FERROL-SAN CIBRAO</v>
      </c>
      <c r="B50" s="41">
        <f t="shared" si="4"/>
        <v>1381460</v>
      </c>
      <c r="C50" s="41">
        <f t="shared" si="5"/>
        <v>1058184</v>
      </c>
      <c r="D50" s="41">
        <f t="shared" si="6"/>
        <v>12</v>
      </c>
      <c r="E50" s="42" t="str">
        <f t="shared" si="2"/>
        <v>BALEARES</v>
      </c>
      <c r="F50" s="42">
        <f t="shared" si="7"/>
        <v>787811</v>
      </c>
      <c r="G50" s="42">
        <f t="shared" si="8"/>
        <v>930465</v>
      </c>
    </row>
    <row r="51" spans="1:7" x14ac:dyDescent="0.25">
      <c r="A51" s="42" t="str">
        <f t="shared" si="3"/>
        <v>GIJON</v>
      </c>
      <c r="B51" s="41">
        <f t="shared" si="4"/>
        <v>656932</v>
      </c>
      <c r="C51" s="41">
        <f t="shared" si="5"/>
        <v>624885</v>
      </c>
      <c r="D51" s="41">
        <f t="shared" si="6"/>
        <v>15</v>
      </c>
      <c r="E51" s="42" t="str">
        <f t="shared" si="2"/>
        <v>MOTRIL</v>
      </c>
      <c r="F51" s="42">
        <f t="shared" si="7"/>
        <v>688925</v>
      </c>
      <c r="G51" s="42">
        <f t="shared" si="8"/>
        <v>686990</v>
      </c>
    </row>
    <row r="52" spans="1:7" x14ac:dyDescent="0.25">
      <c r="A52" s="42" t="str">
        <f t="shared" si="3"/>
        <v>HUELVA</v>
      </c>
      <c r="B52" s="41">
        <f t="shared" si="4"/>
        <v>7479757</v>
      </c>
      <c r="C52" s="41">
        <f t="shared" si="5"/>
        <v>6452432</v>
      </c>
      <c r="D52" s="41">
        <f t="shared" si="6"/>
        <v>5</v>
      </c>
      <c r="E52" s="42" t="str">
        <f t="shared" si="2"/>
        <v>GIJON</v>
      </c>
      <c r="F52" s="42">
        <f t="shared" si="7"/>
        <v>656932</v>
      </c>
      <c r="G52" s="42">
        <f t="shared" si="8"/>
        <v>624885</v>
      </c>
    </row>
    <row r="53" spans="1:7" x14ac:dyDescent="0.25">
      <c r="A53" s="42" t="str">
        <f t="shared" si="3"/>
        <v>LAS PALMAS</v>
      </c>
      <c r="B53" s="41">
        <f t="shared" si="4"/>
        <v>2258208</v>
      </c>
      <c r="C53" s="41">
        <f t="shared" si="5"/>
        <v>2412262</v>
      </c>
      <c r="D53" s="41">
        <f t="shared" si="6"/>
        <v>11</v>
      </c>
      <c r="E53" s="42" t="str">
        <f t="shared" si="2"/>
        <v>CEUTA</v>
      </c>
      <c r="F53" s="42">
        <f t="shared" si="7"/>
        <v>487151</v>
      </c>
      <c r="G53" s="42">
        <f t="shared" si="8"/>
        <v>408662</v>
      </c>
    </row>
    <row r="54" spans="1:7" x14ac:dyDescent="0.25">
      <c r="A54" s="42" t="str">
        <f t="shared" si="3"/>
        <v>MALAGA</v>
      </c>
      <c r="B54" s="41">
        <f t="shared" si="4"/>
        <v>34909</v>
      </c>
      <c r="C54" s="41">
        <f t="shared" si="5"/>
        <v>25416</v>
      </c>
      <c r="D54" s="41">
        <f t="shared" si="6"/>
        <v>25</v>
      </c>
      <c r="E54" s="42" t="str">
        <f t="shared" si="2"/>
        <v>AVILES</v>
      </c>
      <c r="F54" s="42">
        <f t="shared" si="7"/>
        <v>336287</v>
      </c>
      <c r="G54" s="42">
        <f t="shared" si="8"/>
        <v>313115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211977</v>
      </c>
      <c r="G55" s="42">
        <f t="shared" si="8"/>
        <v>166659</v>
      </c>
    </row>
    <row r="56" spans="1:7" x14ac:dyDescent="0.25">
      <c r="A56" s="42" t="str">
        <f t="shared" si="3"/>
        <v>MELILLA</v>
      </c>
      <c r="B56" s="41">
        <f t="shared" si="4"/>
        <v>35378</v>
      </c>
      <c r="C56" s="41">
        <f t="shared" si="5"/>
        <v>40693</v>
      </c>
      <c r="D56" s="41">
        <f t="shared" si="6"/>
        <v>24</v>
      </c>
      <c r="E56" s="42" t="str">
        <f t="shared" si="2"/>
        <v>SEVILLA</v>
      </c>
      <c r="F56" s="42">
        <f t="shared" si="9"/>
        <v>95464</v>
      </c>
      <c r="G56" s="42">
        <f t="shared" si="8"/>
        <v>119107</v>
      </c>
    </row>
    <row r="57" spans="1:7" x14ac:dyDescent="0.25">
      <c r="A57" s="42" t="str">
        <f t="shared" si="3"/>
        <v>MOTRIL</v>
      </c>
      <c r="B57" s="41">
        <f t="shared" si="4"/>
        <v>688925</v>
      </c>
      <c r="C57" s="41">
        <f t="shared" si="5"/>
        <v>686990</v>
      </c>
      <c r="D57" s="41">
        <f t="shared" si="6"/>
        <v>14</v>
      </c>
      <c r="E57" s="42" t="str">
        <f t="shared" si="2"/>
        <v>VILAGARCIA</v>
      </c>
      <c r="F57" s="42">
        <f t="shared" si="9"/>
        <v>77903</v>
      </c>
      <c r="G57" s="42">
        <f t="shared" si="8"/>
        <v>112308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59028</v>
      </c>
      <c r="G58" s="42">
        <f t="shared" si="8"/>
        <v>53157</v>
      </c>
    </row>
    <row r="59" spans="1:7" x14ac:dyDescent="0.25">
      <c r="A59" s="42" t="str">
        <f t="shared" si="3"/>
        <v>SANTA CRUZ DE TENERIFE</v>
      </c>
      <c r="B59" s="41">
        <f t="shared" si="4"/>
        <v>3936598</v>
      </c>
      <c r="C59" s="41">
        <f t="shared" si="5"/>
        <v>4165263</v>
      </c>
      <c r="D59" s="41">
        <f t="shared" si="6"/>
        <v>7</v>
      </c>
      <c r="E59" s="42" t="str">
        <f t="shared" si="2"/>
        <v>BAHIA DE CADIZ</v>
      </c>
      <c r="F59" s="42">
        <f t="shared" si="9"/>
        <v>55206</v>
      </c>
      <c r="G59" s="42">
        <f t="shared" si="8"/>
        <v>79203</v>
      </c>
    </row>
    <row r="60" spans="1:7" x14ac:dyDescent="0.25">
      <c r="A60" s="42" t="str">
        <f t="shared" si="3"/>
        <v>SANTANDER</v>
      </c>
      <c r="B60" s="41">
        <f t="shared" si="4"/>
        <v>211977</v>
      </c>
      <c r="C60" s="41">
        <f t="shared" si="5"/>
        <v>166659</v>
      </c>
      <c r="D60" s="41">
        <f t="shared" si="6"/>
        <v>18</v>
      </c>
      <c r="E60" s="42" t="str">
        <f t="shared" si="2"/>
        <v>VIGO</v>
      </c>
      <c r="F60" s="42">
        <f t="shared" si="9"/>
        <v>53021</v>
      </c>
      <c r="G60" s="42">
        <f t="shared" si="8"/>
        <v>42594</v>
      </c>
    </row>
    <row r="61" spans="1:7" x14ac:dyDescent="0.25">
      <c r="A61" s="42" t="str">
        <f t="shared" si="3"/>
        <v>SEVILLA</v>
      </c>
      <c r="B61" s="41">
        <f t="shared" si="4"/>
        <v>95464</v>
      </c>
      <c r="C61" s="41">
        <f t="shared" si="5"/>
        <v>119107</v>
      </c>
      <c r="D61" s="41">
        <f t="shared" si="6"/>
        <v>19</v>
      </c>
      <c r="E61" s="42" t="str">
        <f t="shared" si="2"/>
        <v>MELILLA</v>
      </c>
      <c r="F61" s="42">
        <f t="shared" si="9"/>
        <v>35378</v>
      </c>
      <c r="G61" s="42">
        <f t="shared" si="8"/>
        <v>40693</v>
      </c>
    </row>
    <row r="62" spans="1:7" x14ac:dyDescent="0.25">
      <c r="A62" s="42" t="str">
        <f t="shared" si="3"/>
        <v>TARRAGONA</v>
      </c>
      <c r="B62" s="41">
        <f t="shared" si="4"/>
        <v>9733074</v>
      </c>
      <c r="C62" s="41">
        <f t="shared" si="5"/>
        <v>8871968</v>
      </c>
      <c r="D62" s="41">
        <f t="shared" si="6"/>
        <v>1</v>
      </c>
      <c r="E62" s="42" t="str">
        <f t="shared" si="2"/>
        <v>MALAGA</v>
      </c>
      <c r="F62" s="42">
        <f t="shared" si="9"/>
        <v>34909</v>
      </c>
      <c r="G62" s="42">
        <f t="shared" si="8"/>
        <v>25416</v>
      </c>
    </row>
    <row r="63" spans="1:7" x14ac:dyDescent="0.25">
      <c r="A63" s="42" t="str">
        <f t="shared" si="3"/>
        <v>VALENCIA</v>
      </c>
      <c r="B63" s="41">
        <f t="shared" si="4"/>
        <v>2560174</v>
      </c>
      <c r="C63" s="41">
        <f t="shared" si="5"/>
        <v>3008212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53021</v>
      </c>
      <c r="C64" s="41">
        <f t="shared" si="5"/>
        <v>42594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77903</v>
      </c>
      <c r="C65" s="41">
        <f t="shared" si="5"/>
        <v>112308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387915</v>
      </c>
      <c r="C7" s="19">
        <v>205230</v>
      </c>
      <c r="D7" s="19">
        <v>1503673</v>
      </c>
      <c r="E7" s="19">
        <v>1584349</v>
      </c>
      <c r="F7" s="10">
        <f>((E7*100)/D7)-100</f>
        <v>5.365262261143215</v>
      </c>
      <c r="G7" s="1"/>
      <c r="H7" s="1"/>
      <c r="I7" s="1"/>
    </row>
    <row r="8" spans="1:12" x14ac:dyDescent="0.25">
      <c r="A8" s="11" t="s">
        <v>45</v>
      </c>
      <c r="B8" s="20">
        <v>56990</v>
      </c>
      <c r="C8" s="20">
        <v>77723</v>
      </c>
      <c r="D8" s="20">
        <v>451332</v>
      </c>
      <c r="E8" s="20">
        <v>363589</v>
      </c>
      <c r="F8" s="13">
        <f t="shared" ref="F8:F35" si="0">((E8*100)/D8)-100</f>
        <v>-19.440899382272917</v>
      </c>
      <c r="G8" s="1"/>
      <c r="H8" s="1"/>
      <c r="I8" s="1"/>
    </row>
    <row r="9" spans="1:12" x14ac:dyDescent="0.25">
      <c r="A9" s="8" t="s">
        <v>46</v>
      </c>
      <c r="B9" s="19">
        <v>288197</v>
      </c>
      <c r="C9" s="19">
        <v>61353</v>
      </c>
      <c r="D9" s="19">
        <v>1912171</v>
      </c>
      <c r="E9" s="19">
        <v>1440020</v>
      </c>
      <c r="F9" s="10">
        <f t="shared" si="0"/>
        <v>-24.691881636108903</v>
      </c>
      <c r="G9" s="1"/>
      <c r="H9" s="1"/>
      <c r="I9" s="1"/>
    </row>
    <row r="10" spans="1:12" x14ac:dyDescent="0.25">
      <c r="A10" s="11" t="s">
        <v>47</v>
      </c>
      <c r="B10" s="20">
        <v>120854</v>
      </c>
      <c r="C10" s="20">
        <v>215510</v>
      </c>
      <c r="D10" s="20">
        <v>998199</v>
      </c>
      <c r="E10" s="20">
        <v>1397801</v>
      </c>
      <c r="F10" s="13">
        <f t="shared" si="0"/>
        <v>40.03229816900236</v>
      </c>
      <c r="G10" s="1"/>
      <c r="H10" s="1"/>
      <c r="I10" s="1"/>
    </row>
    <row r="11" spans="1:12" x14ac:dyDescent="0.25">
      <c r="A11" s="8" t="s">
        <v>48</v>
      </c>
      <c r="B11" s="19">
        <v>226639</v>
      </c>
      <c r="C11" s="19">
        <v>64388</v>
      </c>
      <c r="D11" s="19">
        <v>764496</v>
      </c>
      <c r="E11" s="19">
        <v>581198</v>
      </c>
      <c r="F11" s="10">
        <f t="shared" si="0"/>
        <v>-23.976319038948532</v>
      </c>
      <c r="G11" s="1"/>
      <c r="H11" s="1"/>
      <c r="I11" s="1"/>
    </row>
    <row r="12" spans="1:12" x14ac:dyDescent="0.25">
      <c r="A12" s="11" t="s">
        <v>49</v>
      </c>
      <c r="B12" s="20">
        <v>129907</v>
      </c>
      <c r="C12" s="20">
        <v>128839</v>
      </c>
      <c r="D12" s="20">
        <v>781567</v>
      </c>
      <c r="E12" s="20">
        <v>940102</v>
      </c>
      <c r="F12" s="13">
        <f t="shared" si="0"/>
        <v>20.284249462937922</v>
      </c>
      <c r="G12" s="1"/>
      <c r="H12" s="1"/>
      <c r="I12" s="1"/>
    </row>
    <row r="13" spans="1:12" x14ac:dyDescent="0.25">
      <c r="A13" s="8" t="s">
        <v>50</v>
      </c>
      <c r="B13" s="19">
        <v>169535</v>
      </c>
      <c r="C13" s="19">
        <v>152619</v>
      </c>
      <c r="D13" s="19">
        <v>859800</v>
      </c>
      <c r="E13" s="19">
        <v>1065374</v>
      </c>
      <c r="F13" s="10">
        <f t="shared" si="0"/>
        <v>23.909513840428005</v>
      </c>
      <c r="G13" s="1"/>
      <c r="H13" s="1"/>
      <c r="I13" s="1"/>
    </row>
    <row r="14" spans="1:12" x14ac:dyDescent="0.25">
      <c r="A14" s="11" t="s">
        <v>51</v>
      </c>
      <c r="B14" s="20">
        <v>387889</v>
      </c>
      <c r="C14" s="20">
        <v>295321</v>
      </c>
      <c r="D14" s="20">
        <v>1780599</v>
      </c>
      <c r="E14" s="20">
        <v>1568849</v>
      </c>
      <c r="F14" s="13">
        <f t="shared" si="0"/>
        <v>-11.892065535249657</v>
      </c>
      <c r="G14" s="1"/>
      <c r="H14" s="1"/>
      <c r="I14" s="1"/>
    </row>
    <row r="15" spans="1:12" x14ac:dyDescent="0.25">
      <c r="A15" s="8" t="s">
        <v>52</v>
      </c>
      <c r="B15" s="19">
        <v>324168</v>
      </c>
      <c r="C15" s="19">
        <v>468376</v>
      </c>
      <c r="D15" s="19">
        <v>1563010</v>
      </c>
      <c r="E15" s="19">
        <v>2240570</v>
      </c>
      <c r="F15" s="10">
        <f t="shared" si="0"/>
        <v>43.349690660968264</v>
      </c>
      <c r="G15" s="1"/>
      <c r="H15" s="1"/>
      <c r="I15" s="1"/>
    </row>
    <row r="16" spans="1:12" x14ac:dyDescent="0.25">
      <c r="A16" s="11" t="s">
        <v>53</v>
      </c>
      <c r="B16" s="20">
        <v>458530</v>
      </c>
      <c r="C16" s="20">
        <v>196566</v>
      </c>
      <c r="D16" s="20">
        <v>1731044</v>
      </c>
      <c r="E16" s="20">
        <v>1361446</v>
      </c>
      <c r="F16" s="13">
        <f t="shared" si="0"/>
        <v>-21.351161495606121</v>
      </c>
      <c r="G16" s="1"/>
      <c r="H16" s="1"/>
      <c r="I16" s="1"/>
    </row>
    <row r="17" spans="1:9" x14ac:dyDescent="0.25">
      <c r="A17" s="8" t="s">
        <v>54</v>
      </c>
      <c r="B17" s="19">
        <v>161431</v>
      </c>
      <c r="C17" s="19">
        <v>290971</v>
      </c>
      <c r="D17" s="19">
        <v>836035</v>
      </c>
      <c r="E17" s="19">
        <v>1285626</v>
      </c>
      <c r="F17" s="10">
        <f t="shared" si="0"/>
        <v>53.776576339507329</v>
      </c>
      <c r="G17" s="1"/>
      <c r="H17" s="1"/>
      <c r="I17" s="1"/>
    </row>
    <row r="18" spans="1:9" x14ac:dyDescent="0.25">
      <c r="A18" s="11" t="s">
        <v>55</v>
      </c>
      <c r="B18" s="20">
        <v>7936</v>
      </c>
      <c r="C18" s="20">
        <v>14671</v>
      </c>
      <c r="D18" s="20">
        <v>37357</v>
      </c>
      <c r="E18" s="20">
        <v>50177</v>
      </c>
      <c r="F18" s="13">
        <f t="shared" si="0"/>
        <v>34.317530850978386</v>
      </c>
      <c r="G18" s="1"/>
      <c r="H18" s="1"/>
      <c r="I18" s="1"/>
    </row>
    <row r="19" spans="1:9" x14ac:dyDescent="0.25">
      <c r="A19" s="8" t="s">
        <v>56</v>
      </c>
      <c r="B19" s="19">
        <v>769549</v>
      </c>
      <c r="C19" s="19">
        <v>582604</v>
      </c>
      <c r="D19" s="19">
        <v>4527132</v>
      </c>
      <c r="E19" s="19">
        <v>4250367</v>
      </c>
      <c r="F19" s="10">
        <f t="shared" si="0"/>
        <v>-6.1134731657923851</v>
      </c>
      <c r="G19" s="1"/>
      <c r="H19" s="1"/>
      <c r="I19" s="1"/>
    </row>
    <row r="20" spans="1:9" x14ac:dyDescent="0.25">
      <c r="A20" s="11" t="s">
        <v>57</v>
      </c>
      <c r="B20" s="20">
        <v>379435</v>
      </c>
      <c r="C20" s="20">
        <v>947481</v>
      </c>
      <c r="D20" s="20">
        <v>5630732</v>
      </c>
      <c r="E20" s="20">
        <v>6355794</v>
      </c>
      <c r="F20" s="13">
        <f t="shared" si="0"/>
        <v>12.876869295146705</v>
      </c>
      <c r="G20" s="1"/>
      <c r="H20" s="1"/>
      <c r="I20" s="1"/>
    </row>
    <row r="21" spans="1:9" x14ac:dyDescent="0.25">
      <c r="A21" s="8" t="s">
        <v>58</v>
      </c>
      <c r="B21" s="19">
        <v>341489</v>
      </c>
      <c r="C21" s="19">
        <v>457414</v>
      </c>
      <c r="D21" s="19">
        <v>1949283</v>
      </c>
      <c r="E21" s="19">
        <v>2149958</v>
      </c>
      <c r="F21" s="10">
        <f t="shared" si="0"/>
        <v>10.29481096382618</v>
      </c>
      <c r="G21" s="1"/>
      <c r="H21" s="1"/>
      <c r="I21" s="1"/>
    </row>
    <row r="22" spans="1:9" x14ac:dyDescent="0.25">
      <c r="A22" s="11" t="s">
        <v>59</v>
      </c>
      <c r="B22" s="20">
        <v>57306</v>
      </c>
      <c r="C22" s="20">
        <v>61515</v>
      </c>
      <c r="D22" s="20">
        <v>365234</v>
      </c>
      <c r="E22" s="20">
        <v>382763</v>
      </c>
      <c r="F22" s="13">
        <f t="shared" si="0"/>
        <v>4.7993888849340465</v>
      </c>
      <c r="G22" s="1"/>
      <c r="H22" s="1"/>
      <c r="I22" s="1"/>
    </row>
    <row r="23" spans="1:9" x14ac:dyDescent="0.25">
      <c r="A23" s="8" t="s">
        <v>60</v>
      </c>
      <c r="B23" s="19">
        <v>46068</v>
      </c>
      <c r="C23" s="19">
        <v>61759</v>
      </c>
      <c r="D23" s="19">
        <v>390836</v>
      </c>
      <c r="E23" s="19">
        <v>377420</v>
      </c>
      <c r="F23" s="10">
        <f t="shared" si="0"/>
        <v>-3.4326418241922454</v>
      </c>
      <c r="G23" s="1"/>
      <c r="H23" s="1"/>
      <c r="I23" s="1"/>
    </row>
    <row r="24" spans="1:9" x14ac:dyDescent="0.25">
      <c r="A24" s="11" t="s">
        <v>61</v>
      </c>
      <c r="B24" s="20">
        <v>113362</v>
      </c>
      <c r="C24" s="20">
        <v>98548</v>
      </c>
      <c r="D24" s="20">
        <v>437540</v>
      </c>
      <c r="E24" s="20">
        <v>502915</v>
      </c>
      <c r="F24" s="13">
        <f t="shared" si="0"/>
        <v>14.941491063674178</v>
      </c>
      <c r="G24" s="1"/>
      <c r="H24" s="1"/>
      <c r="I24" s="1"/>
    </row>
    <row r="25" spans="1:9" x14ac:dyDescent="0.25">
      <c r="A25" s="8" t="s">
        <v>62</v>
      </c>
      <c r="B25" s="19">
        <v>1800</v>
      </c>
      <c r="C25" s="19">
        <v>5050</v>
      </c>
      <c r="D25" s="19">
        <v>14557</v>
      </c>
      <c r="E25" s="19">
        <v>21618</v>
      </c>
      <c r="F25" s="10">
        <f t="shared" si="0"/>
        <v>48.50587346293878</v>
      </c>
      <c r="G25" s="1"/>
      <c r="H25" s="1"/>
      <c r="I25" s="1"/>
    </row>
    <row r="26" spans="1:9" x14ac:dyDescent="0.25">
      <c r="A26" s="11" t="s">
        <v>63</v>
      </c>
      <c r="B26" s="20">
        <v>52827</v>
      </c>
      <c r="C26" s="20">
        <v>34346</v>
      </c>
      <c r="D26" s="20">
        <v>250638</v>
      </c>
      <c r="E26" s="20">
        <v>247829</v>
      </c>
      <c r="F26" s="13">
        <f t="shared" si="0"/>
        <v>-1.12073987184705</v>
      </c>
      <c r="G26" s="1"/>
      <c r="H26" s="1"/>
      <c r="I26" s="1"/>
    </row>
    <row r="27" spans="1:9" x14ac:dyDescent="0.25">
      <c r="A27" s="8" t="s">
        <v>64</v>
      </c>
      <c r="B27" s="19">
        <v>130368</v>
      </c>
      <c r="C27" s="19">
        <v>141589</v>
      </c>
      <c r="D27" s="19">
        <v>720082</v>
      </c>
      <c r="E27" s="19">
        <v>823347</v>
      </c>
      <c r="F27" s="10">
        <f t="shared" si="0"/>
        <v>14.340727861549098</v>
      </c>
      <c r="G27" s="1"/>
      <c r="H27" s="1"/>
      <c r="I27" s="1"/>
    </row>
    <row r="28" spans="1:9" x14ac:dyDescent="0.25">
      <c r="A28" s="11" t="s">
        <v>65</v>
      </c>
      <c r="B28" s="20">
        <v>71939</v>
      </c>
      <c r="C28" s="20">
        <v>42911</v>
      </c>
      <c r="D28" s="20">
        <v>395927</v>
      </c>
      <c r="E28" s="20">
        <v>417888</v>
      </c>
      <c r="F28" s="13">
        <f t="shared" si="0"/>
        <v>5.5467295738860969</v>
      </c>
      <c r="G28" s="1"/>
      <c r="H28" s="1"/>
      <c r="I28" s="1"/>
    </row>
    <row r="29" spans="1:9" x14ac:dyDescent="0.25">
      <c r="A29" s="8" t="s">
        <v>66</v>
      </c>
      <c r="B29" s="19">
        <v>238542</v>
      </c>
      <c r="C29" s="19">
        <v>284759</v>
      </c>
      <c r="D29" s="19">
        <v>1400813</v>
      </c>
      <c r="E29" s="19">
        <v>1347678</v>
      </c>
      <c r="F29" s="10">
        <f t="shared" si="0"/>
        <v>-3.7931544039068683</v>
      </c>
      <c r="G29" s="1"/>
      <c r="H29" s="1"/>
      <c r="I29" s="1"/>
    </row>
    <row r="30" spans="1:9" x14ac:dyDescent="0.25">
      <c r="A30" s="11" t="s">
        <v>67</v>
      </c>
      <c r="B30" s="20">
        <v>178607</v>
      </c>
      <c r="C30" s="20">
        <v>145854</v>
      </c>
      <c r="D30" s="20">
        <v>1088240</v>
      </c>
      <c r="E30" s="20">
        <v>1034971</v>
      </c>
      <c r="F30" s="13">
        <f t="shared" si="0"/>
        <v>-4.8949680217599081</v>
      </c>
      <c r="G30" s="1"/>
      <c r="H30" s="1"/>
      <c r="I30" s="1"/>
    </row>
    <row r="31" spans="1:9" x14ac:dyDescent="0.25">
      <c r="A31" s="8" t="s">
        <v>68</v>
      </c>
      <c r="B31" s="19">
        <v>1004358</v>
      </c>
      <c r="C31" s="19">
        <v>666635</v>
      </c>
      <c r="D31" s="19">
        <v>4780808</v>
      </c>
      <c r="E31" s="19">
        <v>4529192</v>
      </c>
      <c r="F31" s="10">
        <f t="shared" si="0"/>
        <v>-5.2630434018684724</v>
      </c>
      <c r="G31" s="1"/>
      <c r="H31" s="1"/>
      <c r="I31" s="1"/>
    </row>
    <row r="32" spans="1:9" x14ac:dyDescent="0.25">
      <c r="A32" s="11" t="s">
        <v>69</v>
      </c>
      <c r="B32" s="20">
        <v>331744</v>
      </c>
      <c r="C32" s="20">
        <v>238338</v>
      </c>
      <c r="D32" s="20">
        <v>1772460</v>
      </c>
      <c r="E32" s="20">
        <v>1200215</v>
      </c>
      <c r="F32" s="13">
        <f t="shared" si="0"/>
        <v>-32.285354817598147</v>
      </c>
      <c r="G32" s="1"/>
      <c r="H32" s="1"/>
      <c r="I32" s="1"/>
    </row>
    <row r="33" spans="1:9" x14ac:dyDescent="0.25">
      <c r="A33" s="8" t="s">
        <v>70</v>
      </c>
      <c r="B33" s="19">
        <v>32774</v>
      </c>
      <c r="C33" s="19">
        <v>41048</v>
      </c>
      <c r="D33" s="19">
        <v>182540</v>
      </c>
      <c r="E33" s="19">
        <v>206729</v>
      </c>
      <c r="F33" s="10">
        <f t="shared" si="0"/>
        <v>13.251342171578827</v>
      </c>
      <c r="G33" s="1"/>
      <c r="H33" s="1"/>
      <c r="I33" s="1"/>
    </row>
    <row r="34" spans="1:9" x14ac:dyDescent="0.25">
      <c r="A34" s="11" t="s">
        <v>71</v>
      </c>
      <c r="B34" s="20">
        <v>40692</v>
      </c>
      <c r="C34" s="20">
        <v>27076</v>
      </c>
      <c r="D34" s="20">
        <v>206946</v>
      </c>
      <c r="E34" s="20">
        <v>203065</v>
      </c>
      <c r="F34" s="13">
        <f t="shared" si="0"/>
        <v>-1.8753684536062565</v>
      </c>
      <c r="G34" s="1"/>
      <c r="H34" s="1"/>
      <c r="I34" s="1"/>
    </row>
    <row r="35" spans="1:9" x14ac:dyDescent="0.25">
      <c r="A35" s="14" t="s">
        <v>72</v>
      </c>
      <c r="B35" s="15">
        <f>SUM(B7:B34)</f>
        <v>6510851</v>
      </c>
      <c r="C35" s="15">
        <f t="shared" ref="C35:E35" si="1">SUM(C7:C34)</f>
        <v>6008494</v>
      </c>
      <c r="D35" s="15">
        <f t="shared" si="1"/>
        <v>37333051</v>
      </c>
      <c r="E35" s="15">
        <f t="shared" si="1"/>
        <v>37930850</v>
      </c>
      <c r="F35" s="16">
        <f t="shared" si="0"/>
        <v>1.6012594309530215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1584349</v>
      </c>
      <c r="C38" s="41">
        <f>D7</f>
        <v>1503673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GIJON</v>
      </c>
      <c r="F38" s="42">
        <f>LOOKUP(E38,$A$38:$A$65,$B$38:$B$65)</f>
        <v>6355794</v>
      </c>
      <c r="G38" s="42">
        <f>LOOKUP(E38,$A$38:$A$65,$C$38:$C$65)</f>
        <v>5630732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363589</v>
      </c>
      <c r="C39" s="41">
        <f t="shared" ref="C39:C65" si="5">D8</f>
        <v>451332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4529192</v>
      </c>
      <c r="G39" s="42">
        <f t="shared" ref="G39:G65" si="8">LOOKUP(E39,$A$38:$A$65,$C$38:$C$65)</f>
        <v>4780808</v>
      </c>
    </row>
    <row r="40" spans="1:9" x14ac:dyDescent="0.25">
      <c r="A40" s="42" t="str">
        <f t="shared" si="3"/>
        <v>ALMERIA</v>
      </c>
      <c r="B40" s="41">
        <f t="shared" si="4"/>
        <v>1440020</v>
      </c>
      <c r="C40" s="41">
        <f t="shared" si="5"/>
        <v>1912171</v>
      </c>
      <c r="D40" s="41">
        <f t="shared" si="6"/>
        <v>8</v>
      </c>
      <c r="E40" s="42" t="str">
        <f t="shared" si="2"/>
        <v>FERROL-SAN CIBRAO</v>
      </c>
      <c r="F40" s="42">
        <f t="shared" si="7"/>
        <v>4250367</v>
      </c>
      <c r="G40" s="42">
        <f t="shared" si="8"/>
        <v>4527132</v>
      </c>
    </row>
    <row r="41" spans="1:9" x14ac:dyDescent="0.25">
      <c r="A41" s="42" t="str">
        <f t="shared" si="3"/>
        <v>AVILES</v>
      </c>
      <c r="B41" s="41">
        <f t="shared" si="4"/>
        <v>1397801</v>
      </c>
      <c r="C41" s="41">
        <f t="shared" si="5"/>
        <v>998199</v>
      </c>
      <c r="D41" s="41">
        <f t="shared" si="6"/>
        <v>9</v>
      </c>
      <c r="E41" s="42" t="str">
        <f t="shared" si="2"/>
        <v>BILBAO</v>
      </c>
      <c r="F41" s="42">
        <f t="shared" si="7"/>
        <v>2240570</v>
      </c>
      <c r="G41" s="42">
        <f t="shared" si="8"/>
        <v>1563010</v>
      </c>
    </row>
    <row r="42" spans="1:9" x14ac:dyDescent="0.25">
      <c r="A42" s="42" t="str">
        <f t="shared" si="3"/>
        <v>BAHIA DE ALGECIRAS</v>
      </c>
      <c r="B42" s="41">
        <f t="shared" si="4"/>
        <v>581198</v>
      </c>
      <c r="C42" s="41">
        <f t="shared" si="5"/>
        <v>764496</v>
      </c>
      <c r="D42" s="41">
        <f t="shared" si="6"/>
        <v>18</v>
      </c>
      <c r="E42" s="42" t="str">
        <f t="shared" si="2"/>
        <v>HUELVA</v>
      </c>
      <c r="F42" s="42">
        <f t="shared" si="7"/>
        <v>2149958</v>
      </c>
      <c r="G42" s="42">
        <f t="shared" si="8"/>
        <v>1949283</v>
      </c>
    </row>
    <row r="43" spans="1:9" x14ac:dyDescent="0.25">
      <c r="A43" s="42" t="str">
        <f t="shared" si="3"/>
        <v>BAHIA DE CADIZ</v>
      </c>
      <c r="B43" s="41">
        <f t="shared" si="4"/>
        <v>940102</v>
      </c>
      <c r="C43" s="41">
        <f t="shared" si="5"/>
        <v>781567</v>
      </c>
      <c r="D43" s="41">
        <f t="shared" si="6"/>
        <v>16</v>
      </c>
      <c r="E43" s="42" t="str">
        <f t="shared" si="2"/>
        <v>A CORUÑA</v>
      </c>
      <c r="F43" s="42">
        <f t="shared" si="7"/>
        <v>1584349</v>
      </c>
      <c r="G43" s="42">
        <f t="shared" si="8"/>
        <v>1503673</v>
      </c>
    </row>
    <row r="44" spans="1:9" x14ac:dyDescent="0.25">
      <c r="A44" s="42" t="str">
        <f t="shared" si="3"/>
        <v>BALEARES</v>
      </c>
      <c r="B44" s="41">
        <f t="shared" si="4"/>
        <v>1065374</v>
      </c>
      <c r="C44" s="41">
        <f t="shared" si="5"/>
        <v>859800</v>
      </c>
      <c r="D44" s="41">
        <f t="shared" si="6"/>
        <v>14</v>
      </c>
      <c r="E44" s="42" t="str">
        <f t="shared" si="2"/>
        <v>BARCELONA</v>
      </c>
      <c r="F44" s="42">
        <f t="shared" si="7"/>
        <v>1568849</v>
      </c>
      <c r="G44" s="42">
        <f t="shared" si="8"/>
        <v>1780599</v>
      </c>
    </row>
    <row r="45" spans="1:9" x14ac:dyDescent="0.25">
      <c r="A45" s="42" t="str">
        <f t="shared" si="3"/>
        <v>BARCELONA</v>
      </c>
      <c r="B45" s="41">
        <f t="shared" si="4"/>
        <v>1568849</v>
      </c>
      <c r="C45" s="41">
        <f t="shared" si="5"/>
        <v>1780599</v>
      </c>
      <c r="D45" s="41">
        <f t="shared" si="6"/>
        <v>7</v>
      </c>
      <c r="E45" s="42" t="str">
        <f t="shared" si="2"/>
        <v>ALMERIA</v>
      </c>
      <c r="F45" s="42">
        <f t="shared" si="7"/>
        <v>1440020</v>
      </c>
      <c r="G45" s="42">
        <f t="shared" si="8"/>
        <v>1912171</v>
      </c>
    </row>
    <row r="46" spans="1:9" x14ac:dyDescent="0.25">
      <c r="A46" s="42" t="str">
        <f t="shared" si="3"/>
        <v>BILBAO</v>
      </c>
      <c r="B46" s="41">
        <f t="shared" si="4"/>
        <v>2240570</v>
      </c>
      <c r="C46" s="41">
        <f t="shared" si="5"/>
        <v>1563010</v>
      </c>
      <c r="D46" s="41">
        <f t="shared" si="6"/>
        <v>4</v>
      </c>
      <c r="E46" s="42" t="str">
        <f t="shared" si="2"/>
        <v>AVILES</v>
      </c>
      <c r="F46" s="42">
        <f t="shared" si="7"/>
        <v>1397801</v>
      </c>
      <c r="G46" s="42">
        <f t="shared" si="8"/>
        <v>998199</v>
      </c>
    </row>
    <row r="47" spans="1:9" x14ac:dyDescent="0.25">
      <c r="A47" s="42" t="str">
        <f t="shared" si="3"/>
        <v>CARTAGENA</v>
      </c>
      <c r="B47" s="41">
        <f t="shared" si="4"/>
        <v>1361446</v>
      </c>
      <c r="C47" s="41">
        <f t="shared" si="5"/>
        <v>1731044</v>
      </c>
      <c r="D47" s="41">
        <f t="shared" si="6"/>
        <v>10</v>
      </c>
      <c r="E47" s="42" t="str">
        <f t="shared" si="2"/>
        <v>CARTAGENA</v>
      </c>
      <c r="F47" s="42">
        <f t="shared" si="7"/>
        <v>1361446</v>
      </c>
      <c r="G47" s="42">
        <f t="shared" si="8"/>
        <v>1731044</v>
      </c>
    </row>
    <row r="48" spans="1:9" x14ac:dyDescent="0.25">
      <c r="A48" s="42" t="str">
        <f t="shared" si="3"/>
        <v>CASTELLON</v>
      </c>
      <c r="B48" s="41">
        <f t="shared" si="4"/>
        <v>1285626</v>
      </c>
      <c r="C48" s="41">
        <f t="shared" si="5"/>
        <v>836035</v>
      </c>
      <c r="D48" s="41">
        <f t="shared" si="6"/>
        <v>12</v>
      </c>
      <c r="E48" s="42" t="str">
        <f t="shared" si="2"/>
        <v>SANTANDER</v>
      </c>
      <c r="F48" s="42">
        <f t="shared" si="7"/>
        <v>1347678</v>
      </c>
      <c r="G48" s="42">
        <f t="shared" si="8"/>
        <v>1400813</v>
      </c>
    </row>
    <row r="49" spans="1:7" x14ac:dyDescent="0.25">
      <c r="A49" s="42" t="str">
        <f t="shared" si="3"/>
        <v>CEUTA</v>
      </c>
      <c r="B49" s="41">
        <f t="shared" si="4"/>
        <v>50177</v>
      </c>
      <c r="C49" s="41">
        <f t="shared" si="5"/>
        <v>37357</v>
      </c>
      <c r="D49" s="41">
        <f t="shared" si="6"/>
        <v>27</v>
      </c>
      <c r="E49" s="42" t="str">
        <f t="shared" si="2"/>
        <v>CASTELLON</v>
      </c>
      <c r="F49" s="42">
        <f t="shared" si="7"/>
        <v>1285626</v>
      </c>
      <c r="G49" s="42">
        <f t="shared" si="8"/>
        <v>836035</v>
      </c>
    </row>
    <row r="50" spans="1:7" x14ac:dyDescent="0.25">
      <c r="A50" s="42" t="str">
        <f t="shared" si="3"/>
        <v>FERROL-SAN CIBRAO</v>
      </c>
      <c r="B50" s="41">
        <f t="shared" si="4"/>
        <v>4250367</v>
      </c>
      <c r="C50" s="41">
        <f t="shared" si="5"/>
        <v>4527132</v>
      </c>
      <c r="D50" s="41">
        <f t="shared" si="6"/>
        <v>3</v>
      </c>
      <c r="E50" s="42" t="str">
        <f t="shared" si="2"/>
        <v>VALENCIA</v>
      </c>
      <c r="F50" s="42">
        <f t="shared" si="7"/>
        <v>1200215</v>
      </c>
      <c r="G50" s="42">
        <f t="shared" si="8"/>
        <v>1772460</v>
      </c>
    </row>
    <row r="51" spans="1:7" x14ac:dyDescent="0.25">
      <c r="A51" s="42" t="str">
        <f t="shared" si="3"/>
        <v>GIJON</v>
      </c>
      <c r="B51" s="41">
        <f t="shared" si="4"/>
        <v>6355794</v>
      </c>
      <c r="C51" s="41">
        <f t="shared" si="5"/>
        <v>5630732</v>
      </c>
      <c r="D51" s="41">
        <f t="shared" si="6"/>
        <v>1</v>
      </c>
      <c r="E51" s="42" t="str">
        <f t="shared" si="2"/>
        <v>BALEARES</v>
      </c>
      <c r="F51" s="42">
        <f t="shared" si="7"/>
        <v>1065374</v>
      </c>
      <c r="G51" s="42">
        <f t="shared" si="8"/>
        <v>859800</v>
      </c>
    </row>
    <row r="52" spans="1:7" x14ac:dyDescent="0.25">
      <c r="A52" s="42" t="str">
        <f t="shared" si="3"/>
        <v>HUELVA</v>
      </c>
      <c r="B52" s="41">
        <f t="shared" si="4"/>
        <v>2149958</v>
      </c>
      <c r="C52" s="41">
        <f t="shared" si="5"/>
        <v>1949283</v>
      </c>
      <c r="D52" s="41">
        <f t="shared" si="6"/>
        <v>5</v>
      </c>
      <c r="E52" s="42" t="str">
        <f t="shared" si="2"/>
        <v>SEVILLA</v>
      </c>
      <c r="F52" s="42">
        <f t="shared" si="7"/>
        <v>1034971</v>
      </c>
      <c r="G52" s="42">
        <f t="shared" si="8"/>
        <v>1088240</v>
      </c>
    </row>
    <row r="53" spans="1:7" x14ac:dyDescent="0.25">
      <c r="A53" s="42" t="str">
        <f t="shared" si="3"/>
        <v>LAS PALMAS</v>
      </c>
      <c r="B53" s="41">
        <f t="shared" si="4"/>
        <v>382763</v>
      </c>
      <c r="C53" s="41">
        <f t="shared" si="5"/>
        <v>365234</v>
      </c>
      <c r="D53" s="41">
        <f t="shared" si="6"/>
        <v>21</v>
      </c>
      <c r="E53" s="42" t="str">
        <f t="shared" si="2"/>
        <v>BAHIA DE CADIZ</v>
      </c>
      <c r="F53" s="42">
        <f t="shared" si="7"/>
        <v>940102</v>
      </c>
      <c r="G53" s="42">
        <f t="shared" si="8"/>
        <v>781567</v>
      </c>
    </row>
    <row r="54" spans="1:7" x14ac:dyDescent="0.25">
      <c r="A54" s="42" t="str">
        <f t="shared" si="3"/>
        <v>MALAGA</v>
      </c>
      <c r="B54" s="41">
        <f t="shared" si="4"/>
        <v>377420</v>
      </c>
      <c r="C54" s="41">
        <f t="shared" si="5"/>
        <v>390836</v>
      </c>
      <c r="D54" s="41">
        <f t="shared" si="6"/>
        <v>22</v>
      </c>
      <c r="E54" s="42" t="str">
        <f t="shared" si="2"/>
        <v>PASAIA</v>
      </c>
      <c r="F54" s="42">
        <f t="shared" si="7"/>
        <v>823347</v>
      </c>
      <c r="G54" s="42">
        <f t="shared" si="8"/>
        <v>720082</v>
      </c>
    </row>
    <row r="55" spans="1:7" x14ac:dyDescent="0.25">
      <c r="A55" s="42" t="str">
        <f t="shared" si="3"/>
        <v>MARIN Y RIA DE PONTEVEDRA</v>
      </c>
      <c r="B55" s="41">
        <f t="shared" si="4"/>
        <v>502915</v>
      </c>
      <c r="C55" s="41">
        <f t="shared" si="5"/>
        <v>437540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581198</v>
      </c>
      <c r="G55" s="42">
        <f t="shared" si="8"/>
        <v>764496</v>
      </c>
    </row>
    <row r="56" spans="1:7" x14ac:dyDescent="0.25">
      <c r="A56" s="42" t="str">
        <f t="shared" si="3"/>
        <v>MELILLA</v>
      </c>
      <c r="B56" s="41">
        <f t="shared" si="4"/>
        <v>21618</v>
      </c>
      <c r="C56" s="41">
        <f t="shared" si="5"/>
        <v>14557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502915</v>
      </c>
      <c r="G56" s="42">
        <f t="shared" si="8"/>
        <v>437540</v>
      </c>
    </row>
    <row r="57" spans="1:7" x14ac:dyDescent="0.25">
      <c r="A57" s="42" t="str">
        <f t="shared" si="3"/>
        <v>MOTRIL</v>
      </c>
      <c r="B57" s="41">
        <f t="shared" si="4"/>
        <v>247829</v>
      </c>
      <c r="C57" s="41">
        <f t="shared" si="5"/>
        <v>250638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417888</v>
      </c>
      <c r="G57" s="42">
        <f t="shared" si="8"/>
        <v>395927</v>
      </c>
    </row>
    <row r="58" spans="1:7" x14ac:dyDescent="0.25">
      <c r="A58" s="42" t="str">
        <f t="shared" si="3"/>
        <v>PASAIA</v>
      </c>
      <c r="B58" s="41">
        <f t="shared" si="4"/>
        <v>823347</v>
      </c>
      <c r="C58" s="41">
        <f t="shared" si="5"/>
        <v>720082</v>
      </c>
      <c r="D58" s="41">
        <f t="shared" si="6"/>
        <v>17</v>
      </c>
      <c r="E58" s="42" t="str">
        <f t="shared" si="2"/>
        <v>LAS PALMAS</v>
      </c>
      <c r="F58" s="42">
        <f t="shared" si="9"/>
        <v>382763</v>
      </c>
      <c r="G58" s="42">
        <f t="shared" si="8"/>
        <v>365234</v>
      </c>
    </row>
    <row r="59" spans="1:7" x14ac:dyDescent="0.25">
      <c r="A59" s="42" t="str">
        <f t="shared" si="3"/>
        <v>SANTA CRUZ DE TENERIFE</v>
      </c>
      <c r="B59" s="41">
        <f t="shared" si="4"/>
        <v>417888</v>
      </c>
      <c r="C59" s="41">
        <f t="shared" si="5"/>
        <v>395927</v>
      </c>
      <c r="D59" s="41">
        <f t="shared" si="6"/>
        <v>20</v>
      </c>
      <c r="E59" s="42" t="str">
        <f t="shared" si="2"/>
        <v>MALAGA</v>
      </c>
      <c r="F59" s="42">
        <f t="shared" si="9"/>
        <v>377420</v>
      </c>
      <c r="G59" s="42">
        <f t="shared" si="8"/>
        <v>390836</v>
      </c>
    </row>
    <row r="60" spans="1:7" x14ac:dyDescent="0.25">
      <c r="A60" s="42" t="str">
        <f t="shared" si="3"/>
        <v>SANTANDER</v>
      </c>
      <c r="B60" s="41">
        <f t="shared" si="4"/>
        <v>1347678</v>
      </c>
      <c r="C60" s="41">
        <f t="shared" si="5"/>
        <v>1400813</v>
      </c>
      <c r="D60" s="41">
        <f t="shared" si="6"/>
        <v>11</v>
      </c>
      <c r="E60" s="42" t="str">
        <f t="shared" si="2"/>
        <v>ALICANTE</v>
      </c>
      <c r="F60" s="42">
        <f t="shared" si="9"/>
        <v>363589</v>
      </c>
      <c r="G60" s="42">
        <f t="shared" si="8"/>
        <v>451332</v>
      </c>
    </row>
    <row r="61" spans="1:7" x14ac:dyDescent="0.25">
      <c r="A61" s="42" t="str">
        <f t="shared" si="3"/>
        <v>SEVILLA</v>
      </c>
      <c r="B61" s="41">
        <f t="shared" si="4"/>
        <v>1034971</v>
      </c>
      <c r="C61" s="41">
        <f t="shared" si="5"/>
        <v>1088240</v>
      </c>
      <c r="D61" s="41">
        <f t="shared" si="6"/>
        <v>15</v>
      </c>
      <c r="E61" s="42" t="str">
        <f t="shared" si="2"/>
        <v>MOTRIL</v>
      </c>
      <c r="F61" s="42">
        <f t="shared" si="9"/>
        <v>247829</v>
      </c>
      <c r="G61" s="42">
        <f t="shared" si="8"/>
        <v>250638</v>
      </c>
    </row>
    <row r="62" spans="1:7" x14ac:dyDescent="0.25">
      <c r="A62" s="42" t="str">
        <f t="shared" si="3"/>
        <v>TARRAGONA</v>
      </c>
      <c r="B62" s="41">
        <f t="shared" si="4"/>
        <v>4529192</v>
      </c>
      <c r="C62" s="41">
        <f t="shared" si="5"/>
        <v>4780808</v>
      </c>
      <c r="D62" s="41">
        <f t="shared" si="6"/>
        <v>2</v>
      </c>
      <c r="E62" s="42" t="str">
        <f t="shared" si="2"/>
        <v>VIGO</v>
      </c>
      <c r="F62" s="42">
        <f t="shared" si="9"/>
        <v>206729</v>
      </c>
      <c r="G62" s="42">
        <f t="shared" si="8"/>
        <v>182540</v>
      </c>
    </row>
    <row r="63" spans="1:7" x14ac:dyDescent="0.25">
      <c r="A63" s="42" t="str">
        <f t="shared" si="3"/>
        <v>VALENCIA</v>
      </c>
      <c r="B63" s="41">
        <f t="shared" si="4"/>
        <v>1200215</v>
      </c>
      <c r="C63" s="41">
        <f t="shared" si="5"/>
        <v>1772460</v>
      </c>
      <c r="D63" s="41">
        <f t="shared" si="6"/>
        <v>13</v>
      </c>
      <c r="E63" s="42" t="str">
        <f t="shared" si="2"/>
        <v>VILAGARCIA</v>
      </c>
      <c r="F63" s="42">
        <f t="shared" si="9"/>
        <v>203065</v>
      </c>
      <c r="G63" s="42">
        <f t="shared" si="8"/>
        <v>206946</v>
      </c>
    </row>
    <row r="64" spans="1:7" x14ac:dyDescent="0.25">
      <c r="A64" s="42" t="str">
        <f t="shared" si="3"/>
        <v>VIGO</v>
      </c>
      <c r="B64" s="41">
        <f t="shared" si="4"/>
        <v>206729</v>
      </c>
      <c r="C64" s="41">
        <f t="shared" si="5"/>
        <v>182540</v>
      </c>
      <c r="D64" s="41">
        <f t="shared" si="6"/>
        <v>25</v>
      </c>
      <c r="E64" s="42" t="str">
        <f t="shared" si="2"/>
        <v>CEUTA</v>
      </c>
      <c r="F64" s="42">
        <f t="shared" si="9"/>
        <v>50177</v>
      </c>
      <c r="G64" s="42">
        <f t="shared" si="8"/>
        <v>37357</v>
      </c>
    </row>
    <row r="65" spans="1:7" x14ac:dyDescent="0.25">
      <c r="A65" s="42" t="str">
        <f t="shared" si="3"/>
        <v>VILAGARCIA</v>
      </c>
      <c r="B65" s="41">
        <f t="shared" si="4"/>
        <v>203065</v>
      </c>
      <c r="C65" s="41">
        <f t="shared" si="5"/>
        <v>206946</v>
      </c>
      <c r="D65" s="41">
        <f t="shared" si="6"/>
        <v>26</v>
      </c>
      <c r="E65" s="42" t="str">
        <f t="shared" si="2"/>
        <v>MELILLA</v>
      </c>
      <c r="F65" s="42">
        <f t="shared" si="9"/>
        <v>21618</v>
      </c>
      <c r="G65" s="42">
        <f t="shared" si="8"/>
        <v>14557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153852</v>
      </c>
      <c r="C7" s="21">
        <v>103962</v>
      </c>
      <c r="D7" s="21">
        <v>817061</v>
      </c>
      <c r="E7" s="21">
        <v>487258</v>
      </c>
      <c r="F7" s="10">
        <f>((E7*100)/D7)-100</f>
        <v>-40.364550504797073</v>
      </c>
      <c r="G7" s="1"/>
      <c r="H7" s="1"/>
      <c r="I7" s="1"/>
    </row>
    <row r="8" spans="1:12" x14ac:dyDescent="0.25">
      <c r="A8" s="11" t="s">
        <v>45</v>
      </c>
      <c r="B8" s="22">
        <v>95604</v>
      </c>
      <c r="C8" s="22">
        <v>115703</v>
      </c>
      <c r="D8" s="22">
        <v>634206</v>
      </c>
      <c r="E8" s="22">
        <v>686190</v>
      </c>
      <c r="F8" s="13">
        <f t="shared" ref="F8:F35" si="0">((E8*100)/D8)-100</f>
        <v>8.1967058022156891</v>
      </c>
      <c r="G8" s="1"/>
      <c r="H8" s="1"/>
      <c r="I8" s="1"/>
    </row>
    <row r="9" spans="1:12" x14ac:dyDescent="0.25">
      <c r="A9" s="8" t="s">
        <v>46</v>
      </c>
      <c r="B9" s="21">
        <v>45611</v>
      </c>
      <c r="C9" s="21">
        <v>50352</v>
      </c>
      <c r="D9" s="21">
        <v>271240</v>
      </c>
      <c r="E9" s="21">
        <v>296992</v>
      </c>
      <c r="F9" s="10">
        <f t="shared" si="0"/>
        <v>9.4941749004571534</v>
      </c>
      <c r="G9" s="1"/>
      <c r="H9" s="1"/>
      <c r="I9" s="1"/>
    </row>
    <row r="10" spans="1:12" x14ac:dyDescent="0.25">
      <c r="A10" s="11" t="s">
        <v>47</v>
      </c>
      <c r="B10" s="22">
        <v>103794</v>
      </c>
      <c r="C10" s="22">
        <v>93310</v>
      </c>
      <c r="D10" s="22">
        <v>522435</v>
      </c>
      <c r="E10" s="22">
        <v>626670</v>
      </c>
      <c r="F10" s="13">
        <f t="shared" si="0"/>
        <v>19.951764334319108</v>
      </c>
      <c r="G10" s="1"/>
      <c r="H10" s="1"/>
      <c r="I10" s="1"/>
    </row>
    <row r="11" spans="1:12" x14ac:dyDescent="0.25">
      <c r="A11" s="8" t="s">
        <v>48</v>
      </c>
      <c r="B11" s="21">
        <v>4076302</v>
      </c>
      <c r="C11" s="21">
        <v>3597403</v>
      </c>
      <c r="D11" s="21">
        <v>20753355</v>
      </c>
      <c r="E11" s="21">
        <v>22130512</v>
      </c>
      <c r="F11" s="10">
        <f t="shared" si="0"/>
        <v>6.6358282793312213</v>
      </c>
      <c r="G11" s="1"/>
      <c r="H11" s="1"/>
      <c r="I11" s="1"/>
    </row>
    <row r="12" spans="1:12" x14ac:dyDescent="0.25">
      <c r="A12" s="11" t="s">
        <v>49</v>
      </c>
      <c r="B12" s="22">
        <v>172747</v>
      </c>
      <c r="C12" s="22">
        <v>162323</v>
      </c>
      <c r="D12" s="22">
        <v>1069435</v>
      </c>
      <c r="E12" s="22">
        <v>1056521</v>
      </c>
      <c r="F12" s="13">
        <f t="shared" si="0"/>
        <v>-1.2075535212518815</v>
      </c>
      <c r="G12" s="1"/>
      <c r="H12" s="1"/>
      <c r="I12" s="1"/>
    </row>
    <row r="13" spans="1:12" x14ac:dyDescent="0.25">
      <c r="A13" s="8" t="s">
        <v>50</v>
      </c>
      <c r="B13" s="21">
        <v>783576</v>
      </c>
      <c r="C13" s="21">
        <v>796701</v>
      </c>
      <c r="D13" s="21">
        <v>4039188</v>
      </c>
      <c r="E13" s="21">
        <v>3955266</v>
      </c>
      <c r="F13" s="10">
        <f t="shared" si="0"/>
        <v>-2.0776948238111288</v>
      </c>
      <c r="G13" s="1"/>
      <c r="H13" s="1"/>
      <c r="I13" s="1"/>
    </row>
    <row r="14" spans="1:12" x14ac:dyDescent="0.25">
      <c r="A14" s="11" t="s">
        <v>51</v>
      </c>
      <c r="B14" s="22">
        <v>2111550</v>
      </c>
      <c r="C14" s="22">
        <v>2303524</v>
      </c>
      <c r="D14" s="22">
        <v>12540672</v>
      </c>
      <c r="E14" s="22">
        <v>13290431</v>
      </c>
      <c r="F14" s="13">
        <f t="shared" si="0"/>
        <v>5.9786190086145297</v>
      </c>
      <c r="G14" s="1"/>
      <c r="H14" s="1"/>
      <c r="I14" s="1"/>
    </row>
    <row r="15" spans="1:12" x14ac:dyDescent="0.25">
      <c r="A15" s="8" t="s">
        <v>52</v>
      </c>
      <c r="B15" s="21">
        <v>652853</v>
      </c>
      <c r="C15" s="21">
        <v>869582</v>
      </c>
      <c r="D15" s="21">
        <v>3337381</v>
      </c>
      <c r="E15" s="21">
        <v>4305636</v>
      </c>
      <c r="F15" s="10">
        <f t="shared" si="0"/>
        <v>29.012420218129137</v>
      </c>
      <c r="G15" s="1"/>
      <c r="H15" s="1"/>
      <c r="I15" s="1"/>
    </row>
    <row r="16" spans="1:12" x14ac:dyDescent="0.25">
      <c r="A16" s="11" t="s">
        <v>53</v>
      </c>
      <c r="B16" s="22">
        <v>72471</v>
      </c>
      <c r="C16" s="22">
        <v>94415</v>
      </c>
      <c r="D16" s="22">
        <v>295095</v>
      </c>
      <c r="E16" s="22">
        <v>439217</v>
      </c>
      <c r="F16" s="13">
        <f t="shared" si="0"/>
        <v>48.839187380335147</v>
      </c>
      <c r="G16" s="1"/>
      <c r="H16" s="1"/>
      <c r="I16" s="1"/>
    </row>
    <row r="17" spans="1:9" x14ac:dyDescent="0.25">
      <c r="A17" s="8" t="s">
        <v>54</v>
      </c>
      <c r="B17" s="21">
        <v>130885</v>
      </c>
      <c r="C17" s="21">
        <v>163677</v>
      </c>
      <c r="D17" s="21">
        <v>629214</v>
      </c>
      <c r="E17" s="21">
        <v>787208</v>
      </c>
      <c r="F17" s="10">
        <f t="shared" si="0"/>
        <v>25.109740088427785</v>
      </c>
      <c r="G17" s="1"/>
      <c r="H17" s="1"/>
      <c r="I17" s="1"/>
    </row>
    <row r="18" spans="1:9" x14ac:dyDescent="0.25">
      <c r="A18" s="11" t="s">
        <v>55</v>
      </c>
      <c r="B18" s="22">
        <v>80566</v>
      </c>
      <c r="C18" s="22">
        <v>80021</v>
      </c>
      <c r="D18" s="22">
        <v>459239</v>
      </c>
      <c r="E18" s="22">
        <v>451152</v>
      </c>
      <c r="F18" s="13">
        <f t="shared" si="0"/>
        <v>-1.7609567131711401</v>
      </c>
      <c r="G18" s="1"/>
      <c r="H18" s="1"/>
      <c r="I18" s="1"/>
    </row>
    <row r="19" spans="1:9" x14ac:dyDescent="0.25">
      <c r="A19" s="8" t="s">
        <v>56</v>
      </c>
      <c r="B19" s="21">
        <v>46543</v>
      </c>
      <c r="C19" s="21">
        <v>53279</v>
      </c>
      <c r="D19" s="21">
        <v>292261</v>
      </c>
      <c r="E19" s="21">
        <v>340711</v>
      </c>
      <c r="F19" s="10">
        <f t="shared" si="0"/>
        <v>16.577648061150825</v>
      </c>
      <c r="G19" s="1"/>
      <c r="H19" s="1"/>
      <c r="I19" s="1"/>
    </row>
    <row r="20" spans="1:9" x14ac:dyDescent="0.25">
      <c r="A20" s="11" t="s">
        <v>57</v>
      </c>
      <c r="B20" s="22">
        <v>62038</v>
      </c>
      <c r="C20" s="22">
        <v>71290</v>
      </c>
      <c r="D20" s="22">
        <v>286392</v>
      </c>
      <c r="E20" s="22">
        <v>442740</v>
      </c>
      <c r="F20" s="13">
        <f t="shared" si="0"/>
        <v>54.592307047682908</v>
      </c>
      <c r="G20" s="1"/>
      <c r="H20" s="1"/>
      <c r="I20" s="1"/>
    </row>
    <row r="21" spans="1:9" x14ac:dyDescent="0.25">
      <c r="A21" s="8" t="s">
        <v>58</v>
      </c>
      <c r="B21" s="21">
        <v>23972</v>
      </c>
      <c r="C21" s="21">
        <v>21287</v>
      </c>
      <c r="D21" s="21">
        <v>139350</v>
      </c>
      <c r="E21" s="21">
        <v>122488</v>
      </c>
      <c r="F21" s="10">
        <f t="shared" si="0"/>
        <v>-12.100466451381408</v>
      </c>
      <c r="G21" s="1"/>
      <c r="H21" s="1"/>
      <c r="I21" s="1"/>
    </row>
    <row r="22" spans="1:9" x14ac:dyDescent="0.25">
      <c r="A22" s="11" t="s">
        <v>59</v>
      </c>
      <c r="B22" s="22">
        <v>1083118</v>
      </c>
      <c r="C22" s="22">
        <v>1168148</v>
      </c>
      <c r="D22" s="22">
        <v>6544776</v>
      </c>
      <c r="E22" s="22">
        <v>7127283</v>
      </c>
      <c r="F22" s="13">
        <f t="shared" si="0"/>
        <v>8.9003351680790956</v>
      </c>
      <c r="G22" s="1"/>
      <c r="H22" s="1"/>
      <c r="I22" s="1"/>
    </row>
    <row r="23" spans="1:9" x14ac:dyDescent="0.25">
      <c r="A23" s="8" t="s">
        <v>60</v>
      </c>
      <c r="B23" s="21">
        <v>79774</v>
      </c>
      <c r="C23" s="21">
        <v>86438</v>
      </c>
      <c r="D23" s="21">
        <v>528942</v>
      </c>
      <c r="E23" s="21">
        <v>724129</v>
      </c>
      <c r="F23" s="10">
        <f t="shared" si="0"/>
        <v>36.901399397287406</v>
      </c>
      <c r="G23" s="1"/>
      <c r="H23" s="1"/>
      <c r="I23" s="1"/>
    </row>
    <row r="24" spans="1:9" x14ac:dyDescent="0.25">
      <c r="A24" s="11" t="s">
        <v>61</v>
      </c>
      <c r="B24" s="22">
        <v>67913</v>
      </c>
      <c r="C24" s="22">
        <v>96153</v>
      </c>
      <c r="D24" s="22">
        <v>326223</v>
      </c>
      <c r="E24" s="22">
        <v>474863</v>
      </c>
      <c r="F24" s="13">
        <f t="shared" si="0"/>
        <v>45.563924064213751</v>
      </c>
      <c r="G24" s="1"/>
      <c r="H24" s="1"/>
      <c r="I24" s="1"/>
    </row>
    <row r="25" spans="1:9" x14ac:dyDescent="0.25">
      <c r="A25" s="8" t="s">
        <v>62</v>
      </c>
      <c r="B25" s="21">
        <v>60629</v>
      </c>
      <c r="C25" s="21">
        <v>62959</v>
      </c>
      <c r="D25" s="21">
        <v>344905</v>
      </c>
      <c r="E25" s="21">
        <v>351841</v>
      </c>
      <c r="F25" s="10">
        <f t="shared" si="0"/>
        <v>2.0109885330743253</v>
      </c>
      <c r="G25" s="1"/>
      <c r="H25" s="1"/>
      <c r="I25" s="1"/>
    </row>
    <row r="26" spans="1:9" x14ac:dyDescent="0.25">
      <c r="A26" s="11" t="s">
        <v>63</v>
      </c>
      <c r="B26" s="22">
        <v>17067</v>
      </c>
      <c r="C26" s="22">
        <v>16936</v>
      </c>
      <c r="D26" s="22">
        <v>76966</v>
      </c>
      <c r="E26" s="22">
        <v>79043</v>
      </c>
      <c r="F26" s="13">
        <f t="shared" si="0"/>
        <v>2.6985941844450849</v>
      </c>
      <c r="G26" s="1"/>
      <c r="H26" s="1"/>
      <c r="I26" s="1"/>
    </row>
    <row r="27" spans="1:9" x14ac:dyDescent="0.25">
      <c r="A27" s="8" t="s">
        <v>64</v>
      </c>
      <c r="B27" s="21">
        <v>112536</v>
      </c>
      <c r="C27" s="21">
        <v>224028</v>
      </c>
      <c r="D27" s="21">
        <v>812911</v>
      </c>
      <c r="E27" s="21">
        <v>1071011</v>
      </c>
      <c r="F27" s="10">
        <f t="shared" si="0"/>
        <v>31.750093183632657</v>
      </c>
      <c r="G27" s="1"/>
      <c r="H27" s="1"/>
      <c r="I27" s="1"/>
    </row>
    <row r="28" spans="1:9" x14ac:dyDescent="0.25">
      <c r="A28" s="11" t="s">
        <v>65</v>
      </c>
      <c r="B28" s="22">
        <v>490911</v>
      </c>
      <c r="C28" s="22">
        <v>489457</v>
      </c>
      <c r="D28" s="22">
        <v>2806241</v>
      </c>
      <c r="E28" s="22">
        <v>2894999</v>
      </c>
      <c r="F28" s="13">
        <f t="shared" si="0"/>
        <v>3.1628787406356054</v>
      </c>
      <c r="G28" s="1"/>
      <c r="H28" s="1"/>
      <c r="I28" s="1"/>
    </row>
    <row r="29" spans="1:9" x14ac:dyDescent="0.25">
      <c r="A29" s="8" t="s">
        <v>66</v>
      </c>
      <c r="B29" s="21">
        <v>86839</v>
      </c>
      <c r="C29" s="21">
        <v>138430</v>
      </c>
      <c r="D29" s="21">
        <v>522708</v>
      </c>
      <c r="E29" s="21">
        <v>775624</v>
      </c>
      <c r="F29" s="10">
        <f t="shared" si="0"/>
        <v>48.38571439503508</v>
      </c>
      <c r="G29" s="1"/>
      <c r="H29" s="1"/>
      <c r="I29" s="1"/>
    </row>
    <row r="30" spans="1:9" x14ac:dyDescent="0.25">
      <c r="A30" s="11" t="s">
        <v>67</v>
      </c>
      <c r="B30" s="22">
        <v>126100</v>
      </c>
      <c r="C30" s="22">
        <v>164622</v>
      </c>
      <c r="D30" s="22">
        <v>969267</v>
      </c>
      <c r="E30" s="22">
        <v>960077</v>
      </c>
      <c r="F30" s="13">
        <f t="shared" si="0"/>
        <v>-0.94813916082978267</v>
      </c>
      <c r="G30" s="1"/>
      <c r="H30" s="1"/>
      <c r="I30" s="1"/>
    </row>
    <row r="31" spans="1:9" x14ac:dyDescent="0.25">
      <c r="A31" s="8" t="s">
        <v>68</v>
      </c>
      <c r="B31" s="21">
        <v>258667</v>
      </c>
      <c r="C31" s="21">
        <v>260028</v>
      </c>
      <c r="D31" s="21">
        <v>1303510</v>
      </c>
      <c r="E31" s="21">
        <v>1856392</v>
      </c>
      <c r="F31" s="10">
        <f t="shared" si="0"/>
        <v>42.41486448128515</v>
      </c>
      <c r="G31" s="1"/>
      <c r="H31" s="1"/>
      <c r="I31" s="1"/>
    </row>
    <row r="32" spans="1:9" x14ac:dyDescent="0.25">
      <c r="A32" s="11" t="s">
        <v>69</v>
      </c>
      <c r="B32" s="22">
        <v>4031767</v>
      </c>
      <c r="C32" s="22">
        <v>4499282</v>
      </c>
      <c r="D32" s="22">
        <v>23509341</v>
      </c>
      <c r="E32" s="22">
        <v>26005951</v>
      </c>
      <c r="F32" s="13">
        <f t="shared" si="0"/>
        <v>10.619651142071575</v>
      </c>
      <c r="G32" s="1"/>
      <c r="H32" s="1"/>
      <c r="I32" s="1"/>
    </row>
    <row r="33" spans="1:9" x14ac:dyDescent="0.25">
      <c r="A33" s="8" t="s">
        <v>70</v>
      </c>
      <c r="B33" s="21">
        <v>280613</v>
      </c>
      <c r="C33" s="21">
        <v>325102</v>
      </c>
      <c r="D33" s="21">
        <v>1451867</v>
      </c>
      <c r="E33" s="21">
        <v>1675625</v>
      </c>
      <c r="F33" s="10">
        <f t="shared" si="0"/>
        <v>15.411742260138155</v>
      </c>
      <c r="G33" s="1"/>
      <c r="H33" s="1"/>
      <c r="I33" s="1"/>
    </row>
    <row r="34" spans="1:9" x14ac:dyDescent="0.25">
      <c r="A34" s="11" t="s">
        <v>71</v>
      </c>
      <c r="B34" s="22">
        <v>17943</v>
      </c>
      <c r="C34" s="22">
        <v>7492</v>
      </c>
      <c r="D34" s="22">
        <v>145363</v>
      </c>
      <c r="E34" s="22">
        <v>68699</v>
      </c>
      <c r="F34" s="13">
        <f t="shared" si="0"/>
        <v>-52.73969304430976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15326241</v>
      </c>
      <c r="C35" s="15">
        <f t="shared" ref="C35:E35" si="1">SUM(C7:C34)</f>
        <v>16115904</v>
      </c>
      <c r="D35" s="15">
        <f t="shared" si="1"/>
        <v>85429544</v>
      </c>
      <c r="E35" s="15">
        <f t="shared" si="1"/>
        <v>93484529</v>
      </c>
      <c r="F35" s="16">
        <f t="shared" si="0"/>
        <v>9.4288048640409414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487258</v>
      </c>
      <c r="C38" s="41">
        <f>D7</f>
        <v>817061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26005951</v>
      </c>
      <c r="G38" s="42">
        <f>LOOKUP(E38,$A$38:$A$65,$C$38:$C$65)</f>
        <v>23509341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686190</v>
      </c>
      <c r="C39" s="41">
        <f t="shared" ref="C39:C65" si="5">D8</f>
        <v>634206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22130512</v>
      </c>
      <c r="G39" s="42">
        <f t="shared" ref="G39:G65" si="8">LOOKUP(E39,$A$38:$A$65,$C$38:$C$65)</f>
        <v>20753355</v>
      </c>
    </row>
    <row r="40" spans="1:9" x14ac:dyDescent="0.25">
      <c r="A40" s="42" t="str">
        <f t="shared" si="3"/>
        <v>ALMERIA</v>
      </c>
      <c r="B40" s="41">
        <f t="shared" si="4"/>
        <v>296992</v>
      </c>
      <c r="C40" s="41">
        <f t="shared" si="5"/>
        <v>271240</v>
      </c>
      <c r="D40" s="41">
        <f t="shared" si="6"/>
        <v>25</v>
      </c>
      <c r="E40" s="42" t="str">
        <f t="shared" si="2"/>
        <v>BARCELONA</v>
      </c>
      <c r="F40" s="42">
        <f t="shared" si="7"/>
        <v>13290431</v>
      </c>
      <c r="G40" s="42">
        <f t="shared" si="8"/>
        <v>12540672</v>
      </c>
    </row>
    <row r="41" spans="1:9" x14ac:dyDescent="0.25">
      <c r="A41" s="42" t="str">
        <f t="shared" si="3"/>
        <v>AVILES</v>
      </c>
      <c r="B41" s="41">
        <f t="shared" si="4"/>
        <v>626670</v>
      </c>
      <c r="C41" s="41">
        <f t="shared" si="5"/>
        <v>522435</v>
      </c>
      <c r="D41" s="41">
        <f t="shared" si="6"/>
        <v>17</v>
      </c>
      <c r="E41" s="42" t="str">
        <f t="shared" si="2"/>
        <v>LAS PALMAS</v>
      </c>
      <c r="F41" s="42">
        <f t="shared" si="7"/>
        <v>7127283</v>
      </c>
      <c r="G41" s="42">
        <f t="shared" si="8"/>
        <v>6544776</v>
      </c>
    </row>
    <row r="42" spans="1:9" x14ac:dyDescent="0.25">
      <c r="A42" s="42" t="str">
        <f t="shared" si="3"/>
        <v>BAHIA DE ALGECIRAS</v>
      </c>
      <c r="B42" s="41">
        <f t="shared" si="4"/>
        <v>22130512</v>
      </c>
      <c r="C42" s="41">
        <f t="shared" si="5"/>
        <v>20753355</v>
      </c>
      <c r="D42" s="41">
        <f t="shared" si="6"/>
        <v>2</v>
      </c>
      <c r="E42" s="42" t="str">
        <f t="shared" si="2"/>
        <v>BILBAO</v>
      </c>
      <c r="F42" s="42">
        <f t="shared" si="7"/>
        <v>4305636</v>
      </c>
      <c r="G42" s="42">
        <f t="shared" si="8"/>
        <v>3337381</v>
      </c>
    </row>
    <row r="43" spans="1:9" x14ac:dyDescent="0.25">
      <c r="A43" s="42" t="str">
        <f t="shared" si="3"/>
        <v>BAHIA DE CADIZ</v>
      </c>
      <c r="B43" s="41">
        <f t="shared" si="4"/>
        <v>1056521</v>
      </c>
      <c r="C43" s="41">
        <f t="shared" si="5"/>
        <v>1069435</v>
      </c>
      <c r="D43" s="41">
        <f t="shared" si="6"/>
        <v>11</v>
      </c>
      <c r="E43" s="42" t="str">
        <f t="shared" si="2"/>
        <v>BALEARES</v>
      </c>
      <c r="F43" s="42">
        <f t="shared" si="7"/>
        <v>3955266</v>
      </c>
      <c r="G43" s="42">
        <f t="shared" si="8"/>
        <v>4039188</v>
      </c>
    </row>
    <row r="44" spans="1:9" x14ac:dyDescent="0.25">
      <c r="A44" s="42" t="str">
        <f t="shared" si="3"/>
        <v>BALEARES</v>
      </c>
      <c r="B44" s="41">
        <f t="shared" si="4"/>
        <v>3955266</v>
      </c>
      <c r="C44" s="41">
        <f t="shared" si="5"/>
        <v>4039188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2894999</v>
      </c>
      <c r="G44" s="42">
        <f t="shared" si="8"/>
        <v>2806241</v>
      </c>
    </row>
    <row r="45" spans="1:9" x14ac:dyDescent="0.25">
      <c r="A45" s="42" t="str">
        <f t="shared" si="3"/>
        <v>BARCELONA</v>
      </c>
      <c r="B45" s="41">
        <f t="shared" si="4"/>
        <v>13290431</v>
      </c>
      <c r="C45" s="41">
        <f t="shared" si="5"/>
        <v>12540672</v>
      </c>
      <c r="D45" s="41">
        <f t="shared" si="6"/>
        <v>3</v>
      </c>
      <c r="E45" s="42" t="str">
        <f t="shared" si="2"/>
        <v>TARRAGONA</v>
      </c>
      <c r="F45" s="42">
        <f t="shared" si="7"/>
        <v>1856392</v>
      </c>
      <c r="G45" s="42">
        <f t="shared" si="8"/>
        <v>1303510</v>
      </c>
    </row>
    <row r="46" spans="1:9" x14ac:dyDescent="0.25">
      <c r="A46" s="42" t="str">
        <f t="shared" si="3"/>
        <v>BILBAO</v>
      </c>
      <c r="B46" s="41">
        <f t="shared" si="4"/>
        <v>4305636</v>
      </c>
      <c r="C46" s="41">
        <f t="shared" si="5"/>
        <v>3337381</v>
      </c>
      <c r="D46" s="41">
        <f t="shared" si="6"/>
        <v>5</v>
      </c>
      <c r="E46" s="42" t="str">
        <f t="shared" si="2"/>
        <v>VIGO</v>
      </c>
      <c r="F46" s="42">
        <f t="shared" si="7"/>
        <v>1675625</v>
      </c>
      <c r="G46" s="42">
        <f t="shared" si="8"/>
        <v>1451867</v>
      </c>
    </row>
    <row r="47" spans="1:9" x14ac:dyDescent="0.25">
      <c r="A47" s="42" t="str">
        <f t="shared" si="3"/>
        <v>CARTAGENA</v>
      </c>
      <c r="B47" s="41">
        <f t="shared" si="4"/>
        <v>439217</v>
      </c>
      <c r="C47" s="41">
        <f t="shared" si="5"/>
        <v>295095</v>
      </c>
      <c r="D47" s="41">
        <f t="shared" si="6"/>
        <v>22</v>
      </c>
      <c r="E47" s="42" t="str">
        <f t="shared" si="2"/>
        <v>PASAIA</v>
      </c>
      <c r="F47" s="42">
        <f t="shared" si="7"/>
        <v>1071011</v>
      </c>
      <c r="G47" s="42">
        <f t="shared" si="8"/>
        <v>812911</v>
      </c>
    </row>
    <row r="48" spans="1:9" x14ac:dyDescent="0.25">
      <c r="A48" s="42" t="str">
        <f t="shared" si="3"/>
        <v>CASTELLON</v>
      </c>
      <c r="B48" s="41">
        <f t="shared" si="4"/>
        <v>787208</v>
      </c>
      <c r="C48" s="41">
        <f t="shared" si="5"/>
        <v>629214</v>
      </c>
      <c r="D48" s="41">
        <f t="shared" si="6"/>
        <v>13</v>
      </c>
      <c r="E48" s="42" t="str">
        <f t="shared" si="2"/>
        <v>BAHIA DE CADIZ</v>
      </c>
      <c r="F48" s="42">
        <f t="shared" si="7"/>
        <v>1056521</v>
      </c>
      <c r="G48" s="42">
        <f t="shared" si="8"/>
        <v>1069435</v>
      </c>
    </row>
    <row r="49" spans="1:7" x14ac:dyDescent="0.25">
      <c r="A49" s="42" t="str">
        <f t="shared" si="3"/>
        <v>CEUTA</v>
      </c>
      <c r="B49" s="41">
        <f t="shared" si="4"/>
        <v>451152</v>
      </c>
      <c r="C49" s="41">
        <f t="shared" si="5"/>
        <v>459239</v>
      </c>
      <c r="D49" s="41">
        <f t="shared" si="6"/>
        <v>20</v>
      </c>
      <c r="E49" s="42" t="str">
        <f t="shared" si="2"/>
        <v>SEVILLA</v>
      </c>
      <c r="F49" s="42">
        <f t="shared" si="7"/>
        <v>960077</v>
      </c>
      <c r="G49" s="42">
        <f t="shared" si="8"/>
        <v>969267</v>
      </c>
    </row>
    <row r="50" spans="1:7" x14ac:dyDescent="0.25">
      <c r="A50" s="42" t="str">
        <f t="shared" si="3"/>
        <v>FERROL-SAN CIBRAO</v>
      </c>
      <c r="B50" s="41">
        <f t="shared" si="4"/>
        <v>340711</v>
      </c>
      <c r="C50" s="41">
        <f t="shared" si="5"/>
        <v>292261</v>
      </c>
      <c r="D50" s="41">
        <f t="shared" si="6"/>
        <v>24</v>
      </c>
      <c r="E50" s="42" t="str">
        <f t="shared" si="2"/>
        <v>CASTELLON</v>
      </c>
      <c r="F50" s="42">
        <f t="shared" si="7"/>
        <v>787208</v>
      </c>
      <c r="G50" s="42">
        <f t="shared" si="8"/>
        <v>629214</v>
      </c>
    </row>
    <row r="51" spans="1:7" x14ac:dyDescent="0.25">
      <c r="A51" s="42" t="str">
        <f t="shared" si="3"/>
        <v>GIJON</v>
      </c>
      <c r="B51" s="41">
        <f t="shared" si="4"/>
        <v>442740</v>
      </c>
      <c r="C51" s="41">
        <f t="shared" si="5"/>
        <v>286392</v>
      </c>
      <c r="D51" s="41">
        <f t="shared" si="6"/>
        <v>21</v>
      </c>
      <c r="E51" s="42" t="str">
        <f t="shared" si="2"/>
        <v>SANTANDER</v>
      </c>
      <c r="F51" s="42">
        <f t="shared" si="7"/>
        <v>775624</v>
      </c>
      <c r="G51" s="42">
        <f t="shared" si="8"/>
        <v>522708</v>
      </c>
    </row>
    <row r="52" spans="1:7" x14ac:dyDescent="0.25">
      <c r="A52" s="42" t="str">
        <f t="shared" si="3"/>
        <v>HUELVA</v>
      </c>
      <c r="B52" s="41">
        <f t="shared" si="4"/>
        <v>122488</v>
      </c>
      <c r="C52" s="41">
        <f t="shared" si="5"/>
        <v>139350</v>
      </c>
      <c r="D52" s="41">
        <f t="shared" si="6"/>
        <v>26</v>
      </c>
      <c r="E52" s="42" t="str">
        <f t="shared" si="2"/>
        <v>MALAGA</v>
      </c>
      <c r="F52" s="42">
        <f t="shared" si="7"/>
        <v>724129</v>
      </c>
      <c r="G52" s="42">
        <f t="shared" si="8"/>
        <v>528942</v>
      </c>
    </row>
    <row r="53" spans="1:7" x14ac:dyDescent="0.25">
      <c r="A53" s="42" t="str">
        <f t="shared" si="3"/>
        <v>LAS PALMAS</v>
      </c>
      <c r="B53" s="41">
        <f t="shared" si="4"/>
        <v>7127283</v>
      </c>
      <c r="C53" s="41">
        <f t="shared" si="5"/>
        <v>6544776</v>
      </c>
      <c r="D53" s="41">
        <f t="shared" si="6"/>
        <v>4</v>
      </c>
      <c r="E53" s="42" t="str">
        <f t="shared" si="2"/>
        <v>ALICANTE</v>
      </c>
      <c r="F53" s="42">
        <f t="shared" si="7"/>
        <v>686190</v>
      </c>
      <c r="G53" s="42">
        <f t="shared" si="8"/>
        <v>634206</v>
      </c>
    </row>
    <row r="54" spans="1:7" x14ac:dyDescent="0.25">
      <c r="A54" s="42" t="str">
        <f t="shared" si="3"/>
        <v>MALAGA</v>
      </c>
      <c r="B54" s="41">
        <f t="shared" si="4"/>
        <v>724129</v>
      </c>
      <c r="C54" s="41">
        <f t="shared" si="5"/>
        <v>528942</v>
      </c>
      <c r="D54" s="41">
        <f t="shared" si="6"/>
        <v>15</v>
      </c>
      <c r="E54" s="42" t="str">
        <f t="shared" si="2"/>
        <v>AVILES</v>
      </c>
      <c r="F54" s="42">
        <f t="shared" si="7"/>
        <v>626670</v>
      </c>
      <c r="G54" s="42">
        <f t="shared" si="8"/>
        <v>522435</v>
      </c>
    </row>
    <row r="55" spans="1:7" x14ac:dyDescent="0.25">
      <c r="A55" s="42" t="str">
        <f t="shared" si="3"/>
        <v>MARIN Y RIA DE PONTEVEDRA</v>
      </c>
      <c r="B55" s="41">
        <f t="shared" si="4"/>
        <v>474863</v>
      </c>
      <c r="C55" s="41">
        <f t="shared" si="5"/>
        <v>326223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487258</v>
      </c>
      <c r="G55" s="42">
        <f t="shared" si="8"/>
        <v>817061</v>
      </c>
    </row>
    <row r="56" spans="1:7" x14ac:dyDescent="0.25">
      <c r="A56" s="42" t="str">
        <f t="shared" si="3"/>
        <v>MELILLA</v>
      </c>
      <c r="B56" s="41">
        <f t="shared" si="4"/>
        <v>351841</v>
      </c>
      <c r="C56" s="41">
        <f t="shared" si="5"/>
        <v>344905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474863</v>
      </c>
      <c r="G56" s="42">
        <f t="shared" si="8"/>
        <v>326223</v>
      </c>
    </row>
    <row r="57" spans="1:7" x14ac:dyDescent="0.25">
      <c r="A57" s="42" t="str">
        <f t="shared" si="3"/>
        <v>MOTRIL</v>
      </c>
      <c r="B57" s="41">
        <f t="shared" si="4"/>
        <v>79043</v>
      </c>
      <c r="C57" s="41">
        <f t="shared" si="5"/>
        <v>76966</v>
      </c>
      <c r="D57" s="41">
        <f t="shared" si="6"/>
        <v>27</v>
      </c>
      <c r="E57" s="42" t="str">
        <f t="shared" si="2"/>
        <v>CEUTA</v>
      </c>
      <c r="F57" s="42">
        <f t="shared" si="9"/>
        <v>451152</v>
      </c>
      <c r="G57" s="42">
        <f t="shared" si="8"/>
        <v>459239</v>
      </c>
    </row>
    <row r="58" spans="1:7" x14ac:dyDescent="0.25">
      <c r="A58" s="42" t="str">
        <f t="shared" si="3"/>
        <v>PASAIA</v>
      </c>
      <c r="B58" s="41">
        <f t="shared" si="4"/>
        <v>1071011</v>
      </c>
      <c r="C58" s="41">
        <f t="shared" si="5"/>
        <v>812911</v>
      </c>
      <c r="D58" s="41">
        <f t="shared" si="6"/>
        <v>10</v>
      </c>
      <c r="E58" s="42" t="str">
        <f t="shared" si="2"/>
        <v>GIJON</v>
      </c>
      <c r="F58" s="42">
        <f t="shared" si="9"/>
        <v>442740</v>
      </c>
      <c r="G58" s="42">
        <f t="shared" si="8"/>
        <v>286392</v>
      </c>
    </row>
    <row r="59" spans="1:7" x14ac:dyDescent="0.25">
      <c r="A59" s="42" t="str">
        <f t="shared" si="3"/>
        <v>SANTA CRUZ DE TENERIFE</v>
      </c>
      <c r="B59" s="41">
        <f t="shared" si="4"/>
        <v>2894999</v>
      </c>
      <c r="C59" s="41">
        <f t="shared" si="5"/>
        <v>2806241</v>
      </c>
      <c r="D59" s="41">
        <f t="shared" si="6"/>
        <v>7</v>
      </c>
      <c r="E59" s="42" t="str">
        <f t="shared" si="2"/>
        <v>CARTAGENA</v>
      </c>
      <c r="F59" s="42">
        <f t="shared" si="9"/>
        <v>439217</v>
      </c>
      <c r="G59" s="42">
        <f t="shared" si="8"/>
        <v>295095</v>
      </c>
    </row>
    <row r="60" spans="1:7" x14ac:dyDescent="0.25">
      <c r="A60" s="42" t="str">
        <f t="shared" si="3"/>
        <v>SANTANDER</v>
      </c>
      <c r="B60" s="41">
        <f t="shared" si="4"/>
        <v>775624</v>
      </c>
      <c r="C60" s="41">
        <f t="shared" si="5"/>
        <v>522708</v>
      </c>
      <c r="D60" s="41">
        <f t="shared" si="6"/>
        <v>14</v>
      </c>
      <c r="E60" s="42" t="str">
        <f t="shared" si="2"/>
        <v>MELILLA</v>
      </c>
      <c r="F60" s="42">
        <f t="shared" si="9"/>
        <v>351841</v>
      </c>
      <c r="G60" s="42">
        <f t="shared" si="8"/>
        <v>344905</v>
      </c>
    </row>
    <row r="61" spans="1:7" x14ac:dyDescent="0.25">
      <c r="A61" s="42" t="str">
        <f t="shared" si="3"/>
        <v>SEVILLA</v>
      </c>
      <c r="B61" s="41">
        <f t="shared" si="4"/>
        <v>960077</v>
      </c>
      <c r="C61" s="41">
        <f t="shared" si="5"/>
        <v>969267</v>
      </c>
      <c r="D61" s="41">
        <f t="shared" si="6"/>
        <v>12</v>
      </c>
      <c r="E61" s="42" t="str">
        <f t="shared" si="2"/>
        <v>FERROL-SAN CIBRAO</v>
      </c>
      <c r="F61" s="42">
        <f t="shared" si="9"/>
        <v>340711</v>
      </c>
      <c r="G61" s="42">
        <f t="shared" si="8"/>
        <v>292261</v>
      </c>
    </row>
    <row r="62" spans="1:7" x14ac:dyDescent="0.25">
      <c r="A62" s="42" t="str">
        <f t="shared" si="3"/>
        <v>TARRAGONA</v>
      </c>
      <c r="B62" s="41">
        <f t="shared" si="4"/>
        <v>1856392</v>
      </c>
      <c r="C62" s="41">
        <f t="shared" si="5"/>
        <v>1303510</v>
      </c>
      <c r="D62" s="41">
        <f t="shared" si="6"/>
        <v>8</v>
      </c>
      <c r="E62" s="42" t="str">
        <f t="shared" si="2"/>
        <v>ALMERIA</v>
      </c>
      <c r="F62" s="42">
        <f t="shared" si="9"/>
        <v>296992</v>
      </c>
      <c r="G62" s="42">
        <f t="shared" si="8"/>
        <v>271240</v>
      </c>
    </row>
    <row r="63" spans="1:7" x14ac:dyDescent="0.25">
      <c r="A63" s="42" t="str">
        <f t="shared" si="3"/>
        <v>VALENCIA</v>
      </c>
      <c r="B63" s="41">
        <f t="shared" si="4"/>
        <v>26005951</v>
      </c>
      <c r="C63" s="41">
        <f t="shared" si="5"/>
        <v>23509341</v>
      </c>
      <c r="D63" s="41">
        <f t="shared" si="6"/>
        <v>1</v>
      </c>
      <c r="E63" s="42" t="str">
        <f t="shared" si="2"/>
        <v>HUELVA</v>
      </c>
      <c r="F63" s="42">
        <f t="shared" si="9"/>
        <v>122488</v>
      </c>
      <c r="G63" s="42">
        <f t="shared" si="8"/>
        <v>139350</v>
      </c>
    </row>
    <row r="64" spans="1:7" x14ac:dyDescent="0.25">
      <c r="A64" s="42" t="str">
        <f t="shared" si="3"/>
        <v>VIGO</v>
      </c>
      <c r="B64" s="41">
        <f t="shared" si="4"/>
        <v>1675625</v>
      </c>
      <c r="C64" s="41">
        <f t="shared" si="5"/>
        <v>1451867</v>
      </c>
      <c r="D64" s="41">
        <f t="shared" si="6"/>
        <v>9</v>
      </c>
      <c r="E64" s="42" t="str">
        <f t="shared" si="2"/>
        <v>MOTRIL</v>
      </c>
      <c r="F64" s="42">
        <f t="shared" si="9"/>
        <v>79043</v>
      </c>
      <c r="G64" s="42">
        <f t="shared" si="8"/>
        <v>76966</v>
      </c>
    </row>
    <row r="65" spans="1:7" x14ac:dyDescent="0.25">
      <c r="A65" s="42" t="str">
        <f t="shared" si="3"/>
        <v>VILAGARCIA</v>
      </c>
      <c r="B65" s="41">
        <f t="shared" si="4"/>
        <v>68699</v>
      </c>
      <c r="C65" s="41">
        <f t="shared" si="5"/>
        <v>145363</v>
      </c>
      <c r="D65" s="41">
        <f t="shared" si="6"/>
        <v>28</v>
      </c>
      <c r="E65" s="42" t="str">
        <f t="shared" si="2"/>
        <v>VILAGARCIA</v>
      </c>
      <c r="F65" s="42">
        <f t="shared" si="9"/>
        <v>68699</v>
      </c>
      <c r="G65" s="42">
        <f t="shared" si="8"/>
        <v>145363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4178</v>
      </c>
      <c r="C7" s="23">
        <v>4326</v>
      </c>
      <c r="D7" s="23">
        <v>20635</v>
      </c>
      <c r="E7" s="23">
        <v>20955</v>
      </c>
      <c r="F7" s="10">
        <f>((E7*100)/D7)-100</f>
        <v>1.5507632662951352</v>
      </c>
      <c r="G7" s="1"/>
      <c r="H7" s="1"/>
      <c r="I7" s="1"/>
    </row>
    <row r="8" spans="1:12" x14ac:dyDescent="0.25">
      <c r="A8" s="11" t="s">
        <v>45</v>
      </c>
      <c r="B8" s="24">
        <v>43</v>
      </c>
      <c r="C8" s="24">
        <v>29</v>
      </c>
      <c r="D8" s="24">
        <v>280</v>
      </c>
      <c r="E8" s="24">
        <v>183</v>
      </c>
      <c r="F8" s="13">
        <f t="shared" ref="F8:F35" si="0">((E8*100)/D8)-100</f>
        <v>-34.642857142857139</v>
      </c>
      <c r="G8" s="1"/>
      <c r="H8" s="1"/>
      <c r="I8" s="1"/>
    </row>
    <row r="9" spans="1:12" x14ac:dyDescent="0.25">
      <c r="A9" s="8" t="s">
        <v>46</v>
      </c>
      <c r="B9" s="23">
        <v>275</v>
      </c>
      <c r="C9" s="23">
        <v>177</v>
      </c>
      <c r="D9" s="23">
        <v>1296</v>
      </c>
      <c r="E9" s="23">
        <v>1259</v>
      </c>
      <c r="F9" s="10">
        <f t="shared" si="0"/>
        <v>-2.8549382716049365</v>
      </c>
      <c r="G9" s="1"/>
      <c r="H9" s="1"/>
      <c r="I9" s="1"/>
    </row>
    <row r="10" spans="1:12" x14ac:dyDescent="0.25">
      <c r="A10" s="11" t="s">
        <v>47</v>
      </c>
      <c r="B10" s="24">
        <v>734</v>
      </c>
      <c r="C10" s="24">
        <v>1038</v>
      </c>
      <c r="D10" s="24">
        <v>9215</v>
      </c>
      <c r="E10" s="24">
        <v>7627</v>
      </c>
      <c r="F10" s="13">
        <f t="shared" si="0"/>
        <v>-17.232772653282694</v>
      </c>
      <c r="G10" s="1"/>
      <c r="H10" s="1"/>
      <c r="I10" s="1"/>
    </row>
    <row r="11" spans="1:12" x14ac:dyDescent="0.25">
      <c r="A11" s="8" t="s">
        <v>48</v>
      </c>
      <c r="B11" s="23">
        <v>323</v>
      </c>
      <c r="C11" s="23">
        <v>140</v>
      </c>
      <c r="D11" s="23">
        <v>943</v>
      </c>
      <c r="E11" s="23">
        <v>667</v>
      </c>
      <c r="F11" s="10">
        <f t="shared" si="0"/>
        <v>-29.268292682926827</v>
      </c>
      <c r="G11" s="1"/>
      <c r="H11" s="1"/>
      <c r="I11" s="1"/>
    </row>
    <row r="12" spans="1:12" x14ac:dyDescent="0.25">
      <c r="A12" s="11" t="s">
        <v>49</v>
      </c>
      <c r="B12" s="24">
        <v>2231</v>
      </c>
      <c r="C12" s="24">
        <v>1492</v>
      </c>
      <c r="D12" s="24">
        <v>9153</v>
      </c>
      <c r="E12" s="24">
        <v>7556</v>
      </c>
      <c r="F12" s="13">
        <f t="shared" si="0"/>
        <v>-17.447831312138092</v>
      </c>
      <c r="G12" s="1"/>
      <c r="H12" s="1"/>
      <c r="I12" s="1"/>
    </row>
    <row r="13" spans="1:12" x14ac:dyDescent="0.25">
      <c r="A13" s="8" t="s">
        <v>50</v>
      </c>
      <c r="B13" s="23">
        <v>245</v>
      </c>
      <c r="C13" s="23">
        <v>17</v>
      </c>
      <c r="D13" s="23">
        <v>1442</v>
      </c>
      <c r="E13" s="23">
        <v>703</v>
      </c>
      <c r="F13" s="10">
        <f t="shared" si="0"/>
        <v>-51.248266296809987</v>
      </c>
      <c r="G13" s="1"/>
      <c r="H13" s="1"/>
      <c r="I13" s="1"/>
    </row>
    <row r="14" spans="1:12" x14ac:dyDescent="0.25">
      <c r="A14" s="11" t="s">
        <v>51</v>
      </c>
      <c r="B14" s="24">
        <v>381</v>
      </c>
      <c r="C14" s="24">
        <v>100</v>
      </c>
      <c r="D14" s="24">
        <v>1482</v>
      </c>
      <c r="E14" s="24">
        <v>670</v>
      </c>
      <c r="F14" s="13">
        <f t="shared" si="0"/>
        <v>-54.790823211875846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107</v>
      </c>
      <c r="C16" s="24">
        <v>59</v>
      </c>
      <c r="D16" s="24">
        <v>497</v>
      </c>
      <c r="E16" s="24">
        <v>531</v>
      </c>
      <c r="F16" s="13">
        <f t="shared" si="0"/>
        <v>6.8410462776659955</v>
      </c>
      <c r="G16" s="1"/>
      <c r="H16" s="1"/>
      <c r="I16" s="1"/>
    </row>
    <row r="17" spans="1:9" x14ac:dyDescent="0.25">
      <c r="A17" s="8" t="s">
        <v>54</v>
      </c>
      <c r="B17" s="23">
        <v>549</v>
      </c>
      <c r="C17" s="23">
        <v>388</v>
      </c>
      <c r="D17" s="23">
        <v>2251</v>
      </c>
      <c r="E17" s="23">
        <v>1988</v>
      </c>
      <c r="F17" s="10">
        <f t="shared" si="0"/>
        <v>-11.683696135051093</v>
      </c>
      <c r="G17" s="1"/>
      <c r="H17" s="1"/>
      <c r="I17" s="1"/>
    </row>
    <row r="18" spans="1:9" x14ac:dyDescent="0.25">
      <c r="A18" s="11" t="s">
        <v>55</v>
      </c>
      <c r="B18" s="24">
        <v>10</v>
      </c>
      <c r="C18" s="24">
        <v>30</v>
      </c>
      <c r="D18" s="24">
        <v>45</v>
      </c>
      <c r="E18" s="24">
        <v>35</v>
      </c>
      <c r="F18" s="13">
        <f t="shared" si="0"/>
        <v>-22.222222222222229</v>
      </c>
      <c r="G18" s="1"/>
      <c r="H18" s="1"/>
      <c r="I18" s="1"/>
    </row>
    <row r="19" spans="1:9" x14ac:dyDescent="0.25">
      <c r="A19" s="8" t="s">
        <v>56</v>
      </c>
      <c r="B19" s="23">
        <v>24</v>
      </c>
      <c r="C19" s="23">
        <v>35</v>
      </c>
      <c r="D19" s="23">
        <v>98</v>
      </c>
      <c r="E19" s="23">
        <v>204</v>
      </c>
      <c r="F19" s="10">
        <f t="shared" si="0"/>
        <v>108.16326530612244</v>
      </c>
      <c r="G19" s="1"/>
      <c r="H19" s="1"/>
      <c r="I19" s="1"/>
    </row>
    <row r="20" spans="1:9" x14ac:dyDescent="0.25">
      <c r="A20" s="11" t="s">
        <v>57</v>
      </c>
      <c r="B20" s="24">
        <v>238</v>
      </c>
      <c r="C20" s="24">
        <v>0</v>
      </c>
      <c r="D20" s="24">
        <v>8437</v>
      </c>
      <c r="E20" s="24">
        <v>6697</v>
      </c>
      <c r="F20" s="13">
        <f t="shared" si="0"/>
        <v>-20.623444352257906</v>
      </c>
      <c r="G20" s="1"/>
      <c r="H20" s="1"/>
      <c r="I20" s="1"/>
    </row>
    <row r="21" spans="1:9" x14ac:dyDescent="0.25">
      <c r="A21" s="8" t="s">
        <v>58</v>
      </c>
      <c r="B21" s="23">
        <v>230</v>
      </c>
      <c r="C21" s="23">
        <v>228</v>
      </c>
      <c r="D21" s="23">
        <v>1310</v>
      </c>
      <c r="E21" s="23">
        <v>1211</v>
      </c>
      <c r="F21" s="10">
        <f t="shared" si="0"/>
        <v>-7.5572519083969496</v>
      </c>
      <c r="G21" s="1"/>
      <c r="H21" s="1"/>
      <c r="I21" s="1"/>
    </row>
    <row r="22" spans="1:9" x14ac:dyDescent="0.25">
      <c r="A22" s="11" t="s">
        <v>59</v>
      </c>
      <c r="B22" s="24">
        <v>469</v>
      </c>
      <c r="C22" s="24">
        <v>106</v>
      </c>
      <c r="D22" s="24">
        <v>1523</v>
      </c>
      <c r="E22" s="24">
        <v>1405</v>
      </c>
      <c r="F22" s="13">
        <f t="shared" si="0"/>
        <v>-7.7478660538411077</v>
      </c>
      <c r="G22" s="1"/>
      <c r="H22" s="1"/>
      <c r="I22" s="1"/>
    </row>
    <row r="23" spans="1:9" x14ac:dyDescent="0.25">
      <c r="A23" s="8" t="s">
        <v>60</v>
      </c>
      <c r="B23" s="23">
        <v>37</v>
      </c>
      <c r="C23" s="23">
        <v>77</v>
      </c>
      <c r="D23" s="23">
        <v>393</v>
      </c>
      <c r="E23" s="23">
        <v>279</v>
      </c>
      <c r="F23" s="10">
        <f t="shared" si="0"/>
        <v>-29.007633587786259</v>
      </c>
      <c r="G23" s="1"/>
      <c r="H23" s="1"/>
      <c r="I23" s="1"/>
    </row>
    <row r="24" spans="1:9" x14ac:dyDescent="0.25">
      <c r="A24" s="11" t="s">
        <v>61</v>
      </c>
      <c r="B24" s="24">
        <v>239</v>
      </c>
      <c r="C24" s="24">
        <v>222</v>
      </c>
      <c r="D24" s="24">
        <v>1372</v>
      </c>
      <c r="E24" s="24">
        <v>1373</v>
      </c>
      <c r="F24" s="13">
        <f t="shared" si="0"/>
        <v>7.2886297376086873E-2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358</v>
      </c>
      <c r="C26" s="24">
        <v>102</v>
      </c>
      <c r="D26" s="24">
        <v>1080</v>
      </c>
      <c r="E26" s="24">
        <v>751</v>
      </c>
      <c r="F26" s="13">
        <f t="shared" si="0"/>
        <v>-30.462962962962962</v>
      </c>
      <c r="G26" s="1"/>
      <c r="H26" s="1"/>
      <c r="I26" s="1"/>
    </row>
    <row r="27" spans="1:9" x14ac:dyDescent="0.25">
      <c r="A27" s="8" t="s">
        <v>64</v>
      </c>
      <c r="B27" s="23">
        <v>1568</v>
      </c>
      <c r="C27" s="23">
        <v>1629</v>
      </c>
      <c r="D27" s="23">
        <v>8237</v>
      </c>
      <c r="E27" s="23">
        <v>9796</v>
      </c>
      <c r="F27" s="10">
        <f t="shared" si="0"/>
        <v>18.926793735583345</v>
      </c>
      <c r="G27" s="1"/>
      <c r="H27" s="1"/>
      <c r="I27" s="1"/>
    </row>
    <row r="28" spans="1:9" x14ac:dyDescent="0.25">
      <c r="A28" s="11" t="s">
        <v>65</v>
      </c>
      <c r="B28" s="24">
        <v>625</v>
      </c>
      <c r="C28" s="24">
        <v>322</v>
      </c>
      <c r="D28" s="24">
        <v>1963</v>
      </c>
      <c r="E28" s="24">
        <v>1839</v>
      </c>
      <c r="F28" s="13">
        <f t="shared" si="0"/>
        <v>-6.316861946001012</v>
      </c>
      <c r="G28" s="1"/>
      <c r="H28" s="1"/>
      <c r="I28" s="1"/>
    </row>
    <row r="29" spans="1:9" x14ac:dyDescent="0.25">
      <c r="A29" s="8" t="s">
        <v>66</v>
      </c>
      <c r="B29" s="23">
        <v>346</v>
      </c>
      <c r="C29" s="23">
        <v>688</v>
      </c>
      <c r="D29" s="23">
        <v>9572</v>
      </c>
      <c r="E29" s="23">
        <v>5740</v>
      </c>
      <c r="F29" s="10">
        <f t="shared" si="0"/>
        <v>-40.033430839949851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282</v>
      </c>
      <c r="C31" s="23">
        <v>105</v>
      </c>
      <c r="D31" s="23">
        <v>1505</v>
      </c>
      <c r="E31" s="23">
        <v>1329</v>
      </c>
      <c r="F31" s="10">
        <f t="shared" si="0"/>
        <v>-11.694352159468437</v>
      </c>
      <c r="G31" s="1"/>
      <c r="H31" s="1"/>
      <c r="I31" s="1"/>
    </row>
    <row r="32" spans="1:9" x14ac:dyDescent="0.25">
      <c r="A32" s="11" t="s">
        <v>69</v>
      </c>
      <c r="B32" s="24">
        <v>233</v>
      </c>
      <c r="C32" s="24">
        <v>105</v>
      </c>
      <c r="D32" s="24">
        <v>734</v>
      </c>
      <c r="E32" s="24">
        <v>713</v>
      </c>
      <c r="F32" s="13">
        <f t="shared" si="0"/>
        <v>-2.8610354223433205</v>
      </c>
      <c r="G32" s="1"/>
      <c r="H32" s="1"/>
      <c r="I32" s="1"/>
    </row>
    <row r="33" spans="1:9" x14ac:dyDescent="0.25">
      <c r="A33" s="8" t="s">
        <v>70</v>
      </c>
      <c r="B33" s="23">
        <v>9663</v>
      </c>
      <c r="C33" s="23">
        <v>8186</v>
      </c>
      <c r="D33" s="23">
        <v>36858</v>
      </c>
      <c r="E33" s="23">
        <v>35864</v>
      </c>
      <c r="F33" s="10">
        <f t="shared" si="0"/>
        <v>-2.696836507678114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23388</v>
      </c>
      <c r="C35" s="15">
        <f t="shared" ref="C35:E35" si="1">SUM(C7:C34)</f>
        <v>19601</v>
      </c>
      <c r="D35" s="15">
        <f t="shared" si="1"/>
        <v>120321</v>
      </c>
      <c r="E35" s="15">
        <f t="shared" si="1"/>
        <v>109375</v>
      </c>
      <c r="F35" s="16">
        <f t="shared" si="0"/>
        <v>-9.0973313054246603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20955</v>
      </c>
      <c r="C38" s="41">
        <f>D7</f>
        <v>20635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35864</v>
      </c>
      <c r="G38" s="42">
        <f>LOOKUP(E38,$A$38:$A$65,$C$38:$C$65)</f>
        <v>36858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183</v>
      </c>
      <c r="C39" s="41">
        <f t="shared" ref="C39:C65" si="5">D8</f>
        <v>280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20955</v>
      </c>
      <c r="G39" s="42">
        <f t="shared" ref="G39:G65" si="8">LOOKUP(E39,$A$38:$A$65,$C$38:$C$65)</f>
        <v>20635</v>
      </c>
    </row>
    <row r="40" spans="1:9" x14ac:dyDescent="0.25">
      <c r="A40" s="42" t="str">
        <f t="shared" si="3"/>
        <v>ALMERIA</v>
      </c>
      <c r="B40" s="41">
        <f t="shared" si="4"/>
        <v>1259</v>
      </c>
      <c r="C40" s="41">
        <f t="shared" si="5"/>
        <v>1296</v>
      </c>
      <c r="D40" s="41">
        <f t="shared" si="6"/>
        <v>13</v>
      </c>
      <c r="E40" s="42" t="str">
        <f t="shared" si="2"/>
        <v>PASAIA</v>
      </c>
      <c r="F40" s="42">
        <f t="shared" si="7"/>
        <v>9796</v>
      </c>
      <c r="G40" s="42">
        <f t="shared" si="8"/>
        <v>8237</v>
      </c>
    </row>
    <row r="41" spans="1:9" x14ac:dyDescent="0.25">
      <c r="A41" s="42" t="str">
        <f t="shared" si="3"/>
        <v>AVILES</v>
      </c>
      <c r="B41" s="41">
        <f t="shared" si="4"/>
        <v>7627</v>
      </c>
      <c r="C41" s="41">
        <f t="shared" si="5"/>
        <v>9215</v>
      </c>
      <c r="D41" s="41">
        <f t="shared" si="6"/>
        <v>4</v>
      </c>
      <c r="E41" s="42" t="str">
        <f t="shared" si="2"/>
        <v>AVILES</v>
      </c>
      <c r="F41" s="42">
        <f t="shared" si="7"/>
        <v>7627</v>
      </c>
      <c r="G41" s="42">
        <f t="shared" si="8"/>
        <v>9215</v>
      </c>
    </row>
    <row r="42" spans="1:9" x14ac:dyDescent="0.25">
      <c r="A42" s="42" t="str">
        <f t="shared" si="3"/>
        <v>BAHIA DE ALGECIRAS</v>
      </c>
      <c r="B42" s="41">
        <f t="shared" si="4"/>
        <v>667</v>
      </c>
      <c r="C42" s="41">
        <f t="shared" si="5"/>
        <v>943</v>
      </c>
      <c r="D42" s="41">
        <f t="shared" si="6"/>
        <v>19</v>
      </c>
      <c r="E42" s="42" t="str">
        <f t="shared" si="2"/>
        <v>BAHIA DE CADIZ</v>
      </c>
      <c r="F42" s="42">
        <f t="shared" si="7"/>
        <v>7556</v>
      </c>
      <c r="G42" s="42">
        <f t="shared" si="8"/>
        <v>9153</v>
      </c>
    </row>
    <row r="43" spans="1:9" x14ac:dyDescent="0.25">
      <c r="A43" s="42" t="str">
        <f t="shared" si="3"/>
        <v>BAHIA DE CADIZ</v>
      </c>
      <c r="B43" s="41">
        <f t="shared" si="4"/>
        <v>7556</v>
      </c>
      <c r="C43" s="41">
        <f t="shared" si="5"/>
        <v>9153</v>
      </c>
      <c r="D43" s="41">
        <f t="shared" si="6"/>
        <v>5</v>
      </c>
      <c r="E43" s="42" t="str">
        <f t="shared" si="2"/>
        <v>GIJON</v>
      </c>
      <c r="F43" s="42">
        <f t="shared" si="7"/>
        <v>6697</v>
      </c>
      <c r="G43" s="42">
        <f t="shared" si="8"/>
        <v>8437</v>
      </c>
    </row>
    <row r="44" spans="1:9" x14ac:dyDescent="0.25">
      <c r="A44" s="42" t="str">
        <f t="shared" si="3"/>
        <v>BALEARES</v>
      </c>
      <c r="B44" s="41">
        <f t="shared" si="4"/>
        <v>703</v>
      </c>
      <c r="C44" s="41">
        <f t="shared" si="5"/>
        <v>1442</v>
      </c>
      <c r="D44" s="41">
        <f t="shared" si="6"/>
        <v>17</v>
      </c>
      <c r="E44" s="42" t="str">
        <f t="shared" si="2"/>
        <v>SANTANDER</v>
      </c>
      <c r="F44" s="42">
        <f t="shared" si="7"/>
        <v>5740</v>
      </c>
      <c r="G44" s="42">
        <f t="shared" si="8"/>
        <v>9572</v>
      </c>
    </row>
    <row r="45" spans="1:9" x14ac:dyDescent="0.25">
      <c r="A45" s="42" t="str">
        <f t="shared" si="3"/>
        <v>BARCELONA</v>
      </c>
      <c r="B45" s="41">
        <f t="shared" si="4"/>
        <v>670</v>
      </c>
      <c r="C45" s="41">
        <f t="shared" si="5"/>
        <v>1482</v>
      </c>
      <c r="D45" s="41">
        <f t="shared" si="6"/>
        <v>18</v>
      </c>
      <c r="E45" s="42" t="str">
        <f t="shared" si="2"/>
        <v>CASTELLON</v>
      </c>
      <c r="F45" s="42">
        <f t="shared" si="7"/>
        <v>1988</v>
      </c>
      <c r="G45" s="42">
        <f t="shared" si="8"/>
        <v>2251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1839</v>
      </c>
      <c r="G46" s="42">
        <f t="shared" si="8"/>
        <v>1963</v>
      </c>
    </row>
    <row r="47" spans="1:9" x14ac:dyDescent="0.25">
      <c r="A47" s="42" t="str">
        <f t="shared" si="3"/>
        <v>CARTAGENA</v>
      </c>
      <c r="B47" s="41">
        <f t="shared" si="4"/>
        <v>531</v>
      </c>
      <c r="C47" s="41">
        <f t="shared" si="5"/>
        <v>497</v>
      </c>
      <c r="D47" s="41">
        <f t="shared" si="6"/>
        <v>20</v>
      </c>
      <c r="E47" s="42" t="str">
        <f t="shared" si="2"/>
        <v>LAS PALMAS</v>
      </c>
      <c r="F47" s="42">
        <f t="shared" si="7"/>
        <v>1405</v>
      </c>
      <c r="G47" s="42">
        <f t="shared" si="8"/>
        <v>1523</v>
      </c>
    </row>
    <row r="48" spans="1:9" x14ac:dyDescent="0.25">
      <c r="A48" s="42" t="str">
        <f t="shared" si="3"/>
        <v>CASTELLON</v>
      </c>
      <c r="B48" s="41">
        <f t="shared" si="4"/>
        <v>1988</v>
      </c>
      <c r="C48" s="41">
        <f t="shared" si="5"/>
        <v>2251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1373</v>
      </c>
      <c r="G48" s="42">
        <f t="shared" si="8"/>
        <v>1372</v>
      </c>
    </row>
    <row r="49" spans="1:7" x14ac:dyDescent="0.25">
      <c r="A49" s="42" t="str">
        <f t="shared" si="3"/>
        <v>CEUTA</v>
      </c>
      <c r="B49" s="41">
        <f t="shared" si="4"/>
        <v>35</v>
      </c>
      <c r="C49" s="41">
        <f t="shared" si="5"/>
        <v>45</v>
      </c>
      <c r="D49" s="41">
        <f t="shared" si="6"/>
        <v>24</v>
      </c>
      <c r="E49" s="42" t="str">
        <f t="shared" si="2"/>
        <v>TARRAGONA</v>
      </c>
      <c r="F49" s="42">
        <f t="shared" si="7"/>
        <v>1329</v>
      </c>
      <c r="G49" s="42">
        <f t="shared" si="8"/>
        <v>1505</v>
      </c>
    </row>
    <row r="50" spans="1:7" x14ac:dyDescent="0.25">
      <c r="A50" s="42" t="str">
        <f t="shared" si="3"/>
        <v>FERROL-SAN CIBRAO</v>
      </c>
      <c r="B50" s="41">
        <f t="shared" si="4"/>
        <v>204</v>
      </c>
      <c r="C50" s="41">
        <f t="shared" si="5"/>
        <v>98</v>
      </c>
      <c r="D50" s="41">
        <f t="shared" si="6"/>
        <v>22</v>
      </c>
      <c r="E50" s="42" t="str">
        <f t="shared" si="2"/>
        <v>ALMERIA</v>
      </c>
      <c r="F50" s="42">
        <f t="shared" si="7"/>
        <v>1259</v>
      </c>
      <c r="G50" s="42">
        <f t="shared" si="8"/>
        <v>1296</v>
      </c>
    </row>
    <row r="51" spans="1:7" x14ac:dyDescent="0.25">
      <c r="A51" s="42" t="str">
        <f t="shared" si="3"/>
        <v>GIJON</v>
      </c>
      <c r="B51" s="41">
        <f t="shared" si="4"/>
        <v>6697</v>
      </c>
      <c r="C51" s="41">
        <f t="shared" si="5"/>
        <v>8437</v>
      </c>
      <c r="D51" s="41">
        <f t="shared" si="6"/>
        <v>6</v>
      </c>
      <c r="E51" s="42" t="str">
        <f t="shared" si="2"/>
        <v>HUELVA</v>
      </c>
      <c r="F51" s="42">
        <f t="shared" si="7"/>
        <v>1211</v>
      </c>
      <c r="G51" s="42">
        <f t="shared" si="8"/>
        <v>1310</v>
      </c>
    </row>
    <row r="52" spans="1:7" x14ac:dyDescent="0.25">
      <c r="A52" s="42" t="str">
        <f t="shared" si="3"/>
        <v>HUELVA</v>
      </c>
      <c r="B52" s="41">
        <f t="shared" si="4"/>
        <v>1211</v>
      </c>
      <c r="C52" s="41">
        <f t="shared" si="5"/>
        <v>1310</v>
      </c>
      <c r="D52" s="41">
        <f t="shared" si="6"/>
        <v>14</v>
      </c>
      <c r="E52" s="42" t="str">
        <f t="shared" si="2"/>
        <v>MOTRIL</v>
      </c>
      <c r="F52" s="42">
        <f t="shared" si="7"/>
        <v>751</v>
      </c>
      <c r="G52" s="42">
        <f t="shared" si="8"/>
        <v>1080</v>
      </c>
    </row>
    <row r="53" spans="1:7" x14ac:dyDescent="0.25">
      <c r="A53" s="42" t="str">
        <f t="shared" si="3"/>
        <v>LAS PALMAS</v>
      </c>
      <c r="B53" s="41">
        <f t="shared" si="4"/>
        <v>1405</v>
      </c>
      <c r="C53" s="41">
        <f t="shared" si="5"/>
        <v>1523</v>
      </c>
      <c r="D53" s="41">
        <f t="shared" si="6"/>
        <v>10</v>
      </c>
      <c r="E53" s="42" t="str">
        <f t="shared" si="2"/>
        <v>VALENCIA</v>
      </c>
      <c r="F53" s="42">
        <f t="shared" si="7"/>
        <v>713</v>
      </c>
      <c r="G53" s="42">
        <f t="shared" si="8"/>
        <v>734</v>
      </c>
    </row>
    <row r="54" spans="1:7" x14ac:dyDescent="0.25">
      <c r="A54" s="42" t="str">
        <f t="shared" si="3"/>
        <v>MALAGA</v>
      </c>
      <c r="B54" s="41">
        <f t="shared" si="4"/>
        <v>279</v>
      </c>
      <c r="C54" s="41">
        <f t="shared" si="5"/>
        <v>393</v>
      </c>
      <c r="D54" s="41">
        <f t="shared" si="6"/>
        <v>21</v>
      </c>
      <c r="E54" s="42" t="str">
        <f t="shared" si="2"/>
        <v>BALEARES</v>
      </c>
      <c r="F54" s="42">
        <f t="shared" si="7"/>
        <v>703</v>
      </c>
      <c r="G54" s="42">
        <f t="shared" si="8"/>
        <v>1442</v>
      </c>
    </row>
    <row r="55" spans="1:7" x14ac:dyDescent="0.25">
      <c r="A55" s="42" t="str">
        <f t="shared" si="3"/>
        <v>MARIN Y RIA DE PONTEVEDRA</v>
      </c>
      <c r="B55" s="41">
        <f t="shared" si="4"/>
        <v>1373</v>
      </c>
      <c r="C55" s="41">
        <f t="shared" si="5"/>
        <v>1372</v>
      </c>
      <c r="D55" s="41">
        <f t="shared" si="6"/>
        <v>11</v>
      </c>
      <c r="E55" s="42" t="str">
        <f t="shared" si="2"/>
        <v>BARCELONA</v>
      </c>
      <c r="F55" s="42">
        <f t="shared" ref="F55:F65" si="9">LOOKUP(E55,$A$38:$A$65,$B$38:$B$65)</f>
        <v>670</v>
      </c>
      <c r="G55" s="42">
        <f t="shared" si="8"/>
        <v>1482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667</v>
      </c>
      <c r="G56" s="42">
        <f t="shared" si="8"/>
        <v>943</v>
      </c>
    </row>
    <row r="57" spans="1:7" x14ac:dyDescent="0.25">
      <c r="A57" s="42" t="str">
        <f t="shared" si="3"/>
        <v>MOTRIL</v>
      </c>
      <c r="B57" s="41">
        <f t="shared" si="4"/>
        <v>751</v>
      </c>
      <c r="C57" s="41">
        <f t="shared" si="5"/>
        <v>1080</v>
      </c>
      <c r="D57" s="41">
        <f t="shared" si="6"/>
        <v>15</v>
      </c>
      <c r="E57" s="42" t="str">
        <f t="shared" si="2"/>
        <v>CARTAGENA</v>
      </c>
      <c r="F57" s="42">
        <f t="shared" si="9"/>
        <v>531</v>
      </c>
      <c r="G57" s="42">
        <f t="shared" si="8"/>
        <v>497</v>
      </c>
    </row>
    <row r="58" spans="1:7" x14ac:dyDescent="0.25">
      <c r="A58" s="42" t="str">
        <f t="shared" si="3"/>
        <v>PASAIA</v>
      </c>
      <c r="B58" s="41">
        <f t="shared" si="4"/>
        <v>9796</v>
      </c>
      <c r="C58" s="41">
        <f t="shared" si="5"/>
        <v>8237</v>
      </c>
      <c r="D58" s="41">
        <f t="shared" si="6"/>
        <v>3</v>
      </c>
      <c r="E58" s="42" t="str">
        <f t="shared" si="2"/>
        <v>MALAGA</v>
      </c>
      <c r="F58" s="42">
        <f t="shared" si="9"/>
        <v>279</v>
      </c>
      <c r="G58" s="42">
        <f t="shared" si="8"/>
        <v>393</v>
      </c>
    </row>
    <row r="59" spans="1:7" x14ac:dyDescent="0.25">
      <c r="A59" s="42" t="str">
        <f t="shared" si="3"/>
        <v>SANTA CRUZ DE TENERIFE</v>
      </c>
      <c r="B59" s="41">
        <f t="shared" si="4"/>
        <v>1839</v>
      </c>
      <c r="C59" s="41">
        <f t="shared" si="5"/>
        <v>1963</v>
      </c>
      <c r="D59" s="41">
        <f t="shared" si="6"/>
        <v>9</v>
      </c>
      <c r="E59" s="42" t="str">
        <f t="shared" si="2"/>
        <v>FERROL-SAN CIBRAO</v>
      </c>
      <c r="F59" s="42">
        <f t="shared" si="9"/>
        <v>204</v>
      </c>
      <c r="G59" s="42">
        <f t="shared" si="8"/>
        <v>98</v>
      </c>
    </row>
    <row r="60" spans="1:7" x14ac:dyDescent="0.25">
      <c r="A60" s="42" t="str">
        <f t="shared" si="3"/>
        <v>SANTANDER</v>
      </c>
      <c r="B60" s="41">
        <f t="shared" si="4"/>
        <v>5740</v>
      </c>
      <c r="C60" s="41">
        <f t="shared" si="5"/>
        <v>9572</v>
      </c>
      <c r="D60" s="41">
        <f t="shared" si="6"/>
        <v>7</v>
      </c>
      <c r="E60" s="42" t="str">
        <f t="shared" si="2"/>
        <v>ALICANTE</v>
      </c>
      <c r="F60" s="42">
        <f t="shared" si="9"/>
        <v>183</v>
      </c>
      <c r="G60" s="42">
        <f t="shared" si="8"/>
        <v>280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35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1329</v>
      </c>
      <c r="C62" s="41">
        <f t="shared" si="5"/>
        <v>1505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713</v>
      </c>
      <c r="C63" s="41">
        <f t="shared" si="5"/>
        <v>734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35864</v>
      </c>
      <c r="C64" s="41">
        <f t="shared" si="5"/>
        <v>36858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8435</v>
      </c>
      <c r="C7" s="25">
        <v>9422</v>
      </c>
      <c r="D7" s="25">
        <v>29919</v>
      </c>
      <c r="E7" s="25">
        <v>30732</v>
      </c>
      <c r="F7" s="10">
        <f>((E7*100)/D7)-100</f>
        <v>2.7173368093853441</v>
      </c>
      <c r="G7" s="1"/>
      <c r="H7" s="1"/>
      <c r="I7" s="1"/>
    </row>
    <row r="8" spans="1:12" x14ac:dyDescent="0.25">
      <c r="A8" s="11" t="s">
        <v>45</v>
      </c>
      <c r="B8" s="26">
        <v>1401</v>
      </c>
      <c r="C8" s="26">
        <v>1045</v>
      </c>
      <c r="D8" s="26">
        <v>15665</v>
      </c>
      <c r="E8" s="26">
        <v>6629</v>
      </c>
      <c r="F8" s="13">
        <f t="shared" ref="F8:F35" si="0">((E8*100)/D8)-100</f>
        <v>-57.682732205553783</v>
      </c>
      <c r="G8" s="1"/>
      <c r="H8" s="1"/>
      <c r="I8" s="1"/>
    </row>
    <row r="9" spans="1:12" x14ac:dyDescent="0.25">
      <c r="A9" s="8" t="s">
        <v>46</v>
      </c>
      <c r="B9" s="25">
        <v>10998</v>
      </c>
      <c r="C9" s="25">
        <v>9012</v>
      </c>
      <c r="D9" s="25">
        <v>47845</v>
      </c>
      <c r="E9" s="25">
        <v>37505</v>
      </c>
      <c r="F9" s="10">
        <f t="shared" si="0"/>
        <v>-21.611453652419272</v>
      </c>
      <c r="G9" s="1"/>
      <c r="H9" s="1"/>
      <c r="I9" s="1"/>
    </row>
    <row r="10" spans="1:12" x14ac:dyDescent="0.25">
      <c r="A10" s="11" t="s">
        <v>47</v>
      </c>
      <c r="B10" s="26">
        <v>2616</v>
      </c>
      <c r="C10" s="26">
        <v>2844</v>
      </c>
      <c r="D10" s="26">
        <v>19015</v>
      </c>
      <c r="E10" s="26">
        <v>19343</v>
      </c>
      <c r="F10" s="13">
        <f t="shared" si="0"/>
        <v>1.7249539836970769</v>
      </c>
      <c r="G10" s="1"/>
      <c r="H10" s="1"/>
      <c r="I10" s="1"/>
    </row>
    <row r="11" spans="1:12" x14ac:dyDescent="0.25">
      <c r="A11" s="8" t="s">
        <v>48</v>
      </c>
      <c r="B11" s="25">
        <v>305683</v>
      </c>
      <c r="C11" s="25">
        <v>238305</v>
      </c>
      <c r="D11" s="25">
        <v>1740848</v>
      </c>
      <c r="E11" s="25">
        <v>1459773</v>
      </c>
      <c r="F11" s="10">
        <f t="shared" si="0"/>
        <v>-16.145866841906937</v>
      </c>
      <c r="G11" s="1"/>
      <c r="H11" s="1"/>
      <c r="I11" s="1"/>
    </row>
    <row r="12" spans="1:12" x14ac:dyDescent="0.25">
      <c r="A12" s="11" t="s">
        <v>49</v>
      </c>
      <c r="B12" s="26">
        <v>9820</v>
      </c>
      <c r="C12" s="26">
        <v>7026</v>
      </c>
      <c r="D12" s="26">
        <v>70001</v>
      </c>
      <c r="E12" s="26">
        <v>41151</v>
      </c>
      <c r="F12" s="13">
        <f t="shared" si="0"/>
        <v>-41.21369694718647</v>
      </c>
      <c r="G12" s="1"/>
      <c r="H12" s="1"/>
      <c r="I12" s="1"/>
    </row>
    <row r="13" spans="1:12" x14ac:dyDescent="0.25">
      <c r="A13" s="8" t="s">
        <v>50</v>
      </c>
      <c r="B13" s="25">
        <v>21097</v>
      </c>
      <c r="C13" s="25">
        <v>18204</v>
      </c>
      <c r="D13" s="25">
        <v>62054</v>
      </c>
      <c r="E13" s="25">
        <v>55370</v>
      </c>
      <c r="F13" s="10">
        <f t="shared" si="0"/>
        <v>-10.771263738034619</v>
      </c>
      <c r="G13" s="1"/>
      <c r="H13" s="1"/>
      <c r="I13" s="1"/>
    </row>
    <row r="14" spans="1:12" x14ac:dyDescent="0.25">
      <c r="A14" s="11" t="s">
        <v>51</v>
      </c>
      <c r="B14" s="26">
        <v>103417</v>
      </c>
      <c r="C14" s="26">
        <v>78901</v>
      </c>
      <c r="D14" s="26">
        <v>595226</v>
      </c>
      <c r="E14" s="26">
        <v>456395</v>
      </c>
      <c r="F14" s="13">
        <f t="shared" si="0"/>
        <v>-23.324081945345128</v>
      </c>
      <c r="G14" s="1"/>
      <c r="H14" s="1"/>
      <c r="I14" s="1"/>
    </row>
    <row r="15" spans="1:12" x14ac:dyDescent="0.25">
      <c r="A15" s="8" t="s">
        <v>52</v>
      </c>
      <c r="B15" s="25">
        <v>10995</v>
      </c>
      <c r="C15" s="25">
        <v>12405</v>
      </c>
      <c r="D15" s="25">
        <v>63290</v>
      </c>
      <c r="E15" s="25">
        <v>68463</v>
      </c>
      <c r="F15" s="10">
        <f t="shared" si="0"/>
        <v>8.1734871227682078</v>
      </c>
      <c r="G15" s="1"/>
      <c r="H15" s="1"/>
      <c r="I15" s="1"/>
    </row>
    <row r="16" spans="1:12" x14ac:dyDescent="0.25">
      <c r="A16" s="11" t="s">
        <v>53</v>
      </c>
      <c r="B16" s="26">
        <v>5939</v>
      </c>
      <c r="C16" s="26">
        <v>4430</v>
      </c>
      <c r="D16" s="26">
        <v>37296</v>
      </c>
      <c r="E16" s="26">
        <v>28085</v>
      </c>
      <c r="F16" s="13">
        <f t="shared" si="0"/>
        <v>-24.697018447018451</v>
      </c>
      <c r="G16" s="1"/>
      <c r="H16" s="1"/>
      <c r="I16" s="1"/>
    </row>
    <row r="17" spans="1:9" x14ac:dyDescent="0.25">
      <c r="A17" s="8" t="s">
        <v>54</v>
      </c>
      <c r="B17" s="25">
        <v>2832</v>
      </c>
      <c r="C17" s="25">
        <v>3370</v>
      </c>
      <c r="D17" s="25">
        <v>17122</v>
      </c>
      <c r="E17" s="25">
        <v>15435</v>
      </c>
      <c r="F17" s="10">
        <f t="shared" si="0"/>
        <v>-9.8528209321340938</v>
      </c>
      <c r="G17" s="1"/>
      <c r="H17" s="1"/>
      <c r="I17" s="1"/>
    </row>
    <row r="18" spans="1:9" x14ac:dyDescent="0.25">
      <c r="A18" s="11" t="s">
        <v>55</v>
      </c>
      <c r="B18" s="26">
        <v>45781</v>
      </c>
      <c r="C18" s="26">
        <v>61393</v>
      </c>
      <c r="D18" s="26">
        <v>289641</v>
      </c>
      <c r="E18" s="26">
        <v>327935</v>
      </c>
      <c r="F18" s="13">
        <f t="shared" si="0"/>
        <v>13.221194513207735</v>
      </c>
      <c r="G18" s="1"/>
      <c r="H18" s="1"/>
      <c r="I18" s="1"/>
    </row>
    <row r="19" spans="1:9" x14ac:dyDescent="0.25">
      <c r="A19" s="8" t="s">
        <v>56</v>
      </c>
      <c r="B19" s="25">
        <v>1420</v>
      </c>
      <c r="C19" s="25">
        <v>1430</v>
      </c>
      <c r="D19" s="25">
        <v>8392</v>
      </c>
      <c r="E19" s="25">
        <v>9723</v>
      </c>
      <c r="F19" s="10">
        <f t="shared" si="0"/>
        <v>15.860343183984753</v>
      </c>
      <c r="G19" s="1"/>
      <c r="H19" s="1"/>
      <c r="I19" s="1"/>
    </row>
    <row r="20" spans="1:9" x14ac:dyDescent="0.25">
      <c r="A20" s="11" t="s">
        <v>57</v>
      </c>
      <c r="B20" s="26">
        <v>5246</v>
      </c>
      <c r="C20" s="26">
        <v>4238</v>
      </c>
      <c r="D20" s="26">
        <v>46279</v>
      </c>
      <c r="E20" s="26">
        <v>52828</v>
      </c>
      <c r="F20" s="13">
        <f t="shared" si="0"/>
        <v>14.151126860995262</v>
      </c>
      <c r="G20" s="1"/>
      <c r="H20" s="1"/>
      <c r="I20" s="1"/>
    </row>
    <row r="21" spans="1:9" x14ac:dyDescent="0.25">
      <c r="A21" s="8" t="s">
        <v>58</v>
      </c>
      <c r="B21" s="25">
        <v>2616</v>
      </c>
      <c r="C21" s="25">
        <v>13399</v>
      </c>
      <c r="D21" s="25">
        <v>14581</v>
      </c>
      <c r="E21" s="25">
        <v>66182</v>
      </c>
      <c r="F21" s="10">
        <f t="shared" si="0"/>
        <v>353.89205129963653</v>
      </c>
      <c r="G21" s="1"/>
      <c r="H21" s="1"/>
      <c r="I21" s="1"/>
    </row>
    <row r="22" spans="1:9" x14ac:dyDescent="0.25">
      <c r="A22" s="11" t="s">
        <v>59</v>
      </c>
      <c r="B22" s="26">
        <v>169377</v>
      </c>
      <c r="C22" s="26">
        <v>152356</v>
      </c>
      <c r="D22" s="26">
        <v>1114290</v>
      </c>
      <c r="E22" s="26">
        <v>1041538</v>
      </c>
      <c r="F22" s="13">
        <f t="shared" si="0"/>
        <v>-6.5290005294851454</v>
      </c>
      <c r="G22" s="1"/>
      <c r="H22" s="1"/>
      <c r="I22" s="1"/>
    </row>
    <row r="23" spans="1:9" x14ac:dyDescent="0.25">
      <c r="A23" s="8" t="s">
        <v>60</v>
      </c>
      <c r="B23" s="25">
        <v>5482</v>
      </c>
      <c r="C23" s="25">
        <v>3748</v>
      </c>
      <c r="D23" s="25">
        <v>31778</v>
      </c>
      <c r="E23" s="25">
        <v>24368</v>
      </c>
      <c r="F23" s="10">
        <f t="shared" si="0"/>
        <v>-23.318018755113599</v>
      </c>
      <c r="G23" s="1"/>
      <c r="H23" s="1"/>
      <c r="I23" s="1"/>
    </row>
    <row r="24" spans="1:9" x14ac:dyDescent="0.25">
      <c r="A24" s="11" t="s">
        <v>61</v>
      </c>
      <c r="B24" s="26">
        <v>3557</v>
      </c>
      <c r="C24" s="26">
        <v>1560</v>
      </c>
      <c r="D24" s="26">
        <v>20737</v>
      </c>
      <c r="E24" s="26">
        <v>10589</v>
      </c>
      <c r="F24" s="13">
        <f t="shared" si="0"/>
        <v>-48.936683223224186</v>
      </c>
      <c r="G24" s="1"/>
      <c r="H24" s="1"/>
      <c r="I24" s="1"/>
    </row>
    <row r="25" spans="1:9" x14ac:dyDescent="0.25">
      <c r="A25" s="8" t="s">
        <v>62</v>
      </c>
      <c r="B25" s="25">
        <v>4710</v>
      </c>
      <c r="C25" s="25">
        <v>6</v>
      </c>
      <c r="D25" s="25">
        <v>12111</v>
      </c>
      <c r="E25" s="25">
        <v>122</v>
      </c>
      <c r="F25" s="10">
        <f t="shared" si="0"/>
        <v>-98.992651308727602</v>
      </c>
      <c r="G25" s="1"/>
      <c r="H25" s="1"/>
      <c r="I25" s="1"/>
    </row>
    <row r="26" spans="1:9" x14ac:dyDescent="0.25">
      <c r="A26" s="11" t="s">
        <v>63</v>
      </c>
      <c r="B26" s="26">
        <v>3285</v>
      </c>
      <c r="C26" s="26">
        <v>987</v>
      </c>
      <c r="D26" s="26">
        <v>7934</v>
      </c>
      <c r="E26" s="26">
        <v>5280</v>
      </c>
      <c r="F26" s="13">
        <f t="shared" si="0"/>
        <v>-33.450970506680108</v>
      </c>
      <c r="G26" s="1"/>
      <c r="H26" s="1"/>
      <c r="I26" s="1"/>
    </row>
    <row r="27" spans="1:9" x14ac:dyDescent="0.25">
      <c r="A27" s="8" t="s">
        <v>64</v>
      </c>
      <c r="B27" s="25">
        <v>2872</v>
      </c>
      <c r="C27" s="25">
        <v>4081</v>
      </c>
      <c r="D27" s="25">
        <v>17768</v>
      </c>
      <c r="E27" s="25">
        <v>18685</v>
      </c>
      <c r="F27" s="10">
        <f t="shared" si="0"/>
        <v>5.1609635299414691</v>
      </c>
      <c r="G27" s="1"/>
      <c r="H27" s="1"/>
      <c r="I27" s="1"/>
    </row>
    <row r="28" spans="1:9" x14ac:dyDescent="0.25">
      <c r="A28" s="11" t="s">
        <v>65</v>
      </c>
      <c r="B28" s="26">
        <v>73870</v>
      </c>
      <c r="C28" s="26">
        <v>91996</v>
      </c>
      <c r="D28" s="26">
        <v>487606</v>
      </c>
      <c r="E28" s="26">
        <v>578607</v>
      </c>
      <c r="F28" s="13">
        <f t="shared" si="0"/>
        <v>18.662813829198157</v>
      </c>
      <c r="G28" s="1"/>
      <c r="H28" s="1"/>
      <c r="I28" s="1"/>
    </row>
    <row r="29" spans="1:9" x14ac:dyDescent="0.25">
      <c r="A29" s="8" t="s">
        <v>66</v>
      </c>
      <c r="B29" s="25">
        <v>4841</v>
      </c>
      <c r="C29" s="25">
        <v>1636</v>
      </c>
      <c r="D29" s="25">
        <v>27425</v>
      </c>
      <c r="E29" s="25">
        <v>27748</v>
      </c>
      <c r="F29" s="10">
        <f t="shared" si="0"/>
        <v>1.1777575205104824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19681</v>
      </c>
      <c r="C31" s="25">
        <v>13505</v>
      </c>
      <c r="D31" s="25">
        <v>105634</v>
      </c>
      <c r="E31" s="25">
        <v>69422</v>
      </c>
      <c r="F31" s="10">
        <f t="shared" si="0"/>
        <v>-34.280629342825222</v>
      </c>
      <c r="G31" s="1"/>
      <c r="H31" s="1"/>
      <c r="I31" s="1"/>
    </row>
    <row r="32" spans="1:9" x14ac:dyDescent="0.25">
      <c r="A32" s="11" t="s">
        <v>69</v>
      </c>
      <c r="B32" s="26">
        <v>23990</v>
      </c>
      <c r="C32" s="26">
        <v>20915</v>
      </c>
      <c r="D32" s="26">
        <v>142717</v>
      </c>
      <c r="E32" s="26">
        <v>124091</v>
      </c>
      <c r="F32" s="13">
        <f t="shared" si="0"/>
        <v>-13.051003033976329</v>
      </c>
      <c r="G32" s="1"/>
      <c r="H32" s="1"/>
      <c r="I32" s="1"/>
    </row>
    <row r="33" spans="1:9" x14ac:dyDescent="0.25">
      <c r="A33" s="8" t="s">
        <v>70</v>
      </c>
      <c r="B33" s="25">
        <v>27873</v>
      </c>
      <c r="C33" s="25">
        <v>26253</v>
      </c>
      <c r="D33" s="25">
        <v>171562</v>
      </c>
      <c r="E33" s="25">
        <v>151792</v>
      </c>
      <c r="F33" s="10">
        <f t="shared" si="0"/>
        <v>-11.52353085182034</v>
      </c>
      <c r="G33" s="1"/>
      <c r="H33" s="1"/>
      <c r="I33" s="1"/>
    </row>
    <row r="34" spans="1:9" x14ac:dyDescent="0.25">
      <c r="A34" s="11" t="s">
        <v>71</v>
      </c>
      <c r="B34" s="26">
        <v>236</v>
      </c>
      <c r="C34" s="26">
        <v>288</v>
      </c>
      <c r="D34" s="26">
        <v>2418</v>
      </c>
      <c r="E34" s="26">
        <v>3586</v>
      </c>
      <c r="F34" s="13">
        <f t="shared" si="0"/>
        <v>48.304383788254768</v>
      </c>
      <c r="G34" s="1"/>
      <c r="H34" s="1"/>
      <c r="I34" s="1"/>
    </row>
    <row r="35" spans="1:9" x14ac:dyDescent="0.25">
      <c r="A35" s="14" t="s">
        <v>72</v>
      </c>
      <c r="B35" s="15">
        <f>SUM(B7:B34)</f>
        <v>878070</v>
      </c>
      <c r="C35" s="15">
        <f t="shared" ref="C35:E35" si="1">SUM(C7:C34)</f>
        <v>782755</v>
      </c>
      <c r="D35" s="15">
        <f t="shared" si="1"/>
        <v>5199154</v>
      </c>
      <c r="E35" s="15">
        <f t="shared" si="1"/>
        <v>4731377</v>
      </c>
      <c r="F35" s="16">
        <f t="shared" si="0"/>
        <v>-8.9971753096753844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30732</v>
      </c>
      <c r="C38" s="41">
        <f>D7</f>
        <v>29919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1459773</v>
      </c>
      <c r="G38" s="42">
        <f>LOOKUP(E38,$A$38:$A$65,$C$38:$C$65)</f>
        <v>1740848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6629</v>
      </c>
      <c r="C39" s="41">
        <f t="shared" ref="C39:C65" si="5">D8</f>
        <v>15665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1041538</v>
      </c>
      <c r="G39" s="42">
        <f t="shared" ref="G39:G65" si="8">LOOKUP(E39,$A$38:$A$65,$C$38:$C$65)</f>
        <v>1114290</v>
      </c>
    </row>
    <row r="40" spans="1:9" x14ac:dyDescent="0.25">
      <c r="A40" s="42" t="str">
        <f t="shared" si="3"/>
        <v>ALMERIA</v>
      </c>
      <c r="B40" s="41">
        <f t="shared" si="4"/>
        <v>37505</v>
      </c>
      <c r="C40" s="41">
        <f t="shared" si="5"/>
        <v>47845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578607</v>
      </c>
      <c r="G40" s="42">
        <f t="shared" si="8"/>
        <v>487606</v>
      </c>
    </row>
    <row r="41" spans="1:9" x14ac:dyDescent="0.25">
      <c r="A41" s="42" t="str">
        <f t="shared" si="3"/>
        <v>AVILES</v>
      </c>
      <c r="B41" s="41">
        <f t="shared" si="4"/>
        <v>19343</v>
      </c>
      <c r="C41" s="41">
        <f t="shared" si="5"/>
        <v>19015</v>
      </c>
      <c r="D41" s="41">
        <f t="shared" si="6"/>
        <v>19</v>
      </c>
      <c r="E41" s="42" t="str">
        <f t="shared" si="2"/>
        <v>BARCELONA</v>
      </c>
      <c r="F41" s="42">
        <f t="shared" si="7"/>
        <v>456395</v>
      </c>
      <c r="G41" s="42">
        <f t="shared" si="8"/>
        <v>595226</v>
      </c>
    </row>
    <row r="42" spans="1:9" x14ac:dyDescent="0.25">
      <c r="A42" s="42" t="str">
        <f t="shared" si="3"/>
        <v>BAHIA DE ALGECIRAS</v>
      </c>
      <c r="B42" s="41">
        <f t="shared" si="4"/>
        <v>1459773</v>
      </c>
      <c r="C42" s="41">
        <f t="shared" si="5"/>
        <v>1740848</v>
      </c>
      <c r="D42" s="41">
        <f t="shared" si="6"/>
        <v>1</v>
      </c>
      <c r="E42" s="42" t="str">
        <f t="shared" si="2"/>
        <v>CEUTA</v>
      </c>
      <c r="F42" s="42">
        <f t="shared" si="7"/>
        <v>327935</v>
      </c>
      <c r="G42" s="42">
        <f t="shared" si="8"/>
        <v>289641</v>
      </c>
    </row>
    <row r="43" spans="1:9" x14ac:dyDescent="0.25">
      <c r="A43" s="42" t="str">
        <f t="shared" si="3"/>
        <v>BAHIA DE CADIZ</v>
      </c>
      <c r="B43" s="41">
        <f t="shared" si="4"/>
        <v>41151</v>
      </c>
      <c r="C43" s="41">
        <f t="shared" si="5"/>
        <v>70001</v>
      </c>
      <c r="D43" s="41">
        <f t="shared" si="6"/>
        <v>13</v>
      </c>
      <c r="E43" s="42" t="str">
        <f t="shared" si="2"/>
        <v>VIGO</v>
      </c>
      <c r="F43" s="42">
        <f t="shared" si="7"/>
        <v>151792</v>
      </c>
      <c r="G43" s="42">
        <f t="shared" si="8"/>
        <v>171562</v>
      </c>
    </row>
    <row r="44" spans="1:9" x14ac:dyDescent="0.25">
      <c r="A44" s="42" t="str">
        <f t="shared" si="3"/>
        <v>BALEARES</v>
      </c>
      <c r="B44" s="41">
        <f t="shared" si="4"/>
        <v>55370</v>
      </c>
      <c r="C44" s="41">
        <f t="shared" si="5"/>
        <v>62054</v>
      </c>
      <c r="D44" s="41">
        <f t="shared" si="6"/>
        <v>11</v>
      </c>
      <c r="E44" s="42" t="str">
        <f t="shared" si="2"/>
        <v>VALENCIA</v>
      </c>
      <c r="F44" s="42">
        <f t="shared" si="7"/>
        <v>124091</v>
      </c>
      <c r="G44" s="42">
        <f t="shared" si="8"/>
        <v>142717</v>
      </c>
    </row>
    <row r="45" spans="1:9" x14ac:dyDescent="0.25">
      <c r="A45" s="42" t="str">
        <f t="shared" si="3"/>
        <v>BARCELONA</v>
      </c>
      <c r="B45" s="41">
        <f t="shared" si="4"/>
        <v>456395</v>
      </c>
      <c r="C45" s="41">
        <f t="shared" si="5"/>
        <v>595226</v>
      </c>
      <c r="D45" s="41">
        <f t="shared" si="6"/>
        <v>4</v>
      </c>
      <c r="E45" s="42" t="str">
        <f t="shared" si="2"/>
        <v>TARRAGONA</v>
      </c>
      <c r="F45" s="42">
        <f t="shared" si="7"/>
        <v>69422</v>
      </c>
      <c r="G45" s="42">
        <f t="shared" si="8"/>
        <v>105634</v>
      </c>
    </row>
    <row r="46" spans="1:9" x14ac:dyDescent="0.25">
      <c r="A46" s="42" t="str">
        <f t="shared" si="3"/>
        <v>BILBAO</v>
      </c>
      <c r="B46" s="41">
        <f t="shared" si="4"/>
        <v>68463</v>
      </c>
      <c r="C46" s="41">
        <f t="shared" si="5"/>
        <v>63290</v>
      </c>
      <c r="D46" s="41">
        <f t="shared" si="6"/>
        <v>9</v>
      </c>
      <c r="E46" s="42" t="str">
        <f t="shared" si="2"/>
        <v>BILBAO</v>
      </c>
      <c r="F46" s="42">
        <f t="shared" si="7"/>
        <v>68463</v>
      </c>
      <c r="G46" s="42">
        <f t="shared" si="8"/>
        <v>63290</v>
      </c>
    </row>
    <row r="47" spans="1:9" x14ac:dyDescent="0.25">
      <c r="A47" s="42" t="str">
        <f t="shared" si="3"/>
        <v>CARTAGENA</v>
      </c>
      <c r="B47" s="41">
        <f t="shared" si="4"/>
        <v>28085</v>
      </c>
      <c r="C47" s="41">
        <f t="shared" si="5"/>
        <v>37296</v>
      </c>
      <c r="D47" s="41">
        <f t="shared" si="6"/>
        <v>16</v>
      </c>
      <c r="E47" s="42" t="str">
        <f t="shared" si="2"/>
        <v>HUELVA</v>
      </c>
      <c r="F47" s="42">
        <f t="shared" si="7"/>
        <v>66182</v>
      </c>
      <c r="G47" s="42">
        <f t="shared" si="8"/>
        <v>14581</v>
      </c>
    </row>
    <row r="48" spans="1:9" x14ac:dyDescent="0.25">
      <c r="A48" s="42" t="str">
        <f t="shared" si="3"/>
        <v>CASTELLON</v>
      </c>
      <c r="B48" s="41">
        <f t="shared" si="4"/>
        <v>15435</v>
      </c>
      <c r="C48" s="41">
        <f t="shared" si="5"/>
        <v>17122</v>
      </c>
      <c r="D48" s="41">
        <f t="shared" si="6"/>
        <v>21</v>
      </c>
      <c r="E48" s="42" t="str">
        <f t="shared" si="2"/>
        <v>BALEARES</v>
      </c>
      <c r="F48" s="42">
        <f t="shared" si="7"/>
        <v>55370</v>
      </c>
      <c r="G48" s="42">
        <f t="shared" si="8"/>
        <v>62054</v>
      </c>
    </row>
    <row r="49" spans="1:7" x14ac:dyDescent="0.25">
      <c r="A49" s="42" t="str">
        <f t="shared" si="3"/>
        <v>CEUTA</v>
      </c>
      <c r="B49" s="41">
        <f t="shared" si="4"/>
        <v>327935</v>
      </c>
      <c r="C49" s="41">
        <f t="shared" si="5"/>
        <v>289641</v>
      </c>
      <c r="D49" s="41">
        <f t="shared" si="6"/>
        <v>5</v>
      </c>
      <c r="E49" s="42" t="str">
        <f t="shared" si="2"/>
        <v>GIJON</v>
      </c>
      <c r="F49" s="42">
        <f t="shared" si="7"/>
        <v>52828</v>
      </c>
      <c r="G49" s="42">
        <f t="shared" si="8"/>
        <v>46279</v>
      </c>
    </row>
    <row r="50" spans="1:7" x14ac:dyDescent="0.25">
      <c r="A50" s="42" t="str">
        <f t="shared" si="3"/>
        <v>FERROL-SAN CIBRAO</v>
      </c>
      <c r="B50" s="41">
        <f t="shared" si="4"/>
        <v>9723</v>
      </c>
      <c r="C50" s="41">
        <f t="shared" si="5"/>
        <v>8392</v>
      </c>
      <c r="D50" s="41">
        <f t="shared" si="6"/>
        <v>23</v>
      </c>
      <c r="E50" s="42" t="str">
        <f t="shared" si="2"/>
        <v>BAHIA DE CADIZ</v>
      </c>
      <c r="F50" s="42">
        <f t="shared" si="7"/>
        <v>41151</v>
      </c>
      <c r="G50" s="42">
        <f t="shared" si="8"/>
        <v>70001</v>
      </c>
    </row>
    <row r="51" spans="1:7" x14ac:dyDescent="0.25">
      <c r="A51" s="42" t="str">
        <f t="shared" si="3"/>
        <v>GIJON</v>
      </c>
      <c r="B51" s="41">
        <f t="shared" si="4"/>
        <v>52828</v>
      </c>
      <c r="C51" s="41">
        <f t="shared" si="5"/>
        <v>46279</v>
      </c>
      <c r="D51" s="41">
        <f t="shared" si="6"/>
        <v>12</v>
      </c>
      <c r="E51" s="42" t="str">
        <f t="shared" si="2"/>
        <v>ALMERIA</v>
      </c>
      <c r="F51" s="42">
        <f t="shared" si="7"/>
        <v>37505</v>
      </c>
      <c r="G51" s="42">
        <f t="shared" si="8"/>
        <v>47845</v>
      </c>
    </row>
    <row r="52" spans="1:7" x14ac:dyDescent="0.25">
      <c r="A52" s="42" t="str">
        <f t="shared" si="3"/>
        <v>HUELVA</v>
      </c>
      <c r="B52" s="41">
        <f t="shared" si="4"/>
        <v>66182</v>
      </c>
      <c r="C52" s="41">
        <f t="shared" si="5"/>
        <v>14581</v>
      </c>
      <c r="D52" s="41">
        <f t="shared" si="6"/>
        <v>10</v>
      </c>
      <c r="E52" s="42" t="str">
        <f t="shared" si="2"/>
        <v>A CORUÑA</v>
      </c>
      <c r="F52" s="42">
        <f t="shared" si="7"/>
        <v>30732</v>
      </c>
      <c r="G52" s="42">
        <f t="shared" si="8"/>
        <v>29919</v>
      </c>
    </row>
    <row r="53" spans="1:7" x14ac:dyDescent="0.25">
      <c r="A53" s="42" t="str">
        <f t="shared" si="3"/>
        <v>LAS PALMAS</v>
      </c>
      <c r="B53" s="41">
        <f t="shared" si="4"/>
        <v>1041538</v>
      </c>
      <c r="C53" s="41">
        <f t="shared" si="5"/>
        <v>1114290</v>
      </c>
      <c r="D53" s="41">
        <f t="shared" si="6"/>
        <v>2</v>
      </c>
      <c r="E53" s="42" t="str">
        <f t="shared" si="2"/>
        <v>CARTAGENA</v>
      </c>
      <c r="F53" s="42">
        <f t="shared" si="7"/>
        <v>28085</v>
      </c>
      <c r="G53" s="42">
        <f t="shared" si="8"/>
        <v>37296</v>
      </c>
    </row>
    <row r="54" spans="1:7" x14ac:dyDescent="0.25">
      <c r="A54" s="42" t="str">
        <f t="shared" si="3"/>
        <v>MALAGA</v>
      </c>
      <c r="B54" s="41">
        <f t="shared" si="4"/>
        <v>24368</v>
      </c>
      <c r="C54" s="41">
        <f t="shared" si="5"/>
        <v>31778</v>
      </c>
      <c r="D54" s="41">
        <f t="shared" si="6"/>
        <v>18</v>
      </c>
      <c r="E54" s="42" t="str">
        <f t="shared" si="2"/>
        <v>SANTANDER</v>
      </c>
      <c r="F54" s="42">
        <f t="shared" si="7"/>
        <v>27748</v>
      </c>
      <c r="G54" s="42">
        <f t="shared" si="8"/>
        <v>27425</v>
      </c>
    </row>
    <row r="55" spans="1:7" x14ac:dyDescent="0.25">
      <c r="A55" s="42" t="str">
        <f t="shared" si="3"/>
        <v>MARIN Y RIA DE PONTEVEDRA</v>
      </c>
      <c r="B55" s="41">
        <f t="shared" si="4"/>
        <v>10589</v>
      </c>
      <c r="C55" s="41">
        <f t="shared" si="5"/>
        <v>20737</v>
      </c>
      <c r="D55" s="41">
        <f t="shared" si="6"/>
        <v>22</v>
      </c>
      <c r="E55" s="42" t="str">
        <f t="shared" si="2"/>
        <v>MALAGA</v>
      </c>
      <c r="F55" s="42">
        <f t="shared" ref="F55:F65" si="9">LOOKUP(E55,$A$38:$A$65,$B$38:$B$65)</f>
        <v>24368</v>
      </c>
      <c r="G55" s="42">
        <f t="shared" si="8"/>
        <v>31778</v>
      </c>
    </row>
    <row r="56" spans="1:7" x14ac:dyDescent="0.25">
      <c r="A56" s="42" t="str">
        <f t="shared" si="3"/>
        <v>MELILLA</v>
      </c>
      <c r="B56" s="41">
        <f t="shared" si="4"/>
        <v>122</v>
      </c>
      <c r="C56" s="41">
        <f t="shared" si="5"/>
        <v>12111</v>
      </c>
      <c r="D56" s="41">
        <f t="shared" si="6"/>
        <v>27</v>
      </c>
      <c r="E56" s="42" t="str">
        <f t="shared" si="2"/>
        <v>AVILES</v>
      </c>
      <c r="F56" s="42">
        <f t="shared" si="9"/>
        <v>19343</v>
      </c>
      <c r="G56" s="42">
        <f t="shared" si="8"/>
        <v>19015</v>
      </c>
    </row>
    <row r="57" spans="1:7" x14ac:dyDescent="0.25">
      <c r="A57" s="42" t="str">
        <f t="shared" si="3"/>
        <v>MOTRIL</v>
      </c>
      <c r="B57" s="41">
        <f t="shared" si="4"/>
        <v>5280</v>
      </c>
      <c r="C57" s="41">
        <f t="shared" si="5"/>
        <v>7934</v>
      </c>
      <c r="D57" s="41">
        <f t="shared" si="6"/>
        <v>25</v>
      </c>
      <c r="E57" s="42" t="str">
        <f t="shared" si="2"/>
        <v>PASAIA</v>
      </c>
      <c r="F57" s="42">
        <f t="shared" si="9"/>
        <v>18685</v>
      </c>
      <c r="G57" s="42">
        <f t="shared" si="8"/>
        <v>17768</v>
      </c>
    </row>
    <row r="58" spans="1:7" x14ac:dyDescent="0.25">
      <c r="A58" s="42" t="str">
        <f t="shared" si="3"/>
        <v>PASAIA</v>
      </c>
      <c r="B58" s="41">
        <f t="shared" si="4"/>
        <v>18685</v>
      </c>
      <c r="C58" s="41">
        <f t="shared" si="5"/>
        <v>17768</v>
      </c>
      <c r="D58" s="41">
        <f t="shared" si="6"/>
        <v>20</v>
      </c>
      <c r="E58" s="42" t="str">
        <f t="shared" si="2"/>
        <v>CASTELLON</v>
      </c>
      <c r="F58" s="42">
        <f t="shared" si="9"/>
        <v>15435</v>
      </c>
      <c r="G58" s="42">
        <f t="shared" si="8"/>
        <v>17122</v>
      </c>
    </row>
    <row r="59" spans="1:7" x14ac:dyDescent="0.25">
      <c r="A59" s="42" t="str">
        <f t="shared" si="3"/>
        <v>SANTA CRUZ DE TENERIFE</v>
      </c>
      <c r="B59" s="41">
        <f t="shared" si="4"/>
        <v>578607</v>
      </c>
      <c r="C59" s="41">
        <f t="shared" si="5"/>
        <v>487606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10589</v>
      </c>
      <c r="G59" s="42">
        <f t="shared" si="8"/>
        <v>20737</v>
      </c>
    </row>
    <row r="60" spans="1:7" x14ac:dyDescent="0.25">
      <c r="A60" s="42" t="str">
        <f t="shared" si="3"/>
        <v>SANTANDER</v>
      </c>
      <c r="B60" s="41">
        <f t="shared" si="4"/>
        <v>27748</v>
      </c>
      <c r="C60" s="41">
        <f t="shared" si="5"/>
        <v>27425</v>
      </c>
      <c r="D60" s="41">
        <f t="shared" si="6"/>
        <v>17</v>
      </c>
      <c r="E60" s="42" t="str">
        <f t="shared" si="2"/>
        <v>FERROL-SAN CIBRAO</v>
      </c>
      <c r="F60" s="42">
        <f t="shared" si="9"/>
        <v>9723</v>
      </c>
      <c r="G60" s="42">
        <f t="shared" si="8"/>
        <v>8392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6629</v>
      </c>
      <c r="G61" s="42">
        <f t="shared" si="8"/>
        <v>15665</v>
      </c>
    </row>
    <row r="62" spans="1:7" x14ac:dyDescent="0.25">
      <c r="A62" s="42" t="str">
        <f t="shared" si="3"/>
        <v>TARRAGONA</v>
      </c>
      <c r="B62" s="41">
        <f t="shared" si="4"/>
        <v>69422</v>
      </c>
      <c r="C62" s="41">
        <f t="shared" si="5"/>
        <v>105634</v>
      </c>
      <c r="D62" s="41">
        <f t="shared" si="6"/>
        <v>8</v>
      </c>
      <c r="E62" s="42" t="str">
        <f t="shared" si="2"/>
        <v>MOTRIL</v>
      </c>
      <c r="F62" s="42">
        <f t="shared" si="9"/>
        <v>5280</v>
      </c>
      <c r="G62" s="42">
        <f t="shared" si="8"/>
        <v>7934</v>
      </c>
    </row>
    <row r="63" spans="1:7" x14ac:dyDescent="0.25">
      <c r="A63" s="42" t="str">
        <f t="shared" si="3"/>
        <v>VALENCIA</v>
      </c>
      <c r="B63" s="41">
        <f t="shared" si="4"/>
        <v>124091</v>
      </c>
      <c r="C63" s="41">
        <f t="shared" si="5"/>
        <v>142717</v>
      </c>
      <c r="D63" s="41">
        <f t="shared" si="6"/>
        <v>7</v>
      </c>
      <c r="E63" s="42" t="str">
        <f t="shared" si="2"/>
        <v>VILAGARCIA</v>
      </c>
      <c r="F63" s="42">
        <f t="shared" si="9"/>
        <v>3586</v>
      </c>
      <c r="G63" s="42">
        <f t="shared" si="8"/>
        <v>2418</v>
      </c>
    </row>
    <row r="64" spans="1:7" x14ac:dyDescent="0.25">
      <c r="A64" s="42" t="str">
        <f t="shared" si="3"/>
        <v>VIGO</v>
      </c>
      <c r="B64" s="41">
        <f t="shared" si="4"/>
        <v>151792</v>
      </c>
      <c r="C64" s="41">
        <f t="shared" si="5"/>
        <v>171562</v>
      </c>
      <c r="D64" s="41">
        <f t="shared" si="6"/>
        <v>6</v>
      </c>
      <c r="E64" s="42" t="str">
        <f t="shared" si="2"/>
        <v>MELILLA</v>
      </c>
      <c r="F64" s="42">
        <f t="shared" si="9"/>
        <v>122</v>
      </c>
      <c r="G64" s="42">
        <f t="shared" si="8"/>
        <v>12111</v>
      </c>
    </row>
    <row r="65" spans="1:7" x14ac:dyDescent="0.25">
      <c r="A65" s="42" t="str">
        <f t="shared" si="3"/>
        <v>VILAGARCIA</v>
      </c>
      <c r="B65" s="41">
        <f t="shared" si="4"/>
        <v>3586</v>
      </c>
      <c r="C65" s="41">
        <f t="shared" si="5"/>
        <v>2418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0</v>
      </c>
      <c r="D8" s="28">
        <v>931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3539068</v>
      </c>
      <c r="C11" s="27">
        <v>3079742</v>
      </c>
      <c r="D11" s="27">
        <v>17373928</v>
      </c>
      <c r="E11" s="27">
        <v>18739114</v>
      </c>
      <c r="F11" s="10">
        <f t="shared" si="0"/>
        <v>7.8576704128162618</v>
      </c>
      <c r="G11" s="1"/>
      <c r="H11" s="1"/>
      <c r="I11" s="1"/>
    </row>
    <row r="12" spans="1:12" x14ac:dyDescent="0.25">
      <c r="A12" s="11" t="s">
        <v>49</v>
      </c>
      <c r="B12" s="28">
        <v>4521</v>
      </c>
      <c r="C12" s="28">
        <v>3787</v>
      </c>
      <c r="D12" s="28">
        <v>77807</v>
      </c>
      <c r="E12" s="28">
        <v>144295</v>
      </c>
      <c r="F12" s="13">
        <f t="shared" si="0"/>
        <v>85.452465716452252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6354</v>
      </c>
      <c r="E13" s="27">
        <v>55</v>
      </c>
      <c r="F13" s="10">
        <f t="shared" si="0"/>
        <v>-99.134403525338371</v>
      </c>
      <c r="G13" s="1"/>
      <c r="H13" s="1"/>
      <c r="I13" s="1"/>
    </row>
    <row r="14" spans="1:12" x14ac:dyDescent="0.25">
      <c r="A14" s="11" t="s">
        <v>51</v>
      </c>
      <c r="B14" s="28">
        <v>545553</v>
      </c>
      <c r="C14" s="28">
        <v>559758</v>
      </c>
      <c r="D14" s="28">
        <v>3531985</v>
      </c>
      <c r="E14" s="28">
        <v>3394947</v>
      </c>
      <c r="F14" s="13">
        <f t="shared" si="0"/>
        <v>-3.8799145522985015</v>
      </c>
      <c r="G14" s="1"/>
      <c r="H14" s="1"/>
      <c r="I14" s="1"/>
    </row>
    <row r="15" spans="1:12" x14ac:dyDescent="0.25">
      <c r="A15" s="8" t="s">
        <v>52</v>
      </c>
      <c r="B15" s="27">
        <v>4229</v>
      </c>
      <c r="C15" s="27">
        <v>24947</v>
      </c>
      <c r="D15" s="27">
        <v>286873</v>
      </c>
      <c r="E15" s="27">
        <v>140941</v>
      </c>
      <c r="F15" s="10">
        <f t="shared" si="0"/>
        <v>-50.869897132180441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3592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320</v>
      </c>
      <c r="D17" s="27">
        <v>38</v>
      </c>
      <c r="E17" s="27">
        <v>9819</v>
      </c>
      <c r="F17" s="10">
        <f t="shared" si="0"/>
        <v>25739.473684210527</v>
      </c>
      <c r="G17" s="1"/>
      <c r="H17" s="1"/>
      <c r="I17" s="1"/>
    </row>
    <row r="18" spans="1:9" x14ac:dyDescent="0.25">
      <c r="A18" s="11" t="s">
        <v>55</v>
      </c>
      <c r="B18" s="28">
        <v>66146</v>
      </c>
      <c r="C18" s="28">
        <v>67950</v>
      </c>
      <c r="D18" s="28">
        <v>373500</v>
      </c>
      <c r="E18" s="28">
        <v>454461</v>
      </c>
      <c r="F18" s="13">
        <f t="shared" si="0"/>
        <v>21.676305220883535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7965</v>
      </c>
      <c r="C20" s="28">
        <v>70228</v>
      </c>
      <c r="D20" s="28">
        <v>247236</v>
      </c>
      <c r="E20" s="28">
        <v>266664</v>
      </c>
      <c r="F20" s="13">
        <f t="shared" si="0"/>
        <v>7.8580789205455517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55889</v>
      </c>
      <c r="D21" s="27">
        <v>0</v>
      </c>
      <c r="E21" s="27">
        <v>206586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610633</v>
      </c>
      <c r="C22" s="28">
        <v>693441</v>
      </c>
      <c r="D22" s="28">
        <v>3814192</v>
      </c>
      <c r="E22" s="28">
        <v>4235616</v>
      </c>
      <c r="F22" s="13">
        <f t="shared" si="0"/>
        <v>11.048840750544286</v>
      </c>
      <c r="G22" s="1"/>
      <c r="H22" s="1"/>
      <c r="I22" s="1"/>
    </row>
    <row r="23" spans="1:9" x14ac:dyDescent="0.25">
      <c r="A23" s="8" t="s">
        <v>60</v>
      </c>
      <c r="B23" s="27">
        <v>22528</v>
      </c>
      <c r="C23" s="27">
        <v>36434</v>
      </c>
      <c r="D23" s="27">
        <v>219576</v>
      </c>
      <c r="E23" s="27">
        <v>428662</v>
      </c>
      <c r="F23" s="10">
        <f t="shared" si="0"/>
        <v>95.222610850001814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287</v>
      </c>
      <c r="D24" s="28">
        <v>248</v>
      </c>
      <c r="E24" s="28">
        <v>345</v>
      </c>
      <c r="F24" s="13">
        <f t="shared" si="0"/>
        <v>39.112903225806463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34647</v>
      </c>
      <c r="C28" s="28">
        <v>29751</v>
      </c>
      <c r="D28" s="28">
        <v>137726</v>
      </c>
      <c r="E28" s="28">
        <v>127052</v>
      </c>
      <c r="F28" s="13">
        <f t="shared" si="0"/>
        <v>-7.7501706286394665</v>
      </c>
      <c r="G28" s="1"/>
      <c r="H28" s="1"/>
      <c r="I28" s="1"/>
    </row>
    <row r="29" spans="1:9" x14ac:dyDescent="0.25">
      <c r="A29" s="8" t="s">
        <v>66</v>
      </c>
      <c r="B29" s="27">
        <v>67</v>
      </c>
      <c r="C29" s="27">
        <v>0</v>
      </c>
      <c r="D29" s="27">
        <v>515</v>
      </c>
      <c r="E29" s="27">
        <v>321</v>
      </c>
      <c r="F29" s="10">
        <f t="shared" si="0"/>
        <v>-37.66990291262136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46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502904</v>
      </c>
      <c r="C31" s="27">
        <v>443667</v>
      </c>
      <c r="D31" s="27">
        <v>2665154</v>
      </c>
      <c r="E31" s="27">
        <v>3400815</v>
      </c>
      <c r="F31" s="10">
        <f t="shared" si="0"/>
        <v>27.602945270704808</v>
      </c>
      <c r="G31" s="1"/>
      <c r="H31" s="1"/>
      <c r="I31" s="1"/>
    </row>
    <row r="32" spans="1:9" x14ac:dyDescent="0.25">
      <c r="A32" s="11" t="s">
        <v>69</v>
      </c>
      <c r="B32" s="28">
        <v>2277556</v>
      </c>
      <c r="C32" s="28">
        <v>2451594</v>
      </c>
      <c r="D32" s="28">
        <v>13401897</v>
      </c>
      <c r="E32" s="28">
        <v>14388722</v>
      </c>
      <c r="F32" s="13">
        <f t="shared" si="0"/>
        <v>7.3633232668479707</v>
      </c>
      <c r="G32" s="1"/>
      <c r="H32" s="1"/>
      <c r="I32" s="1"/>
    </row>
    <row r="33" spans="1:9" x14ac:dyDescent="0.25">
      <c r="A33" s="8" t="s">
        <v>70</v>
      </c>
      <c r="B33" s="27">
        <v>17753</v>
      </c>
      <c r="C33" s="27">
        <v>23227</v>
      </c>
      <c r="D33" s="27">
        <v>87412</v>
      </c>
      <c r="E33" s="27">
        <v>134215</v>
      </c>
      <c r="F33" s="10">
        <f t="shared" si="0"/>
        <v>53.542991808904958</v>
      </c>
      <c r="G33" s="1"/>
      <c r="H33" s="1"/>
      <c r="I33" s="1"/>
    </row>
    <row r="34" spans="1:9" x14ac:dyDescent="0.25">
      <c r="A34" s="11" t="s">
        <v>71</v>
      </c>
      <c r="B34" s="28">
        <v>4476</v>
      </c>
      <c r="C34" s="28">
        <v>0</v>
      </c>
      <c r="D34" s="28">
        <v>9709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7638046</v>
      </c>
      <c r="C35" s="15">
        <f t="shared" ref="C35:E35" si="1">SUM(C7:C34)</f>
        <v>7541022</v>
      </c>
      <c r="D35" s="15">
        <f t="shared" si="1"/>
        <v>42242387</v>
      </c>
      <c r="E35" s="15">
        <f t="shared" si="1"/>
        <v>46073582</v>
      </c>
      <c r="F35" s="16">
        <f t="shared" si="0"/>
        <v>9.0695513963261618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18739114</v>
      </c>
      <c r="G38" s="42">
        <f>LOOKUP(E38,$A$38:$A$65,$C$38:$C$65)</f>
        <v>17373928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14388722</v>
      </c>
      <c r="G39" s="42">
        <f t="shared" ref="G39:G65" si="8">LOOKUP(E39,$A$38:$A$65,$C$38:$C$65)</f>
        <v>13401897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15</v>
      </c>
      <c r="E40" s="42" t="str">
        <f t="shared" si="2"/>
        <v>LAS PALMAS</v>
      </c>
      <c r="F40" s="42">
        <f t="shared" si="7"/>
        <v>4235616</v>
      </c>
      <c r="G40" s="42">
        <f t="shared" si="8"/>
        <v>3814192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TARRAGONA</v>
      </c>
      <c r="F41" s="42">
        <f t="shared" si="7"/>
        <v>3400815</v>
      </c>
      <c r="G41" s="42">
        <f t="shared" si="8"/>
        <v>2665154</v>
      </c>
    </row>
    <row r="42" spans="1:9" x14ac:dyDescent="0.25">
      <c r="A42" s="42" t="str">
        <f t="shared" si="3"/>
        <v>BAHIA DE ALGECIRAS</v>
      </c>
      <c r="B42" s="41">
        <f t="shared" si="4"/>
        <v>18739114</v>
      </c>
      <c r="C42" s="41">
        <f t="shared" si="5"/>
        <v>17373928</v>
      </c>
      <c r="D42" s="41">
        <f t="shared" si="6"/>
        <v>1</v>
      </c>
      <c r="E42" s="42" t="str">
        <f t="shared" si="2"/>
        <v>BARCELONA</v>
      </c>
      <c r="F42" s="42">
        <f t="shared" si="7"/>
        <v>3394947</v>
      </c>
      <c r="G42" s="42">
        <f t="shared" si="8"/>
        <v>3531985</v>
      </c>
    </row>
    <row r="43" spans="1:9" x14ac:dyDescent="0.25">
      <c r="A43" s="42" t="str">
        <f t="shared" si="3"/>
        <v>BAHIA DE CADIZ</v>
      </c>
      <c r="B43" s="41">
        <f t="shared" si="4"/>
        <v>144295</v>
      </c>
      <c r="C43" s="41">
        <f t="shared" si="5"/>
        <v>77807</v>
      </c>
      <c r="D43" s="41">
        <f t="shared" si="6"/>
        <v>10</v>
      </c>
      <c r="E43" s="42" t="str">
        <f t="shared" si="2"/>
        <v>CEUTA</v>
      </c>
      <c r="F43" s="42">
        <f t="shared" si="7"/>
        <v>454461</v>
      </c>
      <c r="G43" s="42">
        <f t="shared" si="8"/>
        <v>373500</v>
      </c>
    </row>
    <row r="44" spans="1:9" x14ac:dyDescent="0.25">
      <c r="A44" s="42" t="str">
        <f t="shared" si="3"/>
        <v>BALEARES</v>
      </c>
      <c r="B44" s="41">
        <f t="shared" si="4"/>
        <v>55</v>
      </c>
      <c r="C44" s="41">
        <f t="shared" si="5"/>
        <v>6354</v>
      </c>
      <c r="D44" s="41">
        <f t="shared" si="6"/>
        <v>18</v>
      </c>
      <c r="E44" s="42" t="str">
        <f t="shared" si="2"/>
        <v>MALAGA</v>
      </c>
      <c r="F44" s="42">
        <f t="shared" si="7"/>
        <v>428662</v>
      </c>
      <c r="G44" s="42">
        <f t="shared" si="8"/>
        <v>219576</v>
      </c>
    </row>
    <row r="45" spans="1:9" x14ac:dyDescent="0.25">
      <c r="A45" s="42" t="str">
        <f t="shared" si="3"/>
        <v>BARCELONA</v>
      </c>
      <c r="B45" s="41">
        <f t="shared" si="4"/>
        <v>3394947</v>
      </c>
      <c r="C45" s="41">
        <f t="shared" si="5"/>
        <v>3531985</v>
      </c>
      <c r="D45" s="41">
        <f t="shared" si="6"/>
        <v>5</v>
      </c>
      <c r="E45" s="42" t="str">
        <f t="shared" si="2"/>
        <v>GIJON</v>
      </c>
      <c r="F45" s="42">
        <f t="shared" si="7"/>
        <v>266664</v>
      </c>
      <c r="G45" s="42">
        <f t="shared" si="8"/>
        <v>247236</v>
      </c>
    </row>
    <row r="46" spans="1:9" x14ac:dyDescent="0.25">
      <c r="A46" s="42" t="str">
        <f t="shared" si="3"/>
        <v>BILBAO</v>
      </c>
      <c r="B46" s="41">
        <f t="shared" si="4"/>
        <v>140941</v>
      </c>
      <c r="C46" s="41">
        <f t="shared" si="5"/>
        <v>286873</v>
      </c>
      <c r="D46" s="41">
        <f t="shared" si="6"/>
        <v>11</v>
      </c>
      <c r="E46" s="42" t="str">
        <f t="shared" si="2"/>
        <v>HUELVA</v>
      </c>
      <c r="F46" s="42">
        <f t="shared" si="7"/>
        <v>206586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3592</v>
      </c>
      <c r="D47" s="41">
        <f t="shared" si="6"/>
        <v>28</v>
      </c>
      <c r="E47" s="42" t="str">
        <f t="shared" si="2"/>
        <v>BAHIA DE CADIZ</v>
      </c>
      <c r="F47" s="42">
        <f t="shared" si="7"/>
        <v>144295</v>
      </c>
      <c r="G47" s="42">
        <f t="shared" si="8"/>
        <v>77807</v>
      </c>
    </row>
    <row r="48" spans="1:9" x14ac:dyDescent="0.25">
      <c r="A48" s="42" t="str">
        <f t="shared" si="3"/>
        <v>CASTELLON</v>
      </c>
      <c r="B48" s="41">
        <f t="shared" si="4"/>
        <v>9819</v>
      </c>
      <c r="C48" s="41">
        <f t="shared" si="5"/>
        <v>38</v>
      </c>
      <c r="D48" s="41">
        <f t="shared" si="6"/>
        <v>14</v>
      </c>
      <c r="E48" s="42" t="str">
        <f t="shared" si="2"/>
        <v>BILBAO</v>
      </c>
      <c r="F48" s="42">
        <f t="shared" si="7"/>
        <v>140941</v>
      </c>
      <c r="G48" s="42">
        <f t="shared" si="8"/>
        <v>286873</v>
      </c>
    </row>
    <row r="49" spans="1:7" x14ac:dyDescent="0.25">
      <c r="A49" s="42" t="str">
        <f t="shared" si="3"/>
        <v>CEUTA</v>
      </c>
      <c r="B49" s="41">
        <f t="shared" si="4"/>
        <v>454461</v>
      </c>
      <c r="C49" s="41">
        <f t="shared" si="5"/>
        <v>373500</v>
      </c>
      <c r="D49" s="41">
        <f t="shared" si="6"/>
        <v>6</v>
      </c>
      <c r="E49" s="42" t="str">
        <f t="shared" si="2"/>
        <v>VIGO</v>
      </c>
      <c r="F49" s="42">
        <f t="shared" si="7"/>
        <v>134215</v>
      </c>
      <c r="G49" s="42">
        <f t="shared" si="8"/>
        <v>87412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127052</v>
      </c>
      <c r="G50" s="42">
        <f t="shared" si="8"/>
        <v>137726</v>
      </c>
    </row>
    <row r="51" spans="1:7" x14ac:dyDescent="0.25">
      <c r="A51" s="42" t="str">
        <f t="shared" si="3"/>
        <v>GIJON</v>
      </c>
      <c r="B51" s="41">
        <f t="shared" si="4"/>
        <v>266664</v>
      </c>
      <c r="C51" s="41">
        <f t="shared" si="5"/>
        <v>247236</v>
      </c>
      <c r="D51" s="41">
        <f t="shared" si="6"/>
        <v>8</v>
      </c>
      <c r="E51" s="42" t="str">
        <f t="shared" si="2"/>
        <v>CASTELLON</v>
      </c>
      <c r="F51" s="42">
        <f t="shared" si="7"/>
        <v>9819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206586</v>
      </c>
      <c r="C52" s="41">
        <f t="shared" si="5"/>
        <v>0</v>
      </c>
      <c r="D52" s="41">
        <f t="shared" si="6"/>
        <v>9</v>
      </c>
      <c r="E52" s="42" t="str">
        <f t="shared" si="2"/>
        <v>ALMERIA</v>
      </c>
      <c r="F52" s="42">
        <f t="shared" si="7"/>
        <v>906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4235616</v>
      </c>
      <c r="C53" s="41">
        <f t="shared" si="5"/>
        <v>3814192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345</v>
      </c>
      <c r="G53" s="42">
        <f t="shared" si="8"/>
        <v>248</v>
      </c>
    </row>
    <row r="54" spans="1:7" x14ac:dyDescent="0.25">
      <c r="A54" s="42" t="str">
        <f t="shared" si="3"/>
        <v>MALAGA</v>
      </c>
      <c r="B54" s="41">
        <f t="shared" si="4"/>
        <v>428662</v>
      </c>
      <c r="C54" s="41">
        <f t="shared" si="5"/>
        <v>219576</v>
      </c>
      <c r="D54" s="41">
        <f t="shared" si="6"/>
        <v>7</v>
      </c>
      <c r="E54" s="42" t="str">
        <f t="shared" si="2"/>
        <v>SANTANDER</v>
      </c>
      <c r="F54" s="42">
        <f t="shared" si="7"/>
        <v>321</v>
      </c>
      <c r="G54" s="42">
        <f t="shared" si="8"/>
        <v>515</v>
      </c>
    </row>
    <row r="55" spans="1:7" x14ac:dyDescent="0.25">
      <c r="A55" s="42" t="str">
        <f t="shared" si="3"/>
        <v>MARIN Y RIA DE PONTEVEDRA</v>
      </c>
      <c r="B55" s="41">
        <f t="shared" si="4"/>
        <v>345</v>
      </c>
      <c r="C55" s="41">
        <f t="shared" si="5"/>
        <v>248</v>
      </c>
      <c r="D55" s="41">
        <f t="shared" si="6"/>
        <v>16</v>
      </c>
      <c r="E55" s="42" t="str">
        <f t="shared" si="2"/>
        <v>BALEARES</v>
      </c>
      <c r="F55" s="42">
        <f t="shared" ref="F55:F65" si="9">LOOKUP(E55,$A$38:$A$65,$B$38:$B$65)</f>
        <v>55</v>
      </c>
      <c r="G55" s="42">
        <f t="shared" si="8"/>
        <v>6354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46</v>
      </c>
      <c r="G56" s="42">
        <f t="shared" si="8"/>
        <v>3668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127052</v>
      </c>
      <c r="C59" s="41">
        <f t="shared" si="5"/>
        <v>137726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321</v>
      </c>
      <c r="C60" s="41">
        <f t="shared" si="5"/>
        <v>515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3400815</v>
      </c>
      <c r="C62" s="41">
        <f t="shared" si="5"/>
        <v>2665154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14388722</v>
      </c>
      <c r="C63" s="41">
        <f t="shared" si="5"/>
        <v>13401897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134215</v>
      </c>
      <c r="C64" s="41">
        <f t="shared" si="5"/>
        <v>87412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0</v>
      </c>
      <c r="D8" s="30">
        <v>931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3535050</v>
      </c>
      <c r="C11" s="29">
        <v>3079378</v>
      </c>
      <c r="D11" s="29">
        <v>17358984</v>
      </c>
      <c r="E11" s="29">
        <v>18679485</v>
      </c>
      <c r="F11" s="10">
        <f t="shared" si="0"/>
        <v>7.6070177839901163</v>
      </c>
      <c r="G11" s="1"/>
      <c r="H11" s="1"/>
      <c r="I11" s="1"/>
    </row>
    <row r="12" spans="1:12" x14ac:dyDescent="0.25">
      <c r="A12" s="11" t="s">
        <v>49</v>
      </c>
      <c r="B12" s="30">
        <v>1490</v>
      </c>
      <c r="C12" s="30">
        <v>22</v>
      </c>
      <c r="D12" s="30">
        <v>10101</v>
      </c>
      <c r="E12" s="30">
        <v>169</v>
      </c>
      <c r="F12" s="13">
        <f t="shared" si="0"/>
        <v>-98.326898326898331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306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517158</v>
      </c>
      <c r="C14" s="30">
        <v>527680</v>
      </c>
      <c r="D14" s="30">
        <v>3280370</v>
      </c>
      <c r="E14" s="30">
        <v>3234905</v>
      </c>
      <c r="F14" s="13">
        <f t="shared" si="0"/>
        <v>-1.3859717044113893</v>
      </c>
      <c r="G14" s="1"/>
      <c r="H14" s="1"/>
      <c r="I14" s="1"/>
    </row>
    <row r="15" spans="1:12" x14ac:dyDescent="0.25">
      <c r="A15" s="8" t="s">
        <v>52</v>
      </c>
      <c r="B15" s="29">
        <v>4229</v>
      </c>
      <c r="C15" s="29">
        <v>10431</v>
      </c>
      <c r="D15" s="29">
        <v>43687</v>
      </c>
      <c r="E15" s="29">
        <v>53235</v>
      </c>
      <c r="F15" s="10">
        <f t="shared" si="0"/>
        <v>21.855471879506496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320</v>
      </c>
      <c r="D17" s="29">
        <v>23</v>
      </c>
      <c r="E17" s="29">
        <v>3961</v>
      </c>
      <c r="F17" s="10">
        <f t="shared" si="0"/>
        <v>17121.739130434784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14</v>
      </c>
      <c r="E18" s="30">
        <v>32</v>
      </c>
      <c r="F18" s="17">
        <f t="shared" si="0"/>
        <v>128.57142857142858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584112</v>
      </c>
      <c r="C22" s="30">
        <v>651618</v>
      </c>
      <c r="D22" s="30">
        <v>3712641</v>
      </c>
      <c r="E22" s="30">
        <v>4001303</v>
      </c>
      <c r="F22" s="13">
        <f t="shared" si="0"/>
        <v>7.7751121102201921</v>
      </c>
      <c r="G22" s="1"/>
      <c r="H22" s="1"/>
      <c r="I22" s="1"/>
    </row>
    <row r="23" spans="1:9" x14ac:dyDescent="0.25">
      <c r="A23" s="8" t="s">
        <v>60</v>
      </c>
      <c r="B23" s="29">
        <v>22528</v>
      </c>
      <c r="C23" s="29">
        <v>36434</v>
      </c>
      <c r="D23" s="29">
        <v>219576</v>
      </c>
      <c r="E23" s="29">
        <v>428662</v>
      </c>
      <c r="F23" s="10">
        <f t="shared" si="0"/>
        <v>95.222610850001814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287</v>
      </c>
      <c r="D24" s="30">
        <v>248</v>
      </c>
      <c r="E24" s="30">
        <v>345</v>
      </c>
      <c r="F24" s="13">
        <f t="shared" si="0"/>
        <v>39.112903225806463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27769</v>
      </c>
      <c r="C28" s="30">
        <v>20518</v>
      </c>
      <c r="D28" s="30">
        <v>108262</v>
      </c>
      <c r="E28" s="30">
        <v>99972</v>
      </c>
      <c r="F28" s="13">
        <f t="shared" si="0"/>
        <v>-7.6573497626129239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9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141770</v>
      </c>
      <c r="C31" s="29">
        <v>152756</v>
      </c>
      <c r="D31" s="29">
        <v>659453</v>
      </c>
      <c r="E31" s="29">
        <v>1075522</v>
      </c>
      <c r="F31" s="10">
        <f t="shared" si="0"/>
        <v>63.093048329448806</v>
      </c>
      <c r="G31" s="1"/>
      <c r="H31" s="1"/>
      <c r="I31" s="1"/>
    </row>
    <row r="32" spans="1:9" x14ac:dyDescent="0.25">
      <c r="A32" s="11" t="s">
        <v>69</v>
      </c>
      <c r="B32" s="30">
        <v>2275761</v>
      </c>
      <c r="C32" s="30">
        <v>2447069</v>
      </c>
      <c r="D32" s="30">
        <v>13394607</v>
      </c>
      <c r="E32" s="30">
        <v>14372645</v>
      </c>
      <c r="F32" s="13">
        <f t="shared" si="0"/>
        <v>7.3017297185352277</v>
      </c>
      <c r="G32" s="1"/>
      <c r="H32" s="1"/>
      <c r="I32" s="1"/>
    </row>
    <row r="33" spans="1:9" x14ac:dyDescent="0.25">
      <c r="A33" s="8" t="s">
        <v>70</v>
      </c>
      <c r="B33" s="29">
        <v>11466</v>
      </c>
      <c r="C33" s="29">
        <v>14467</v>
      </c>
      <c r="D33" s="29">
        <v>46153</v>
      </c>
      <c r="E33" s="29">
        <v>81979</v>
      </c>
      <c r="F33" s="10">
        <f t="shared" si="0"/>
        <v>77.624423114423763</v>
      </c>
      <c r="G33" s="1"/>
      <c r="H33" s="1"/>
      <c r="I33" s="1"/>
    </row>
    <row r="34" spans="1:9" x14ac:dyDescent="0.25">
      <c r="A34" s="11" t="s">
        <v>71</v>
      </c>
      <c r="B34" s="30">
        <v>4476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7125809</v>
      </c>
      <c r="C35" s="15">
        <f t="shared" ref="C35:E35" si="1">SUM(C7:C34)</f>
        <v>6940980</v>
      </c>
      <c r="D35" s="15">
        <f t="shared" si="1"/>
        <v>38845111</v>
      </c>
      <c r="E35" s="15">
        <f t="shared" si="1"/>
        <v>42032826</v>
      </c>
      <c r="F35" s="16">
        <f t="shared" si="0"/>
        <v>8.2062193103271142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18679485</v>
      </c>
      <c r="G38" s="42">
        <f>LOOKUP(E38,$A$38:$A$65,$C$38:$C$65)</f>
        <v>17358984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14372645</v>
      </c>
      <c r="G39" s="42">
        <f t="shared" ref="G39:G65" si="8">LOOKUP(E39,$A$38:$A$65,$C$38:$C$65)</f>
        <v>13394607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4001303</v>
      </c>
      <c r="G40" s="42">
        <f t="shared" si="8"/>
        <v>3712641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3234905</v>
      </c>
      <c r="G41" s="42">
        <f t="shared" si="8"/>
        <v>3280370</v>
      </c>
    </row>
    <row r="42" spans="1:9" x14ac:dyDescent="0.25">
      <c r="A42" s="42" t="str">
        <f t="shared" si="3"/>
        <v>BAHIA DE ALGECIRAS</v>
      </c>
      <c r="B42" s="41">
        <f t="shared" si="4"/>
        <v>18679485</v>
      </c>
      <c r="C42" s="41">
        <f t="shared" si="5"/>
        <v>17358984</v>
      </c>
      <c r="D42" s="41">
        <f t="shared" si="6"/>
        <v>1</v>
      </c>
      <c r="E42" s="42" t="str">
        <f t="shared" si="2"/>
        <v>TARRAGONA</v>
      </c>
      <c r="F42" s="42">
        <f t="shared" si="7"/>
        <v>1075522</v>
      </c>
      <c r="G42" s="42">
        <f t="shared" si="8"/>
        <v>659453</v>
      </c>
    </row>
    <row r="43" spans="1:9" x14ac:dyDescent="0.25">
      <c r="A43" s="42" t="str">
        <f t="shared" si="3"/>
        <v>BAHIA DE CADIZ</v>
      </c>
      <c r="B43" s="41">
        <f t="shared" si="4"/>
        <v>169</v>
      </c>
      <c r="C43" s="41">
        <f t="shared" si="5"/>
        <v>10101</v>
      </c>
      <c r="D43" s="41">
        <f t="shared" si="6"/>
        <v>13</v>
      </c>
      <c r="E43" s="42" t="str">
        <f t="shared" si="2"/>
        <v>MALAGA</v>
      </c>
      <c r="F43" s="42">
        <f t="shared" si="7"/>
        <v>428662</v>
      </c>
      <c r="G43" s="42">
        <f t="shared" si="8"/>
        <v>219576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306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99972</v>
      </c>
      <c r="G44" s="42">
        <f t="shared" si="8"/>
        <v>108262</v>
      </c>
    </row>
    <row r="45" spans="1:9" x14ac:dyDescent="0.25">
      <c r="A45" s="42" t="str">
        <f t="shared" si="3"/>
        <v>BARCELONA</v>
      </c>
      <c r="B45" s="41">
        <f t="shared" si="4"/>
        <v>3234905</v>
      </c>
      <c r="C45" s="41">
        <f t="shared" si="5"/>
        <v>3280370</v>
      </c>
      <c r="D45" s="41">
        <f t="shared" si="6"/>
        <v>4</v>
      </c>
      <c r="E45" s="42" t="str">
        <f t="shared" si="2"/>
        <v>VIGO</v>
      </c>
      <c r="F45" s="42">
        <f t="shared" si="7"/>
        <v>81979</v>
      </c>
      <c r="G45" s="42">
        <f t="shared" si="8"/>
        <v>46153</v>
      </c>
    </row>
    <row r="46" spans="1:9" x14ac:dyDescent="0.25">
      <c r="A46" s="42" t="str">
        <f t="shared" si="3"/>
        <v>BILBAO</v>
      </c>
      <c r="B46" s="41">
        <f t="shared" si="4"/>
        <v>53235</v>
      </c>
      <c r="C46" s="41">
        <f t="shared" si="5"/>
        <v>43687</v>
      </c>
      <c r="D46" s="41">
        <f t="shared" si="6"/>
        <v>9</v>
      </c>
      <c r="E46" s="42" t="str">
        <f t="shared" si="2"/>
        <v>BILBAO</v>
      </c>
      <c r="F46" s="42">
        <f t="shared" si="7"/>
        <v>53235</v>
      </c>
      <c r="G46" s="42">
        <f t="shared" si="8"/>
        <v>43687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3961</v>
      </c>
      <c r="G47" s="42">
        <f t="shared" si="8"/>
        <v>23</v>
      </c>
    </row>
    <row r="48" spans="1:9" x14ac:dyDescent="0.25">
      <c r="A48" s="42" t="str">
        <f t="shared" si="3"/>
        <v>CASTELLON</v>
      </c>
      <c r="B48" s="41">
        <f t="shared" si="4"/>
        <v>3961</v>
      </c>
      <c r="C48" s="41">
        <f t="shared" si="5"/>
        <v>23</v>
      </c>
      <c r="D48" s="41">
        <f t="shared" si="6"/>
        <v>10</v>
      </c>
      <c r="E48" s="42" t="str">
        <f t="shared" si="2"/>
        <v>GIJON</v>
      </c>
      <c r="F48" s="42">
        <f t="shared" si="7"/>
        <v>556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32</v>
      </c>
      <c r="C49" s="41">
        <f t="shared" si="5"/>
        <v>14</v>
      </c>
      <c r="D49" s="41">
        <f t="shared" si="6"/>
        <v>15</v>
      </c>
      <c r="E49" s="42" t="str">
        <f t="shared" si="2"/>
        <v>MARIN Y RIA DE PONTEVEDRA</v>
      </c>
      <c r="F49" s="42">
        <f t="shared" si="7"/>
        <v>345</v>
      </c>
      <c r="G49" s="42">
        <f t="shared" si="8"/>
        <v>248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169</v>
      </c>
      <c r="G50" s="42">
        <f t="shared" si="8"/>
        <v>10101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11</v>
      </c>
      <c r="E51" s="42" t="str">
        <f t="shared" si="2"/>
        <v>MOTRIL</v>
      </c>
      <c r="F51" s="42">
        <f t="shared" si="7"/>
        <v>46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32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4001303</v>
      </c>
      <c r="C53" s="41">
        <f t="shared" si="5"/>
        <v>3712641</v>
      </c>
      <c r="D53" s="41">
        <f t="shared" si="6"/>
        <v>3</v>
      </c>
      <c r="E53" s="42" t="str">
        <f t="shared" si="2"/>
        <v>SANTANDER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428662</v>
      </c>
      <c r="C54" s="41">
        <f t="shared" si="5"/>
        <v>219576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345</v>
      </c>
      <c r="C55" s="41">
        <f t="shared" si="5"/>
        <v>248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99972</v>
      </c>
      <c r="C59" s="41">
        <f t="shared" si="5"/>
        <v>108262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1075522</v>
      </c>
      <c r="C62" s="41">
        <f t="shared" si="5"/>
        <v>659453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14372645</v>
      </c>
      <c r="C63" s="41">
        <f t="shared" si="5"/>
        <v>13394607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81979</v>
      </c>
      <c r="C64" s="41">
        <f t="shared" si="5"/>
        <v>46153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10979</v>
      </c>
      <c r="C7" s="31">
        <v>8788</v>
      </c>
      <c r="D7" s="31">
        <v>64985</v>
      </c>
      <c r="E7" s="31">
        <v>43917</v>
      </c>
      <c r="F7" s="10">
        <f>((E7*100)/D7)-100</f>
        <v>-32.419789182118947</v>
      </c>
      <c r="G7" s="1"/>
      <c r="H7" s="1"/>
      <c r="I7" s="1"/>
    </row>
    <row r="8" spans="1:12" x14ac:dyDescent="0.25">
      <c r="A8" s="11" t="s">
        <v>45</v>
      </c>
      <c r="B8" s="32">
        <v>80731</v>
      </c>
      <c r="C8" s="32">
        <v>93227</v>
      </c>
      <c r="D8" s="32">
        <v>435114</v>
      </c>
      <c r="E8" s="32">
        <v>566625</v>
      </c>
      <c r="F8" s="13">
        <f t="shared" ref="F8:F35" si="0">((E8*100)/D8)-100</f>
        <v>30.224492891518082</v>
      </c>
      <c r="G8" s="1"/>
      <c r="H8" s="1"/>
      <c r="I8" s="1"/>
    </row>
    <row r="9" spans="1:12" x14ac:dyDescent="0.25">
      <c r="A9" s="8" t="s">
        <v>46</v>
      </c>
      <c r="B9" s="31">
        <v>16</v>
      </c>
      <c r="C9" s="31">
        <v>2946</v>
      </c>
      <c r="D9" s="31">
        <v>3114</v>
      </c>
      <c r="E9" s="31">
        <v>14629</v>
      </c>
      <c r="F9" s="10">
        <f t="shared" si="0"/>
        <v>369.781631342325</v>
      </c>
      <c r="G9" s="1"/>
      <c r="H9" s="1"/>
      <c r="I9" s="1"/>
    </row>
    <row r="10" spans="1:12" x14ac:dyDescent="0.25">
      <c r="A10" s="11" t="s">
        <v>47</v>
      </c>
      <c r="B10" s="32">
        <v>1132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3702894</v>
      </c>
      <c r="C11" s="31">
        <v>3239882</v>
      </c>
      <c r="D11" s="31">
        <v>18230548</v>
      </c>
      <c r="E11" s="31">
        <v>19622264</v>
      </c>
      <c r="F11" s="10">
        <f t="shared" si="0"/>
        <v>7.6339778705500265</v>
      </c>
      <c r="G11" s="1"/>
      <c r="H11" s="1"/>
      <c r="I11" s="1"/>
    </row>
    <row r="12" spans="1:12" x14ac:dyDescent="0.25">
      <c r="A12" s="11" t="s">
        <v>49</v>
      </c>
      <c r="B12" s="32">
        <v>101012</v>
      </c>
      <c r="C12" s="32">
        <v>91592</v>
      </c>
      <c r="D12" s="32">
        <v>524156</v>
      </c>
      <c r="E12" s="32">
        <v>588322</v>
      </c>
      <c r="F12" s="13">
        <f t="shared" si="0"/>
        <v>12.24177534932349</v>
      </c>
      <c r="G12" s="1"/>
      <c r="H12" s="1"/>
      <c r="I12" s="1"/>
    </row>
    <row r="13" spans="1:12" x14ac:dyDescent="0.25">
      <c r="A13" s="8" t="s">
        <v>50</v>
      </c>
      <c r="B13" s="31">
        <v>60561</v>
      </c>
      <c r="C13" s="31">
        <v>51775</v>
      </c>
      <c r="D13" s="31">
        <v>292650</v>
      </c>
      <c r="E13" s="31">
        <v>277032</v>
      </c>
      <c r="F13" s="10">
        <f t="shared" si="0"/>
        <v>-5.3367503844182522</v>
      </c>
      <c r="G13" s="1"/>
      <c r="H13" s="1"/>
      <c r="I13" s="1"/>
    </row>
    <row r="14" spans="1:12" x14ac:dyDescent="0.25">
      <c r="A14" s="11" t="s">
        <v>51</v>
      </c>
      <c r="B14" s="32">
        <v>1387010</v>
      </c>
      <c r="C14" s="32">
        <v>1517573</v>
      </c>
      <c r="D14" s="32">
        <v>8323248</v>
      </c>
      <c r="E14" s="32">
        <v>8914849</v>
      </c>
      <c r="F14" s="13">
        <f t="shared" si="0"/>
        <v>7.107814161010225</v>
      </c>
      <c r="G14" s="1"/>
      <c r="H14" s="1"/>
      <c r="I14" s="1"/>
    </row>
    <row r="15" spans="1:12" x14ac:dyDescent="0.25">
      <c r="A15" s="8" t="s">
        <v>52</v>
      </c>
      <c r="B15" s="31">
        <v>406050</v>
      </c>
      <c r="C15" s="31">
        <v>547647</v>
      </c>
      <c r="D15" s="31">
        <v>2206782</v>
      </c>
      <c r="E15" s="31">
        <v>2613606</v>
      </c>
      <c r="F15" s="10">
        <f t="shared" si="0"/>
        <v>18.435169400511697</v>
      </c>
      <c r="G15" s="1"/>
      <c r="H15" s="1"/>
      <c r="I15" s="1"/>
    </row>
    <row r="16" spans="1:12" x14ac:dyDescent="0.25">
      <c r="A16" s="11" t="s">
        <v>53</v>
      </c>
      <c r="B16" s="32">
        <v>55089</v>
      </c>
      <c r="C16" s="32">
        <v>70626</v>
      </c>
      <c r="D16" s="32">
        <v>226513</v>
      </c>
      <c r="E16" s="32">
        <v>353297</v>
      </c>
      <c r="F16" s="13">
        <f t="shared" si="0"/>
        <v>55.972063413578923</v>
      </c>
      <c r="G16" s="1"/>
      <c r="H16" s="1"/>
      <c r="I16" s="1"/>
    </row>
    <row r="17" spans="1:9" x14ac:dyDescent="0.25">
      <c r="A17" s="8" t="s">
        <v>54</v>
      </c>
      <c r="B17" s="31">
        <v>89899</v>
      </c>
      <c r="C17" s="31">
        <v>125923</v>
      </c>
      <c r="D17" s="31">
        <v>392688</v>
      </c>
      <c r="E17" s="31">
        <v>584057</v>
      </c>
      <c r="F17" s="10">
        <f t="shared" si="0"/>
        <v>48.733090901682772</v>
      </c>
      <c r="G17" s="1"/>
      <c r="H17" s="1"/>
      <c r="I17" s="1"/>
    </row>
    <row r="18" spans="1:9" x14ac:dyDescent="0.25">
      <c r="A18" s="11" t="s">
        <v>55</v>
      </c>
      <c r="B18" s="32">
        <v>5235</v>
      </c>
      <c r="C18" s="32">
        <v>4031</v>
      </c>
      <c r="D18" s="32">
        <v>31345</v>
      </c>
      <c r="E18" s="32">
        <v>18480</v>
      </c>
      <c r="F18" s="13">
        <f t="shared" si="0"/>
        <v>-41.043228585101289</v>
      </c>
      <c r="G18" s="1"/>
      <c r="H18" s="1"/>
      <c r="I18" s="1"/>
    </row>
    <row r="19" spans="1:9" x14ac:dyDescent="0.25">
      <c r="A19" s="8" t="s">
        <v>56</v>
      </c>
      <c r="B19" s="31">
        <v>412</v>
      </c>
      <c r="C19" s="31">
        <v>569</v>
      </c>
      <c r="D19" s="31">
        <v>1551</v>
      </c>
      <c r="E19" s="31">
        <v>2753</v>
      </c>
      <c r="F19" s="10">
        <f t="shared" si="0"/>
        <v>77.498388136686003</v>
      </c>
      <c r="G19" s="1"/>
      <c r="H19" s="1"/>
      <c r="I19" s="1"/>
    </row>
    <row r="20" spans="1:9" x14ac:dyDescent="0.25">
      <c r="A20" s="11" t="s">
        <v>57</v>
      </c>
      <c r="B20" s="32">
        <v>19248</v>
      </c>
      <c r="C20" s="32">
        <v>29980</v>
      </c>
      <c r="D20" s="32">
        <v>135634</v>
      </c>
      <c r="E20" s="32">
        <v>195999</v>
      </c>
      <c r="F20" s="13">
        <f t="shared" si="0"/>
        <v>44.505802379934238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834442</v>
      </c>
      <c r="C22" s="32">
        <v>904271</v>
      </c>
      <c r="D22" s="32">
        <v>5202203</v>
      </c>
      <c r="E22" s="32">
        <v>5612369</v>
      </c>
      <c r="F22" s="13">
        <f t="shared" si="0"/>
        <v>7.8844674073656904</v>
      </c>
      <c r="G22" s="1"/>
      <c r="H22" s="1"/>
      <c r="I22" s="1"/>
    </row>
    <row r="23" spans="1:9" x14ac:dyDescent="0.25">
      <c r="A23" s="8" t="s">
        <v>60</v>
      </c>
      <c r="B23" s="31">
        <v>33372</v>
      </c>
      <c r="C23" s="31">
        <v>46760</v>
      </c>
      <c r="D23" s="31">
        <v>285781</v>
      </c>
      <c r="E23" s="31">
        <v>497013</v>
      </c>
      <c r="F23" s="10">
        <f t="shared" si="0"/>
        <v>73.913941094754364</v>
      </c>
      <c r="G23" s="1"/>
      <c r="H23" s="1"/>
      <c r="I23" s="1"/>
    </row>
    <row r="24" spans="1:9" x14ac:dyDescent="0.25">
      <c r="A24" s="11" t="s">
        <v>61</v>
      </c>
      <c r="B24" s="32">
        <v>26592</v>
      </c>
      <c r="C24" s="32">
        <v>39708</v>
      </c>
      <c r="D24" s="32">
        <v>103995</v>
      </c>
      <c r="E24" s="32">
        <v>208541</v>
      </c>
      <c r="F24" s="13">
        <f t="shared" si="0"/>
        <v>100.529833165056</v>
      </c>
      <c r="G24" s="1"/>
      <c r="H24" s="1"/>
      <c r="I24" s="1"/>
    </row>
    <row r="25" spans="1:9" x14ac:dyDescent="0.25">
      <c r="A25" s="8" t="s">
        <v>62</v>
      </c>
      <c r="B25" s="31">
        <v>14983</v>
      </c>
      <c r="C25" s="31">
        <v>16673</v>
      </c>
      <c r="D25" s="31">
        <v>88844</v>
      </c>
      <c r="E25" s="31">
        <v>79835</v>
      </c>
      <c r="F25" s="10">
        <f t="shared" si="0"/>
        <v>-10.140245824141189</v>
      </c>
      <c r="G25" s="1"/>
      <c r="H25" s="1"/>
      <c r="I25" s="1"/>
    </row>
    <row r="26" spans="1:9" x14ac:dyDescent="0.25">
      <c r="A26" s="11" t="s">
        <v>63</v>
      </c>
      <c r="B26" s="32">
        <v>4</v>
      </c>
      <c r="C26" s="32">
        <v>1773</v>
      </c>
      <c r="D26" s="32">
        <v>4</v>
      </c>
      <c r="E26" s="32">
        <v>11082</v>
      </c>
      <c r="F26" s="13">
        <f t="shared" si="0"/>
        <v>276950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216</v>
      </c>
      <c r="D27" s="31">
        <v>0</v>
      </c>
      <c r="E27" s="31">
        <v>267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233254</v>
      </c>
      <c r="C28" s="32">
        <v>232440</v>
      </c>
      <c r="D28" s="32">
        <v>1327971</v>
      </c>
      <c r="E28" s="32">
        <v>1426645</v>
      </c>
      <c r="F28" s="13">
        <f t="shared" si="0"/>
        <v>7.4304333453064828</v>
      </c>
      <c r="G28" s="1"/>
      <c r="H28" s="1"/>
      <c r="I28" s="1"/>
    </row>
    <row r="29" spans="1:9" x14ac:dyDescent="0.25">
      <c r="A29" s="8" t="s">
        <v>66</v>
      </c>
      <c r="B29" s="31">
        <v>1854</v>
      </c>
      <c r="C29" s="31">
        <v>1259</v>
      </c>
      <c r="D29" s="31">
        <v>10500</v>
      </c>
      <c r="E29" s="31">
        <v>5058</v>
      </c>
      <c r="F29" s="10">
        <f t="shared" si="0"/>
        <v>-51.828571428571429</v>
      </c>
      <c r="G29" s="1"/>
      <c r="H29" s="1"/>
      <c r="I29" s="1"/>
    </row>
    <row r="30" spans="1:9" x14ac:dyDescent="0.25">
      <c r="A30" s="11" t="s">
        <v>67</v>
      </c>
      <c r="B30" s="32">
        <v>70653</v>
      </c>
      <c r="C30" s="32">
        <v>91942</v>
      </c>
      <c r="D30" s="32">
        <v>452329</v>
      </c>
      <c r="E30" s="32">
        <v>542419</v>
      </c>
      <c r="F30" s="13">
        <f t="shared" si="0"/>
        <v>19.916918879841887</v>
      </c>
      <c r="G30" s="1"/>
      <c r="H30" s="1"/>
      <c r="I30" s="1"/>
    </row>
    <row r="31" spans="1:9" x14ac:dyDescent="0.25">
      <c r="A31" s="8" t="s">
        <v>68</v>
      </c>
      <c r="B31" s="31">
        <v>206552</v>
      </c>
      <c r="C31" s="31">
        <v>203356</v>
      </c>
      <c r="D31" s="31">
        <v>976222</v>
      </c>
      <c r="E31" s="31">
        <v>1434662</v>
      </c>
      <c r="F31" s="10">
        <f t="shared" si="0"/>
        <v>46.960629856733419</v>
      </c>
      <c r="G31" s="1"/>
      <c r="H31" s="1"/>
      <c r="I31" s="1"/>
    </row>
    <row r="32" spans="1:9" x14ac:dyDescent="0.25">
      <c r="A32" s="11" t="s">
        <v>69</v>
      </c>
      <c r="B32" s="32">
        <v>3534421</v>
      </c>
      <c r="C32" s="32">
        <v>3828181</v>
      </c>
      <c r="D32" s="32">
        <v>20873778</v>
      </c>
      <c r="E32" s="32">
        <v>22515032</v>
      </c>
      <c r="F32" s="13">
        <f t="shared" si="0"/>
        <v>7.8627548879747593</v>
      </c>
      <c r="G32" s="1"/>
      <c r="H32" s="1"/>
      <c r="I32" s="1"/>
    </row>
    <row r="33" spans="1:9" x14ac:dyDescent="0.25">
      <c r="A33" s="8" t="s">
        <v>70</v>
      </c>
      <c r="B33" s="31">
        <v>181538</v>
      </c>
      <c r="C33" s="31">
        <v>196232</v>
      </c>
      <c r="D33" s="31">
        <v>930403</v>
      </c>
      <c r="E33" s="31">
        <v>1078860</v>
      </c>
      <c r="F33" s="10">
        <f t="shared" si="0"/>
        <v>15.956203924535927</v>
      </c>
      <c r="G33" s="1"/>
      <c r="H33" s="1"/>
      <c r="I33" s="1"/>
    </row>
    <row r="34" spans="1:9" x14ac:dyDescent="0.25">
      <c r="A34" s="11" t="s">
        <v>71</v>
      </c>
      <c r="B34" s="32">
        <v>11442</v>
      </c>
      <c r="C34" s="32">
        <v>0</v>
      </c>
      <c r="D34" s="32">
        <v>102613</v>
      </c>
      <c r="E34" s="32">
        <v>3710</v>
      </c>
      <c r="F34" s="13">
        <f t="shared" si="0"/>
        <v>-96.384473702162495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11069375</v>
      </c>
      <c r="C35" s="15">
        <f t="shared" ref="C35:E35" si="1">SUM(C7:C34)</f>
        <v>11347370</v>
      </c>
      <c r="D35" s="15">
        <f t="shared" si="1"/>
        <v>61244618</v>
      </c>
      <c r="E35" s="15">
        <f t="shared" si="1"/>
        <v>67211323</v>
      </c>
      <c r="F35" s="16">
        <f t="shared" si="0"/>
        <v>9.7424152437361897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43917</v>
      </c>
      <c r="C38" s="41">
        <f>D7</f>
        <v>64985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22515032</v>
      </c>
      <c r="G38" s="42">
        <f>LOOKUP(E38,$A$38:$A$65,$C$38:$C$65)</f>
        <v>20873778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566625</v>
      </c>
      <c r="C39" s="41">
        <f t="shared" ref="C39:C65" si="5">D8</f>
        <v>435114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19622264</v>
      </c>
      <c r="G39" s="42">
        <f t="shared" ref="G39:G65" si="8">LOOKUP(E39,$A$38:$A$65,$C$38:$C$65)</f>
        <v>18230548</v>
      </c>
    </row>
    <row r="40" spans="1:9" x14ac:dyDescent="0.25">
      <c r="A40" s="42" t="str">
        <f t="shared" si="3"/>
        <v>ALMERIA</v>
      </c>
      <c r="B40" s="41">
        <f t="shared" si="4"/>
        <v>14629</v>
      </c>
      <c r="C40" s="41">
        <f t="shared" si="5"/>
        <v>3114</v>
      </c>
      <c r="D40" s="41">
        <f t="shared" si="6"/>
        <v>21</v>
      </c>
      <c r="E40" s="42" t="str">
        <f t="shared" si="2"/>
        <v>BARCELONA</v>
      </c>
      <c r="F40" s="42">
        <f t="shared" si="7"/>
        <v>8914849</v>
      </c>
      <c r="G40" s="42">
        <f t="shared" si="8"/>
        <v>8323248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5612369</v>
      </c>
      <c r="G41" s="42">
        <f t="shared" si="8"/>
        <v>5202203</v>
      </c>
    </row>
    <row r="42" spans="1:9" x14ac:dyDescent="0.25">
      <c r="A42" s="42" t="str">
        <f t="shared" si="3"/>
        <v>BAHIA DE ALGECIRAS</v>
      </c>
      <c r="B42" s="41">
        <f t="shared" si="4"/>
        <v>19622264</v>
      </c>
      <c r="C42" s="41">
        <f t="shared" si="5"/>
        <v>18230548</v>
      </c>
      <c r="D42" s="41">
        <f t="shared" si="6"/>
        <v>2</v>
      </c>
      <c r="E42" s="42" t="str">
        <f t="shared" si="2"/>
        <v>BILBAO</v>
      </c>
      <c r="F42" s="42">
        <f t="shared" si="7"/>
        <v>2613606</v>
      </c>
      <c r="G42" s="42">
        <f t="shared" si="8"/>
        <v>2206782</v>
      </c>
    </row>
    <row r="43" spans="1:9" x14ac:dyDescent="0.25">
      <c r="A43" s="42" t="str">
        <f t="shared" si="3"/>
        <v>BAHIA DE CADIZ</v>
      </c>
      <c r="B43" s="41">
        <f t="shared" si="4"/>
        <v>588322</v>
      </c>
      <c r="C43" s="41">
        <f t="shared" si="5"/>
        <v>524156</v>
      </c>
      <c r="D43" s="41">
        <f t="shared" si="6"/>
        <v>9</v>
      </c>
      <c r="E43" s="42" t="str">
        <f t="shared" si="2"/>
        <v>TARRAGONA</v>
      </c>
      <c r="F43" s="42">
        <f t="shared" si="7"/>
        <v>1434662</v>
      </c>
      <c r="G43" s="42">
        <f t="shared" si="8"/>
        <v>976222</v>
      </c>
    </row>
    <row r="44" spans="1:9" x14ac:dyDescent="0.25">
      <c r="A44" s="42" t="str">
        <f t="shared" si="3"/>
        <v>BALEARES</v>
      </c>
      <c r="B44" s="41">
        <f t="shared" si="4"/>
        <v>277032</v>
      </c>
      <c r="C44" s="41">
        <f t="shared" si="5"/>
        <v>292650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1426645</v>
      </c>
      <c r="G44" s="42">
        <f t="shared" si="8"/>
        <v>1327971</v>
      </c>
    </row>
    <row r="45" spans="1:9" x14ac:dyDescent="0.25">
      <c r="A45" s="42" t="str">
        <f t="shared" si="3"/>
        <v>BARCELONA</v>
      </c>
      <c r="B45" s="41">
        <f t="shared" si="4"/>
        <v>8914849</v>
      </c>
      <c r="C45" s="41">
        <f t="shared" si="5"/>
        <v>8323248</v>
      </c>
      <c r="D45" s="41">
        <f t="shared" si="6"/>
        <v>3</v>
      </c>
      <c r="E45" s="42" t="str">
        <f t="shared" si="2"/>
        <v>VIGO</v>
      </c>
      <c r="F45" s="42">
        <f t="shared" si="7"/>
        <v>1078860</v>
      </c>
      <c r="G45" s="42">
        <f t="shared" si="8"/>
        <v>930403</v>
      </c>
    </row>
    <row r="46" spans="1:9" x14ac:dyDescent="0.25">
      <c r="A46" s="42" t="str">
        <f t="shared" si="3"/>
        <v>BILBAO</v>
      </c>
      <c r="B46" s="41">
        <f t="shared" si="4"/>
        <v>2613606</v>
      </c>
      <c r="C46" s="41">
        <f t="shared" si="5"/>
        <v>2206782</v>
      </c>
      <c r="D46" s="41">
        <f t="shared" si="6"/>
        <v>5</v>
      </c>
      <c r="E46" s="42" t="str">
        <f t="shared" si="2"/>
        <v>BAHIA DE CADIZ</v>
      </c>
      <c r="F46" s="42">
        <f t="shared" si="7"/>
        <v>588322</v>
      </c>
      <c r="G46" s="42">
        <f t="shared" si="8"/>
        <v>524156</v>
      </c>
    </row>
    <row r="47" spans="1:9" x14ac:dyDescent="0.25">
      <c r="A47" s="42" t="str">
        <f t="shared" si="3"/>
        <v>CARTAGENA</v>
      </c>
      <c r="B47" s="41">
        <f t="shared" si="4"/>
        <v>353297</v>
      </c>
      <c r="C47" s="41">
        <f t="shared" si="5"/>
        <v>226513</v>
      </c>
      <c r="D47" s="41">
        <f t="shared" si="6"/>
        <v>14</v>
      </c>
      <c r="E47" s="42" t="str">
        <f t="shared" si="2"/>
        <v>CASTELLON</v>
      </c>
      <c r="F47" s="42">
        <f t="shared" si="7"/>
        <v>584057</v>
      </c>
      <c r="G47" s="42">
        <f t="shared" si="8"/>
        <v>392688</v>
      </c>
    </row>
    <row r="48" spans="1:9" x14ac:dyDescent="0.25">
      <c r="A48" s="42" t="str">
        <f t="shared" si="3"/>
        <v>CASTELLON</v>
      </c>
      <c r="B48" s="41">
        <f t="shared" si="4"/>
        <v>584057</v>
      </c>
      <c r="C48" s="41">
        <f t="shared" si="5"/>
        <v>392688</v>
      </c>
      <c r="D48" s="41">
        <f t="shared" si="6"/>
        <v>10</v>
      </c>
      <c r="E48" s="42" t="str">
        <f t="shared" si="2"/>
        <v>ALICANTE</v>
      </c>
      <c r="F48" s="42">
        <f t="shared" si="7"/>
        <v>566625</v>
      </c>
      <c r="G48" s="42">
        <f t="shared" si="8"/>
        <v>435114</v>
      </c>
    </row>
    <row r="49" spans="1:7" x14ac:dyDescent="0.25">
      <c r="A49" s="42" t="str">
        <f t="shared" si="3"/>
        <v>CEUTA</v>
      </c>
      <c r="B49" s="41">
        <f t="shared" si="4"/>
        <v>18480</v>
      </c>
      <c r="C49" s="41">
        <f t="shared" si="5"/>
        <v>31345</v>
      </c>
      <c r="D49" s="41">
        <f t="shared" si="6"/>
        <v>20</v>
      </c>
      <c r="E49" s="42" t="str">
        <f t="shared" si="2"/>
        <v>SEVILLA</v>
      </c>
      <c r="F49" s="42">
        <f t="shared" si="7"/>
        <v>542419</v>
      </c>
      <c r="G49" s="42">
        <f t="shared" si="8"/>
        <v>452329</v>
      </c>
    </row>
    <row r="50" spans="1:7" x14ac:dyDescent="0.25">
      <c r="A50" s="42" t="str">
        <f t="shared" si="3"/>
        <v>FERROL-SAN CIBRAO</v>
      </c>
      <c r="B50" s="41">
        <f t="shared" si="4"/>
        <v>2753</v>
      </c>
      <c r="C50" s="41">
        <f t="shared" si="5"/>
        <v>1551</v>
      </c>
      <c r="D50" s="41">
        <f t="shared" si="6"/>
        <v>25</v>
      </c>
      <c r="E50" s="42" t="str">
        <f t="shared" si="2"/>
        <v>MALAGA</v>
      </c>
      <c r="F50" s="42">
        <f t="shared" si="7"/>
        <v>497013</v>
      </c>
      <c r="G50" s="42">
        <f t="shared" si="8"/>
        <v>285781</v>
      </c>
    </row>
    <row r="51" spans="1:7" x14ac:dyDescent="0.25">
      <c r="A51" s="42" t="str">
        <f t="shared" si="3"/>
        <v>GIJON</v>
      </c>
      <c r="B51" s="41">
        <f t="shared" si="4"/>
        <v>195999</v>
      </c>
      <c r="C51" s="41">
        <f t="shared" si="5"/>
        <v>135634</v>
      </c>
      <c r="D51" s="41">
        <f t="shared" si="6"/>
        <v>17</v>
      </c>
      <c r="E51" s="42" t="str">
        <f t="shared" si="2"/>
        <v>CARTAGENA</v>
      </c>
      <c r="F51" s="42">
        <f t="shared" si="7"/>
        <v>353297</v>
      </c>
      <c r="G51" s="42">
        <f t="shared" si="8"/>
        <v>226513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277032</v>
      </c>
      <c r="G52" s="42">
        <f t="shared" si="8"/>
        <v>292650</v>
      </c>
    </row>
    <row r="53" spans="1:7" x14ac:dyDescent="0.25">
      <c r="A53" s="42" t="str">
        <f t="shared" si="3"/>
        <v>LAS PALMAS</v>
      </c>
      <c r="B53" s="41">
        <f t="shared" si="4"/>
        <v>5612369</v>
      </c>
      <c r="C53" s="41">
        <f t="shared" si="5"/>
        <v>5202203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208541</v>
      </c>
      <c r="G53" s="42">
        <f t="shared" si="8"/>
        <v>103995</v>
      </c>
    </row>
    <row r="54" spans="1:7" x14ac:dyDescent="0.25">
      <c r="A54" s="42" t="str">
        <f t="shared" si="3"/>
        <v>MALAGA</v>
      </c>
      <c r="B54" s="41">
        <f t="shared" si="4"/>
        <v>497013</v>
      </c>
      <c r="C54" s="41">
        <f t="shared" si="5"/>
        <v>285781</v>
      </c>
      <c r="D54" s="41">
        <f t="shared" si="6"/>
        <v>13</v>
      </c>
      <c r="E54" s="42" t="str">
        <f t="shared" si="2"/>
        <v>GIJON</v>
      </c>
      <c r="F54" s="42">
        <f t="shared" si="7"/>
        <v>195999</v>
      </c>
      <c r="G54" s="42">
        <f t="shared" si="8"/>
        <v>135634</v>
      </c>
    </row>
    <row r="55" spans="1:7" x14ac:dyDescent="0.25">
      <c r="A55" s="42" t="str">
        <f t="shared" si="3"/>
        <v>MARIN Y RIA DE PONTEVEDRA</v>
      </c>
      <c r="B55" s="41">
        <f t="shared" si="4"/>
        <v>208541</v>
      </c>
      <c r="C55" s="41">
        <f t="shared" si="5"/>
        <v>103995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79835</v>
      </c>
      <c r="G55" s="42">
        <f t="shared" si="8"/>
        <v>88844</v>
      </c>
    </row>
    <row r="56" spans="1:7" x14ac:dyDescent="0.25">
      <c r="A56" s="42" t="str">
        <f t="shared" si="3"/>
        <v>MELILLA</v>
      </c>
      <c r="B56" s="41">
        <f t="shared" si="4"/>
        <v>79835</v>
      </c>
      <c r="C56" s="41">
        <f t="shared" si="5"/>
        <v>88844</v>
      </c>
      <c r="D56" s="41">
        <f t="shared" si="6"/>
        <v>18</v>
      </c>
      <c r="E56" s="42" t="str">
        <f t="shared" si="2"/>
        <v>A CORUÑA</v>
      </c>
      <c r="F56" s="42">
        <f t="shared" si="9"/>
        <v>43917</v>
      </c>
      <c r="G56" s="42">
        <f t="shared" si="8"/>
        <v>64985</v>
      </c>
    </row>
    <row r="57" spans="1:7" x14ac:dyDescent="0.25">
      <c r="A57" s="42" t="str">
        <f t="shared" si="3"/>
        <v>MOTRIL</v>
      </c>
      <c r="B57" s="41">
        <f t="shared" si="4"/>
        <v>11082</v>
      </c>
      <c r="C57" s="41">
        <f t="shared" si="5"/>
        <v>4</v>
      </c>
      <c r="D57" s="41">
        <f t="shared" si="6"/>
        <v>22</v>
      </c>
      <c r="E57" s="42" t="str">
        <f t="shared" si="2"/>
        <v>CEUTA</v>
      </c>
      <c r="F57" s="42">
        <f t="shared" si="9"/>
        <v>18480</v>
      </c>
      <c r="G57" s="42">
        <f t="shared" si="8"/>
        <v>31345</v>
      </c>
    </row>
    <row r="58" spans="1:7" x14ac:dyDescent="0.25">
      <c r="A58" s="42" t="str">
        <f t="shared" si="3"/>
        <v>PASAIA</v>
      </c>
      <c r="B58" s="41">
        <f t="shared" si="4"/>
        <v>267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14629</v>
      </c>
      <c r="G58" s="42">
        <f t="shared" si="8"/>
        <v>3114</v>
      </c>
    </row>
    <row r="59" spans="1:7" x14ac:dyDescent="0.25">
      <c r="A59" s="42" t="str">
        <f t="shared" si="3"/>
        <v>SANTA CRUZ DE TENERIFE</v>
      </c>
      <c r="B59" s="41">
        <f t="shared" si="4"/>
        <v>1426645</v>
      </c>
      <c r="C59" s="41">
        <f t="shared" si="5"/>
        <v>1327971</v>
      </c>
      <c r="D59" s="41">
        <f t="shared" si="6"/>
        <v>7</v>
      </c>
      <c r="E59" s="42" t="str">
        <f t="shared" si="2"/>
        <v>MOTRIL</v>
      </c>
      <c r="F59" s="42">
        <f t="shared" si="9"/>
        <v>11082</v>
      </c>
      <c r="G59" s="42">
        <f t="shared" si="8"/>
        <v>4</v>
      </c>
    </row>
    <row r="60" spans="1:7" x14ac:dyDescent="0.25">
      <c r="A60" s="42" t="str">
        <f t="shared" si="3"/>
        <v>SANTANDER</v>
      </c>
      <c r="B60" s="41">
        <f t="shared" si="4"/>
        <v>5058</v>
      </c>
      <c r="C60" s="41">
        <f t="shared" si="5"/>
        <v>10500</v>
      </c>
      <c r="D60" s="41">
        <f t="shared" si="6"/>
        <v>23</v>
      </c>
      <c r="E60" s="42" t="str">
        <f t="shared" si="2"/>
        <v>SANTANDER</v>
      </c>
      <c r="F60" s="42">
        <f t="shared" si="9"/>
        <v>5058</v>
      </c>
      <c r="G60" s="42">
        <f t="shared" si="8"/>
        <v>10500</v>
      </c>
    </row>
    <row r="61" spans="1:7" x14ac:dyDescent="0.25">
      <c r="A61" s="42" t="str">
        <f t="shared" si="3"/>
        <v>SEVILLA</v>
      </c>
      <c r="B61" s="41">
        <f t="shared" si="4"/>
        <v>542419</v>
      </c>
      <c r="C61" s="41">
        <f t="shared" si="5"/>
        <v>452329</v>
      </c>
      <c r="D61" s="41">
        <f t="shared" si="6"/>
        <v>12</v>
      </c>
      <c r="E61" s="42" t="str">
        <f t="shared" si="2"/>
        <v>VILAGARCIA</v>
      </c>
      <c r="F61" s="42">
        <f t="shared" si="9"/>
        <v>3710</v>
      </c>
      <c r="G61" s="42">
        <f t="shared" si="8"/>
        <v>102613</v>
      </c>
    </row>
    <row r="62" spans="1:7" x14ac:dyDescent="0.25">
      <c r="A62" s="42" t="str">
        <f t="shared" si="3"/>
        <v>TARRAGONA</v>
      </c>
      <c r="B62" s="41">
        <f t="shared" si="4"/>
        <v>1434662</v>
      </c>
      <c r="C62" s="41">
        <f t="shared" si="5"/>
        <v>976222</v>
      </c>
      <c r="D62" s="41">
        <f t="shared" si="6"/>
        <v>6</v>
      </c>
      <c r="E62" s="42" t="str">
        <f t="shared" si="2"/>
        <v>FERROL-SAN CIBRAO</v>
      </c>
      <c r="F62" s="42">
        <f t="shared" si="9"/>
        <v>2753</v>
      </c>
      <c r="G62" s="42">
        <f t="shared" si="8"/>
        <v>1551</v>
      </c>
    </row>
    <row r="63" spans="1:7" x14ac:dyDescent="0.25">
      <c r="A63" s="42" t="str">
        <f t="shared" si="3"/>
        <v>VALENCIA</v>
      </c>
      <c r="B63" s="41">
        <f t="shared" si="4"/>
        <v>22515032</v>
      </c>
      <c r="C63" s="41">
        <f t="shared" si="5"/>
        <v>20873778</v>
      </c>
      <c r="D63" s="41">
        <f t="shared" si="6"/>
        <v>1</v>
      </c>
      <c r="E63" s="42" t="str">
        <f t="shared" si="2"/>
        <v>PASAIA</v>
      </c>
      <c r="F63" s="42">
        <f t="shared" si="9"/>
        <v>267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1078860</v>
      </c>
      <c r="C64" s="41">
        <f t="shared" si="5"/>
        <v>930403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102613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11273</v>
      </c>
      <c r="C8" s="34">
        <v>13891</v>
      </c>
      <c r="D8" s="34">
        <v>84066</v>
      </c>
      <c r="E8" s="34">
        <v>87416</v>
      </c>
      <c r="F8" s="13">
        <f t="shared" ref="F8:F35" si="0">((E8*100)/D8)-100</f>
        <v>3.9849641947993177</v>
      </c>
      <c r="G8" s="1"/>
      <c r="H8" s="1"/>
      <c r="I8" s="1"/>
    </row>
    <row r="9" spans="1:12" x14ac:dyDescent="0.25">
      <c r="A9" s="8" t="s">
        <v>46</v>
      </c>
      <c r="B9" s="33">
        <v>36829</v>
      </c>
      <c r="C9" s="33">
        <v>35357</v>
      </c>
      <c r="D9" s="33">
        <v>215089</v>
      </c>
      <c r="E9" s="33">
        <v>228605</v>
      </c>
      <c r="F9" s="10">
        <f t="shared" si="0"/>
        <v>6.2839103812840307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361104</v>
      </c>
      <c r="C11" s="33">
        <v>340603</v>
      </c>
      <c r="D11" s="33">
        <v>2465566</v>
      </c>
      <c r="E11" s="33">
        <v>2342433</v>
      </c>
      <c r="F11" s="10">
        <f t="shared" si="0"/>
        <v>-4.9941068298313667</v>
      </c>
      <c r="G11" s="1"/>
      <c r="H11" s="1"/>
      <c r="I11" s="1"/>
    </row>
    <row r="12" spans="1:12" x14ac:dyDescent="0.25">
      <c r="A12" s="11" t="s">
        <v>49</v>
      </c>
      <c r="B12" s="34">
        <v>93904</v>
      </c>
      <c r="C12" s="34">
        <v>97235</v>
      </c>
      <c r="D12" s="34">
        <v>600697</v>
      </c>
      <c r="E12" s="34">
        <v>645984</v>
      </c>
      <c r="F12" s="13">
        <f t="shared" si="0"/>
        <v>7.5390754406963936</v>
      </c>
      <c r="G12" s="1"/>
      <c r="H12" s="1"/>
      <c r="I12" s="1"/>
    </row>
    <row r="13" spans="1:12" x14ac:dyDescent="0.25">
      <c r="A13" s="8" t="s">
        <v>50</v>
      </c>
      <c r="B13" s="33">
        <v>773044</v>
      </c>
      <c r="C13" s="33">
        <v>791349</v>
      </c>
      <c r="D13" s="33">
        <v>3992553</v>
      </c>
      <c r="E13" s="33">
        <v>3908552</v>
      </c>
      <c r="F13" s="10">
        <f t="shared" si="0"/>
        <v>-2.1039420140446481</v>
      </c>
      <c r="G13" s="1"/>
      <c r="H13" s="1"/>
      <c r="I13" s="1"/>
    </row>
    <row r="14" spans="1:12" x14ac:dyDescent="0.25">
      <c r="A14" s="11" t="s">
        <v>51</v>
      </c>
      <c r="B14" s="34">
        <v>752032</v>
      </c>
      <c r="C14" s="34">
        <v>777256</v>
      </c>
      <c r="D14" s="34">
        <v>4124922</v>
      </c>
      <c r="E14" s="34">
        <v>4344786</v>
      </c>
      <c r="F14" s="13">
        <f t="shared" si="0"/>
        <v>5.3301371516843261</v>
      </c>
      <c r="G14" s="1"/>
      <c r="H14" s="1"/>
      <c r="I14" s="1"/>
    </row>
    <row r="15" spans="1:12" x14ac:dyDescent="0.25">
      <c r="A15" s="8" t="s">
        <v>52</v>
      </c>
      <c r="B15" s="33">
        <v>66441</v>
      </c>
      <c r="C15" s="33">
        <v>138428</v>
      </c>
      <c r="D15" s="33">
        <v>338670</v>
      </c>
      <c r="E15" s="33">
        <v>597784</v>
      </c>
      <c r="F15" s="10">
        <f t="shared" si="0"/>
        <v>76.509286325921977</v>
      </c>
      <c r="G15" s="1"/>
      <c r="H15" s="1"/>
      <c r="I15" s="1"/>
    </row>
    <row r="16" spans="1:12" x14ac:dyDescent="0.25">
      <c r="A16" s="11" t="s">
        <v>53</v>
      </c>
      <c r="B16" s="34">
        <v>1975</v>
      </c>
      <c r="C16" s="34">
        <v>156</v>
      </c>
      <c r="D16" s="34">
        <v>1975</v>
      </c>
      <c r="E16" s="34">
        <v>2005</v>
      </c>
      <c r="F16" s="17">
        <f t="shared" si="0"/>
        <v>1.5189873417721458</v>
      </c>
      <c r="G16" s="1"/>
      <c r="H16" s="1"/>
      <c r="I16" s="1"/>
    </row>
    <row r="17" spans="1:9" x14ac:dyDescent="0.25">
      <c r="A17" s="8" t="s">
        <v>54</v>
      </c>
      <c r="B17" s="33">
        <v>26469</v>
      </c>
      <c r="C17" s="33">
        <v>13859</v>
      </c>
      <c r="D17" s="33">
        <v>146712</v>
      </c>
      <c r="E17" s="33">
        <v>81101</v>
      </c>
      <c r="F17" s="10">
        <f t="shared" si="0"/>
        <v>-44.720949888216367</v>
      </c>
      <c r="G17" s="1"/>
      <c r="H17" s="1"/>
      <c r="I17" s="1"/>
    </row>
    <row r="18" spans="1:9" x14ac:dyDescent="0.25">
      <c r="A18" s="11" t="s">
        <v>55</v>
      </c>
      <c r="B18" s="34">
        <v>79156</v>
      </c>
      <c r="C18" s="34">
        <v>78891</v>
      </c>
      <c r="D18" s="34">
        <v>454606</v>
      </c>
      <c r="E18" s="34">
        <v>446135</v>
      </c>
      <c r="F18" s="13">
        <f t="shared" si="0"/>
        <v>-1.8633717988763863</v>
      </c>
      <c r="G18" s="1"/>
      <c r="H18" s="1"/>
      <c r="I18" s="1"/>
    </row>
    <row r="19" spans="1:9" x14ac:dyDescent="0.25">
      <c r="A19" s="8" t="s">
        <v>56</v>
      </c>
      <c r="B19" s="33">
        <v>18430</v>
      </c>
      <c r="C19" s="33">
        <v>10592</v>
      </c>
      <c r="D19" s="33">
        <v>70792</v>
      </c>
      <c r="E19" s="33">
        <v>52554</v>
      </c>
      <c r="F19" s="10">
        <f t="shared" si="0"/>
        <v>-25.762798056277546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0</v>
      </c>
      <c r="D20" s="34">
        <v>0</v>
      </c>
      <c r="E20" s="34">
        <v>423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187578</v>
      </c>
      <c r="C22" s="34">
        <v>188778</v>
      </c>
      <c r="D22" s="34">
        <v>1068049</v>
      </c>
      <c r="E22" s="34">
        <v>1142241</v>
      </c>
      <c r="F22" s="13">
        <f t="shared" si="0"/>
        <v>6.9464977730422532</v>
      </c>
      <c r="G22" s="1"/>
      <c r="H22" s="1"/>
      <c r="I22" s="1"/>
    </row>
    <row r="23" spans="1:9" x14ac:dyDescent="0.25">
      <c r="A23" s="8" t="s">
        <v>60</v>
      </c>
      <c r="B23" s="33">
        <v>47958</v>
      </c>
      <c r="C23" s="33">
        <v>40926</v>
      </c>
      <c r="D23" s="33">
        <v>249611</v>
      </c>
      <c r="E23" s="33">
        <v>234190</v>
      </c>
      <c r="F23" s="10">
        <f t="shared" si="0"/>
        <v>-6.1780129882096588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46806</v>
      </c>
      <c r="C25" s="33">
        <v>47211</v>
      </c>
      <c r="D25" s="33">
        <v>264437</v>
      </c>
      <c r="E25" s="33">
        <v>277313</v>
      </c>
      <c r="F25" s="10">
        <f t="shared" si="0"/>
        <v>4.8692127047274028</v>
      </c>
      <c r="G25" s="1"/>
      <c r="H25" s="1"/>
      <c r="I25" s="1"/>
    </row>
    <row r="26" spans="1:9" x14ac:dyDescent="0.25">
      <c r="A26" s="11" t="s">
        <v>63</v>
      </c>
      <c r="B26" s="34">
        <v>4783</v>
      </c>
      <c r="C26" s="34">
        <v>0</v>
      </c>
      <c r="D26" s="34">
        <v>13469</v>
      </c>
      <c r="E26" s="34">
        <v>6924</v>
      </c>
      <c r="F26" s="13">
        <f t="shared" si="0"/>
        <v>-48.593065557947881</v>
      </c>
      <c r="G26" s="1"/>
      <c r="H26" s="1"/>
      <c r="I26" s="1"/>
    </row>
    <row r="27" spans="1:9" x14ac:dyDescent="0.25">
      <c r="A27" s="8" t="s">
        <v>64</v>
      </c>
      <c r="B27" s="33">
        <v>34593</v>
      </c>
      <c r="C27" s="33">
        <v>45406</v>
      </c>
      <c r="D27" s="33">
        <v>205995</v>
      </c>
      <c r="E27" s="33">
        <v>234469</v>
      </c>
      <c r="F27" s="10">
        <f t="shared" si="0"/>
        <v>13.822665598679578</v>
      </c>
      <c r="G27" s="1"/>
      <c r="H27" s="1"/>
      <c r="I27" s="1"/>
    </row>
    <row r="28" spans="1:9" x14ac:dyDescent="0.25">
      <c r="A28" s="11" t="s">
        <v>65</v>
      </c>
      <c r="B28" s="34">
        <v>284577</v>
      </c>
      <c r="C28" s="34">
        <v>292219</v>
      </c>
      <c r="D28" s="34">
        <v>1605843</v>
      </c>
      <c r="E28" s="34">
        <v>1676560</v>
      </c>
      <c r="F28" s="13">
        <f t="shared" si="0"/>
        <v>4.4037306262193709</v>
      </c>
      <c r="G28" s="1"/>
      <c r="H28" s="1"/>
      <c r="I28" s="1"/>
    </row>
    <row r="29" spans="1:9" x14ac:dyDescent="0.25">
      <c r="A29" s="8" t="s">
        <v>66</v>
      </c>
      <c r="B29" s="33">
        <v>67354</v>
      </c>
      <c r="C29" s="33">
        <v>113230</v>
      </c>
      <c r="D29" s="33">
        <v>347012</v>
      </c>
      <c r="E29" s="33">
        <v>615491</v>
      </c>
      <c r="F29" s="10">
        <f t="shared" si="0"/>
        <v>77.368794162737885</v>
      </c>
      <c r="G29" s="1"/>
      <c r="H29" s="1"/>
      <c r="I29" s="1"/>
    </row>
    <row r="30" spans="1:9" x14ac:dyDescent="0.25">
      <c r="A30" s="11" t="s">
        <v>67</v>
      </c>
      <c r="B30" s="34">
        <v>18375</v>
      </c>
      <c r="C30" s="34">
        <v>14313</v>
      </c>
      <c r="D30" s="34">
        <v>128616</v>
      </c>
      <c r="E30" s="34">
        <v>99342</v>
      </c>
      <c r="F30" s="13">
        <f t="shared" si="0"/>
        <v>-22.760776264228397</v>
      </c>
      <c r="G30" s="1"/>
      <c r="H30" s="1"/>
      <c r="I30" s="1"/>
    </row>
    <row r="31" spans="1:9" x14ac:dyDescent="0.25">
      <c r="A31" s="8" t="s">
        <v>68</v>
      </c>
      <c r="B31" s="33">
        <v>13817</v>
      </c>
      <c r="C31" s="33">
        <v>11009</v>
      </c>
      <c r="D31" s="33">
        <v>66524</v>
      </c>
      <c r="E31" s="33">
        <v>105943</v>
      </c>
      <c r="F31" s="10">
        <f t="shared" si="0"/>
        <v>59.255306355600993</v>
      </c>
      <c r="G31" s="1"/>
      <c r="H31" s="1"/>
      <c r="I31" s="1"/>
    </row>
    <row r="32" spans="1:9" x14ac:dyDescent="0.25">
      <c r="A32" s="11" t="s">
        <v>69</v>
      </c>
      <c r="B32" s="34">
        <v>420500</v>
      </c>
      <c r="C32" s="34">
        <v>479972</v>
      </c>
      <c r="D32" s="34">
        <v>2167482</v>
      </c>
      <c r="E32" s="34">
        <v>2462040</v>
      </c>
      <c r="F32" s="13">
        <f t="shared" si="0"/>
        <v>13.58987064252436</v>
      </c>
      <c r="G32" s="1"/>
      <c r="H32" s="1"/>
      <c r="I32" s="1"/>
    </row>
    <row r="33" spans="1:9" x14ac:dyDescent="0.25">
      <c r="A33" s="8" t="s">
        <v>70</v>
      </c>
      <c r="B33" s="33">
        <v>79667</v>
      </c>
      <c r="C33" s="33">
        <v>84319</v>
      </c>
      <c r="D33" s="33">
        <v>440012</v>
      </c>
      <c r="E33" s="33">
        <v>515063</v>
      </c>
      <c r="F33" s="10">
        <f t="shared" si="0"/>
        <v>17.056580275083405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3426665</v>
      </c>
      <c r="C35" s="15">
        <f t="shared" ref="C35:E35" si="1">SUM(C7:C34)</f>
        <v>3615000</v>
      </c>
      <c r="D35" s="15">
        <f t="shared" si="1"/>
        <v>19052698</v>
      </c>
      <c r="E35" s="15">
        <f t="shared" si="1"/>
        <v>20112507</v>
      </c>
      <c r="F35" s="16">
        <f t="shared" si="0"/>
        <v>5.5625140334455523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4344786</v>
      </c>
      <c r="G38" s="42">
        <f>LOOKUP(E38,$A$38:$A$65,$C$38:$C$65)</f>
        <v>4124922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87416</v>
      </c>
      <c r="C39" s="41">
        <f t="shared" ref="C39:C65" si="5">D8</f>
        <v>84066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3908552</v>
      </c>
      <c r="G39" s="42">
        <f t="shared" ref="G39:G65" si="8">LOOKUP(E39,$A$38:$A$65,$C$38:$C$65)</f>
        <v>3992553</v>
      </c>
    </row>
    <row r="40" spans="1:9" x14ac:dyDescent="0.25">
      <c r="A40" s="42" t="str">
        <f t="shared" si="3"/>
        <v>ALMERIA</v>
      </c>
      <c r="B40" s="41">
        <f t="shared" si="4"/>
        <v>228605</v>
      </c>
      <c r="C40" s="41">
        <f t="shared" si="5"/>
        <v>215089</v>
      </c>
      <c r="D40" s="41">
        <f t="shared" si="6"/>
        <v>15</v>
      </c>
      <c r="E40" s="42" t="str">
        <f t="shared" si="2"/>
        <v>VALENCIA</v>
      </c>
      <c r="F40" s="42">
        <f t="shared" si="7"/>
        <v>2462040</v>
      </c>
      <c r="G40" s="42">
        <f t="shared" si="8"/>
        <v>2167482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2342433</v>
      </c>
      <c r="G41" s="42">
        <f t="shared" si="8"/>
        <v>2465566</v>
      </c>
    </row>
    <row r="42" spans="1:9" x14ac:dyDescent="0.25">
      <c r="A42" s="42" t="str">
        <f t="shared" si="3"/>
        <v>BAHIA DE ALGECIRAS</v>
      </c>
      <c r="B42" s="41">
        <f t="shared" si="4"/>
        <v>2342433</v>
      </c>
      <c r="C42" s="41">
        <f t="shared" si="5"/>
        <v>2465566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1676560</v>
      </c>
      <c r="G42" s="42">
        <f t="shared" si="8"/>
        <v>1605843</v>
      </c>
    </row>
    <row r="43" spans="1:9" x14ac:dyDescent="0.25">
      <c r="A43" s="42" t="str">
        <f t="shared" si="3"/>
        <v>BAHIA DE CADIZ</v>
      </c>
      <c r="B43" s="41">
        <f t="shared" si="4"/>
        <v>645984</v>
      </c>
      <c r="C43" s="41">
        <f t="shared" si="5"/>
        <v>600697</v>
      </c>
      <c r="D43" s="41">
        <f t="shared" si="6"/>
        <v>7</v>
      </c>
      <c r="E43" s="42" t="str">
        <f t="shared" si="2"/>
        <v>LAS PALMAS</v>
      </c>
      <c r="F43" s="42">
        <f t="shared" si="7"/>
        <v>1142241</v>
      </c>
      <c r="G43" s="42">
        <f t="shared" si="8"/>
        <v>1068049</v>
      </c>
    </row>
    <row r="44" spans="1:9" x14ac:dyDescent="0.25">
      <c r="A44" s="42" t="str">
        <f t="shared" si="3"/>
        <v>BALEARES</v>
      </c>
      <c r="B44" s="41">
        <f t="shared" si="4"/>
        <v>3908552</v>
      </c>
      <c r="C44" s="41">
        <f t="shared" si="5"/>
        <v>3992553</v>
      </c>
      <c r="D44" s="41">
        <f t="shared" si="6"/>
        <v>2</v>
      </c>
      <c r="E44" s="42" t="str">
        <f t="shared" si="2"/>
        <v>BAHIA DE CADIZ</v>
      </c>
      <c r="F44" s="42">
        <f t="shared" si="7"/>
        <v>645984</v>
      </c>
      <c r="G44" s="42">
        <f t="shared" si="8"/>
        <v>600697</v>
      </c>
    </row>
    <row r="45" spans="1:9" x14ac:dyDescent="0.25">
      <c r="A45" s="42" t="str">
        <f t="shared" si="3"/>
        <v>BARCELONA</v>
      </c>
      <c r="B45" s="41">
        <f t="shared" si="4"/>
        <v>4344786</v>
      </c>
      <c r="C45" s="41">
        <f t="shared" si="5"/>
        <v>4124922</v>
      </c>
      <c r="D45" s="41">
        <f t="shared" si="6"/>
        <v>1</v>
      </c>
      <c r="E45" s="42" t="str">
        <f t="shared" si="2"/>
        <v>SANTANDER</v>
      </c>
      <c r="F45" s="42">
        <f t="shared" si="7"/>
        <v>615491</v>
      </c>
      <c r="G45" s="42">
        <f t="shared" si="8"/>
        <v>347012</v>
      </c>
    </row>
    <row r="46" spans="1:9" x14ac:dyDescent="0.25">
      <c r="A46" s="42" t="str">
        <f t="shared" si="3"/>
        <v>BILBAO</v>
      </c>
      <c r="B46" s="41">
        <f t="shared" si="4"/>
        <v>597784</v>
      </c>
      <c r="C46" s="41">
        <f t="shared" si="5"/>
        <v>338670</v>
      </c>
      <c r="D46" s="41">
        <f t="shared" si="6"/>
        <v>9</v>
      </c>
      <c r="E46" s="42" t="str">
        <f t="shared" si="2"/>
        <v>BILBAO</v>
      </c>
      <c r="F46" s="42">
        <f t="shared" si="7"/>
        <v>597784</v>
      </c>
      <c r="G46" s="42">
        <f t="shared" si="8"/>
        <v>338670</v>
      </c>
    </row>
    <row r="47" spans="1:9" x14ac:dyDescent="0.25">
      <c r="A47" s="42" t="str">
        <f t="shared" si="3"/>
        <v>CARTAGENA</v>
      </c>
      <c r="B47" s="41">
        <f t="shared" si="4"/>
        <v>2005</v>
      </c>
      <c r="C47" s="41">
        <f t="shared" si="5"/>
        <v>1975</v>
      </c>
      <c r="D47" s="41">
        <f t="shared" si="6"/>
        <v>23</v>
      </c>
      <c r="E47" s="42" t="str">
        <f t="shared" si="2"/>
        <v>VIGO</v>
      </c>
      <c r="F47" s="42">
        <f t="shared" si="7"/>
        <v>515063</v>
      </c>
      <c r="G47" s="42">
        <f t="shared" si="8"/>
        <v>440012</v>
      </c>
    </row>
    <row r="48" spans="1:9" x14ac:dyDescent="0.25">
      <c r="A48" s="42" t="str">
        <f t="shared" si="3"/>
        <v>CASTELLON</v>
      </c>
      <c r="B48" s="41">
        <f t="shared" si="4"/>
        <v>81101</v>
      </c>
      <c r="C48" s="41">
        <f t="shared" si="5"/>
        <v>146712</v>
      </c>
      <c r="D48" s="41">
        <f t="shared" si="6"/>
        <v>19</v>
      </c>
      <c r="E48" s="42" t="str">
        <f t="shared" si="2"/>
        <v>CEUTA</v>
      </c>
      <c r="F48" s="42">
        <f t="shared" si="7"/>
        <v>446135</v>
      </c>
      <c r="G48" s="42">
        <f t="shared" si="8"/>
        <v>454606</v>
      </c>
    </row>
    <row r="49" spans="1:7" x14ac:dyDescent="0.25">
      <c r="A49" s="42" t="str">
        <f t="shared" si="3"/>
        <v>CEUTA</v>
      </c>
      <c r="B49" s="41">
        <f t="shared" si="4"/>
        <v>446135</v>
      </c>
      <c r="C49" s="41">
        <f t="shared" si="5"/>
        <v>454606</v>
      </c>
      <c r="D49" s="41">
        <f t="shared" si="6"/>
        <v>11</v>
      </c>
      <c r="E49" s="42" t="str">
        <f t="shared" si="2"/>
        <v>MELILLA</v>
      </c>
      <c r="F49" s="42">
        <f t="shared" si="7"/>
        <v>277313</v>
      </c>
      <c r="G49" s="42">
        <f t="shared" si="8"/>
        <v>264437</v>
      </c>
    </row>
    <row r="50" spans="1:7" x14ac:dyDescent="0.25">
      <c r="A50" s="42" t="str">
        <f t="shared" si="3"/>
        <v>FERROL-SAN CIBRAO</v>
      </c>
      <c r="B50" s="41">
        <f t="shared" si="4"/>
        <v>52554</v>
      </c>
      <c r="C50" s="41">
        <f t="shared" si="5"/>
        <v>70792</v>
      </c>
      <c r="D50" s="41">
        <f t="shared" si="6"/>
        <v>20</v>
      </c>
      <c r="E50" s="42" t="str">
        <f t="shared" si="2"/>
        <v>PASAIA</v>
      </c>
      <c r="F50" s="42">
        <f t="shared" si="7"/>
        <v>234469</v>
      </c>
      <c r="G50" s="42">
        <f t="shared" si="8"/>
        <v>205995</v>
      </c>
    </row>
    <row r="51" spans="1:7" x14ac:dyDescent="0.25">
      <c r="A51" s="42" t="str">
        <f t="shared" si="3"/>
        <v>GIJON</v>
      </c>
      <c r="B51" s="41">
        <f t="shared" si="4"/>
        <v>423</v>
      </c>
      <c r="C51" s="41">
        <f t="shared" si="5"/>
        <v>0</v>
      </c>
      <c r="D51" s="41">
        <f t="shared" si="6"/>
        <v>24</v>
      </c>
      <c r="E51" s="42" t="str">
        <f t="shared" si="2"/>
        <v>MALAGA</v>
      </c>
      <c r="F51" s="42">
        <f t="shared" si="7"/>
        <v>234190</v>
      </c>
      <c r="G51" s="42">
        <f t="shared" si="8"/>
        <v>249611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228605</v>
      </c>
      <c r="G52" s="42">
        <f t="shared" si="8"/>
        <v>215089</v>
      </c>
    </row>
    <row r="53" spans="1:7" x14ac:dyDescent="0.25">
      <c r="A53" s="42" t="str">
        <f t="shared" si="3"/>
        <v>LAS PALMAS</v>
      </c>
      <c r="B53" s="41">
        <f t="shared" si="4"/>
        <v>1142241</v>
      </c>
      <c r="C53" s="41">
        <f t="shared" si="5"/>
        <v>1068049</v>
      </c>
      <c r="D53" s="41">
        <f t="shared" si="6"/>
        <v>6</v>
      </c>
      <c r="E53" s="42" t="str">
        <f t="shared" si="2"/>
        <v>TARRAGONA</v>
      </c>
      <c r="F53" s="42">
        <f t="shared" si="7"/>
        <v>105943</v>
      </c>
      <c r="G53" s="42">
        <f t="shared" si="8"/>
        <v>66524</v>
      </c>
    </row>
    <row r="54" spans="1:7" x14ac:dyDescent="0.25">
      <c r="A54" s="42" t="str">
        <f t="shared" si="3"/>
        <v>MALAGA</v>
      </c>
      <c r="B54" s="41">
        <f t="shared" si="4"/>
        <v>234190</v>
      </c>
      <c r="C54" s="41">
        <f t="shared" si="5"/>
        <v>249611</v>
      </c>
      <c r="D54" s="41">
        <f t="shared" si="6"/>
        <v>14</v>
      </c>
      <c r="E54" s="42" t="str">
        <f t="shared" si="2"/>
        <v>SEVILLA</v>
      </c>
      <c r="F54" s="42">
        <f t="shared" si="7"/>
        <v>99342</v>
      </c>
      <c r="G54" s="42">
        <f t="shared" si="8"/>
        <v>128616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22</v>
      </c>
      <c r="E55" s="42" t="str">
        <f t="shared" si="2"/>
        <v>ALICANTE</v>
      </c>
      <c r="F55" s="42">
        <f t="shared" ref="F55:F65" si="9">LOOKUP(E55,$A$38:$A$65,$B$38:$B$65)</f>
        <v>87416</v>
      </c>
      <c r="G55" s="42">
        <f t="shared" si="8"/>
        <v>84066</v>
      </c>
    </row>
    <row r="56" spans="1:7" x14ac:dyDescent="0.25">
      <c r="A56" s="42" t="str">
        <f t="shared" si="3"/>
        <v>MELILLA</v>
      </c>
      <c r="B56" s="41">
        <f t="shared" si="4"/>
        <v>277313</v>
      </c>
      <c r="C56" s="41">
        <f t="shared" si="5"/>
        <v>264437</v>
      </c>
      <c r="D56" s="41">
        <f t="shared" si="6"/>
        <v>12</v>
      </c>
      <c r="E56" s="42" t="str">
        <f t="shared" si="2"/>
        <v>CASTELLON</v>
      </c>
      <c r="F56" s="42">
        <f t="shared" si="9"/>
        <v>81101</v>
      </c>
      <c r="G56" s="42">
        <f t="shared" si="8"/>
        <v>146712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13469</v>
      </c>
      <c r="D57" s="41">
        <f t="shared" si="6"/>
        <v>21</v>
      </c>
      <c r="E57" s="42" t="str">
        <f t="shared" si="2"/>
        <v>FERROL-SAN CIBRAO</v>
      </c>
      <c r="F57" s="42">
        <f t="shared" si="9"/>
        <v>52554</v>
      </c>
      <c r="G57" s="42">
        <f t="shared" si="8"/>
        <v>70792</v>
      </c>
    </row>
    <row r="58" spans="1:7" x14ac:dyDescent="0.25">
      <c r="A58" s="42" t="str">
        <f t="shared" si="3"/>
        <v>PASAIA</v>
      </c>
      <c r="B58" s="41">
        <f t="shared" si="4"/>
        <v>234469</v>
      </c>
      <c r="C58" s="41">
        <f t="shared" si="5"/>
        <v>205995</v>
      </c>
      <c r="D58" s="41">
        <f t="shared" si="6"/>
        <v>13</v>
      </c>
      <c r="E58" s="42" t="str">
        <f t="shared" si="2"/>
        <v>MOTRIL</v>
      </c>
      <c r="F58" s="42">
        <f t="shared" si="9"/>
        <v>6924</v>
      </c>
      <c r="G58" s="42">
        <f t="shared" si="8"/>
        <v>13469</v>
      </c>
    </row>
    <row r="59" spans="1:7" x14ac:dyDescent="0.25">
      <c r="A59" s="42" t="str">
        <f t="shared" si="3"/>
        <v>SANTA CRUZ DE TENERIFE</v>
      </c>
      <c r="B59" s="41">
        <f t="shared" si="4"/>
        <v>1676560</v>
      </c>
      <c r="C59" s="41">
        <f t="shared" si="5"/>
        <v>1605843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5153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615491</v>
      </c>
      <c r="C60" s="41">
        <f t="shared" si="5"/>
        <v>347012</v>
      </c>
      <c r="D60" s="41">
        <f t="shared" si="6"/>
        <v>8</v>
      </c>
      <c r="E60" s="42" t="str">
        <f t="shared" si="2"/>
        <v>CARTAGENA</v>
      </c>
      <c r="F60" s="42">
        <f t="shared" si="9"/>
        <v>2005</v>
      </c>
      <c r="G60" s="42">
        <f t="shared" si="8"/>
        <v>1975</v>
      </c>
    </row>
    <row r="61" spans="1:7" x14ac:dyDescent="0.25">
      <c r="A61" s="42" t="str">
        <f t="shared" si="3"/>
        <v>SEVILLA</v>
      </c>
      <c r="B61" s="41">
        <f t="shared" si="4"/>
        <v>99342</v>
      </c>
      <c r="C61" s="41">
        <f t="shared" si="5"/>
        <v>128616</v>
      </c>
      <c r="D61" s="41">
        <f t="shared" si="6"/>
        <v>17</v>
      </c>
      <c r="E61" s="42" t="str">
        <f t="shared" si="2"/>
        <v>GIJON</v>
      </c>
      <c r="F61" s="42">
        <f t="shared" si="9"/>
        <v>423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105943</v>
      </c>
      <c r="C62" s="41">
        <f t="shared" si="5"/>
        <v>66524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2462040</v>
      </c>
      <c r="C63" s="41">
        <f t="shared" si="5"/>
        <v>2167482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515063</v>
      </c>
      <c r="C64" s="41">
        <f t="shared" si="5"/>
        <v>440012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616</v>
      </c>
      <c r="C7" s="35">
        <v>451</v>
      </c>
      <c r="D7" s="35">
        <v>3864</v>
      </c>
      <c r="E7" s="35">
        <v>2614</v>
      </c>
      <c r="F7" s="10">
        <f>((E7*100)/D7)-100</f>
        <v>-32.349896480331267</v>
      </c>
      <c r="G7" s="1"/>
      <c r="H7" s="1"/>
      <c r="I7" s="1"/>
    </row>
    <row r="8" spans="1:12" x14ac:dyDescent="0.25">
      <c r="A8" s="11" t="s">
        <v>45</v>
      </c>
      <c r="B8" s="36">
        <v>10571</v>
      </c>
      <c r="C8" s="36">
        <v>11758</v>
      </c>
      <c r="D8" s="36">
        <v>59589</v>
      </c>
      <c r="E8" s="36">
        <v>73211</v>
      </c>
      <c r="F8" s="13">
        <f t="shared" ref="F8:F35" si="0">((E8*100)/D8)-100</f>
        <v>22.859923811441703</v>
      </c>
      <c r="G8" s="1"/>
      <c r="H8" s="1"/>
      <c r="I8" s="1"/>
    </row>
    <row r="9" spans="1:12" x14ac:dyDescent="0.25">
      <c r="A9" s="8" t="s">
        <v>46</v>
      </c>
      <c r="B9" s="35">
        <v>8</v>
      </c>
      <c r="C9" s="35">
        <v>255</v>
      </c>
      <c r="D9" s="35">
        <v>348.5</v>
      </c>
      <c r="E9" s="35">
        <v>1317</v>
      </c>
      <c r="F9" s="10">
        <f t="shared" si="0"/>
        <v>277.90530846484933</v>
      </c>
      <c r="G9" s="1"/>
      <c r="H9" s="1"/>
      <c r="I9" s="1"/>
    </row>
    <row r="10" spans="1:12" x14ac:dyDescent="0.25">
      <c r="A10" s="11" t="s">
        <v>47</v>
      </c>
      <c r="B10" s="36">
        <v>134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285771</v>
      </c>
      <c r="C11" s="35">
        <v>226744</v>
      </c>
      <c r="D11" s="35">
        <v>1474149</v>
      </c>
      <c r="E11" s="35">
        <v>1485908</v>
      </c>
      <c r="F11" s="10">
        <f t="shared" si="0"/>
        <v>0.79768056010620114</v>
      </c>
      <c r="G11" s="1"/>
      <c r="H11" s="1"/>
      <c r="I11" s="1"/>
    </row>
    <row r="12" spans="1:12" x14ac:dyDescent="0.25">
      <c r="A12" s="11" t="s">
        <v>49</v>
      </c>
      <c r="B12" s="36">
        <v>11146.5</v>
      </c>
      <c r="C12" s="36">
        <v>9499</v>
      </c>
      <c r="D12" s="36">
        <v>52999</v>
      </c>
      <c r="E12" s="36">
        <v>58965.5</v>
      </c>
      <c r="F12" s="13">
        <f t="shared" si="0"/>
        <v>11.257759580369438</v>
      </c>
      <c r="G12" s="1"/>
      <c r="H12" s="1"/>
      <c r="I12" s="1"/>
    </row>
    <row r="13" spans="1:12" x14ac:dyDescent="0.25">
      <c r="A13" s="8" t="s">
        <v>50</v>
      </c>
      <c r="B13" s="35">
        <v>13581</v>
      </c>
      <c r="C13" s="35">
        <v>7676</v>
      </c>
      <c r="D13" s="35">
        <v>70831</v>
      </c>
      <c r="E13" s="35">
        <v>41715</v>
      </c>
      <c r="F13" s="10">
        <f t="shared" si="0"/>
        <v>-41.106295266197002</v>
      </c>
      <c r="G13" s="1"/>
      <c r="H13" s="1"/>
      <c r="I13" s="1"/>
    </row>
    <row r="14" spans="1:12" x14ac:dyDescent="0.25">
      <c r="A14" s="11" t="s">
        <v>51</v>
      </c>
      <c r="B14" s="36">
        <v>149844.5</v>
      </c>
      <c r="C14" s="36">
        <v>153360</v>
      </c>
      <c r="D14" s="36">
        <v>871256.5</v>
      </c>
      <c r="E14" s="36">
        <v>899968.5</v>
      </c>
      <c r="F14" s="13">
        <f t="shared" si="0"/>
        <v>3.2954703924734048</v>
      </c>
      <c r="G14" s="1"/>
      <c r="H14" s="1"/>
      <c r="I14" s="1"/>
    </row>
    <row r="15" spans="1:12" x14ac:dyDescent="0.25">
      <c r="A15" s="8" t="s">
        <v>52</v>
      </c>
      <c r="B15" s="35">
        <v>37635.75</v>
      </c>
      <c r="C15" s="35">
        <v>51164.5</v>
      </c>
      <c r="D15" s="35">
        <v>207510.5</v>
      </c>
      <c r="E15" s="35">
        <v>245453.25</v>
      </c>
      <c r="F15" s="10">
        <f t="shared" si="0"/>
        <v>18.284737398830416</v>
      </c>
      <c r="G15" s="1"/>
      <c r="H15" s="1"/>
      <c r="I15" s="1"/>
    </row>
    <row r="16" spans="1:12" x14ac:dyDescent="0.25">
      <c r="A16" s="11" t="s">
        <v>53</v>
      </c>
      <c r="B16" s="36">
        <v>4932</v>
      </c>
      <c r="C16" s="36">
        <v>6626</v>
      </c>
      <c r="D16" s="36">
        <v>22162</v>
      </c>
      <c r="E16" s="36">
        <v>31092</v>
      </c>
      <c r="F16" s="13">
        <f t="shared" si="0"/>
        <v>40.294197274614191</v>
      </c>
      <c r="G16" s="1"/>
      <c r="H16" s="1"/>
      <c r="I16" s="1"/>
    </row>
    <row r="17" spans="1:9" x14ac:dyDescent="0.25">
      <c r="A17" s="8" t="s">
        <v>54</v>
      </c>
      <c r="B17" s="35">
        <v>5952</v>
      </c>
      <c r="C17" s="35">
        <v>9944</v>
      </c>
      <c r="D17" s="35">
        <v>29736</v>
      </c>
      <c r="E17" s="35">
        <v>45291</v>
      </c>
      <c r="F17" s="10">
        <f t="shared" si="0"/>
        <v>52.310330912025819</v>
      </c>
      <c r="G17" s="1"/>
      <c r="H17" s="1"/>
      <c r="I17" s="1"/>
    </row>
    <row r="18" spans="1:9" x14ac:dyDescent="0.25">
      <c r="A18" s="11" t="s">
        <v>55</v>
      </c>
      <c r="B18" s="36">
        <v>1219</v>
      </c>
      <c r="C18" s="36">
        <v>922</v>
      </c>
      <c r="D18" s="36">
        <v>7024</v>
      </c>
      <c r="E18" s="36">
        <v>4704</v>
      </c>
      <c r="F18" s="13">
        <f t="shared" si="0"/>
        <v>-33.029612756264243</v>
      </c>
      <c r="G18" s="1"/>
      <c r="H18" s="1"/>
      <c r="I18" s="1"/>
    </row>
    <row r="19" spans="1:9" x14ac:dyDescent="0.25">
      <c r="A19" s="8" t="s">
        <v>56</v>
      </c>
      <c r="B19" s="35">
        <v>38</v>
      </c>
      <c r="C19" s="35">
        <v>46</v>
      </c>
      <c r="D19" s="35">
        <v>153</v>
      </c>
      <c r="E19" s="35">
        <v>216</v>
      </c>
      <c r="F19" s="10">
        <f t="shared" si="0"/>
        <v>41.176470588235304</v>
      </c>
      <c r="G19" s="1"/>
      <c r="H19" s="1"/>
      <c r="I19" s="1"/>
    </row>
    <row r="20" spans="1:9" x14ac:dyDescent="0.25">
      <c r="A20" s="11" t="s">
        <v>57</v>
      </c>
      <c r="B20" s="36">
        <v>1756</v>
      </c>
      <c r="C20" s="36">
        <v>2566</v>
      </c>
      <c r="D20" s="36">
        <v>12172</v>
      </c>
      <c r="E20" s="36">
        <v>15937</v>
      </c>
      <c r="F20" s="13">
        <f t="shared" si="0"/>
        <v>30.931646401577382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76388</v>
      </c>
      <c r="C22" s="36">
        <v>82645</v>
      </c>
      <c r="D22" s="36">
        <v>490570</v>
      </c>
      <c r="E22" s="36">
        <v>519465</v>
      </c>
      <c r="F22" s="13">
        <f t="shared" si="0"/>
        <v>5.8900870416046587</v>
      </c>
      <c r="G22" s="1"/>
      <c r="H22" s="1"/>
      <c r="I22" s="1"/>
    </row>
    <row r="23" spans="1:9" x14ac:dyDescent="0.25">
      <c r="A23" s="8" t="s">
        <v>60</v>
      </c>
      <c r="B23" s="35">
        <v>12629</v>
      </c>
      <c r="C23" s="35">
        <v>19560</v>
      </c>
      <c r="D23" s="35">
        <v>96379</v>
      </c>
      <c r="E23" s="35">
        <v>154128</v>
      </c>
      <c r="F23" s="10">
        <f t="shared" si="0"/>
        <v>59.91865447867275</v>
      </c>
      <c r="G23" s="1"/>
      <c r="H23" s="1"/>
      <c r="I23" s="1"/>
    </row>
    <row r="24" spans="1:9" x14ac:dyDescent="0.25">
      <c r="A24" s="11" t="s">
        <v>61</v>
      </c>
      <c r="B24" s="36">
        <v>2599</v>
      </c>
      <c r="C24" s="36">
        <v>4917</v>
      </c>
      <c r="D24" s="36">
        <v>11179</v>
      </c>
      <c r="E24" s="36">
        <v>24791</v>
      </c>
      <c r="F24" s="13">
        <f t="shared" si="0"/>
        <v>121.76402182663924</v>
      </c>
      <c r="G24" s="1"/>
      <c r="H24" s="1"/>
      <c r="I24" s="1"/>
    </row>
    <row r="25" spans="1:9" x14ac:dyDescent="0.25">
      <c r="A25" s="8" t="s">
        <v>62</v>
      </c>
      <c r="B25" s="35">
        <v>2086</v>
      </c>
      <c r="C25" s="35">
        <v>2297</v>
      </c>
      <c r="D25" s="35">
        <v>12638</v>
      </c>
      <c r="E25" s="35">
        <v>11556</v>
      </c>
      <c r="F25" s="10">
        <f t="shared" si="0"/>
        <v>-8.5614812470327593</v>
      </c>
      <c r="G25" s="1"/>
      <c r="H25" s="1"/>
      <c r="I25" s="1"/>
    </row>
    <row r="26" spans="1:9" x14ac:dyDescent="0.25">
      <c r="A26" s="11" t="s">
        <v>63</v>
      </c>
      <c r="B26" s="36">
        <v>2</v>
      </c>
      <c r="C26" s="36">
        <v>215</v>
      </c>
      <c r="D26" s="36">
        <v>2</v>
      </c>
      <c r="E26" s="36">
        <v>1342</v>
      </c>
      <c r="F26" s="13">
        <f t="shared" si="0"/>
        <v>67000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27933</v>
      </c>
      <c r="C28" s="36">
        <v>29654</v>
      </c>
      <c r="D28" s="36">
        <v>163761</v>
      </c>
      <c r="E28" s="36">
        <v>176719</v>
      </c>
      <c r="F28" s="13">
        <f t="shared" si="0"/>
        <v>7.9127508991762454</v>
      </c>
      <c r="G28" s="1"/>
      <c r="H28" s="1"/>
      <c r="I28" s="1"/>
    </row>
    <row r="29" spans="1:9" x14ac:dyDescent="0.25">
      <c r="A29" s="8" t="s">
        <v>66</v>
      </c>
      <c r="B29" s="35">
        <v>183</v>
      </c>
      <c r="C29" s="35">
        <v>141</v>
      </c>
      <c r="D29" s="35">
        <v>902</v>
      </c>
      <c r="E29" s="35">
        <v>581</v>
      </c>
      <c r="F29" s="10">
        <f t="shared" si="0"/>
        <v>-35.587583148558764</v>
      </c>
      <c r="G29" s="1"/>
      <c r="H29" s="1"/>
      <c r="I29" s="1"/>
    </row>
    <row r="30" spans="1:9" x14ac:dyDescent="0.25">
      <c r="A30" s="11" t="s">
        <v>67</v>
      </c>
      <c r="B30" s="36">
        <v>8680</v>
      </c>
      <c r="C30" s="36">
        <v>11315</v>
      </c>
      <c r="D30" s="36">
        <v>58621</v>
      </c>
      <c r="E30" s="36">
        <v>71284</v>
      </c>
      <c r="F30" s="13">
        <f t="shared" si="0"/>
        <v>21.601473874550081</v>
      </c>
      <c r="G30" s="1"/>
      <c r="H30" s="1"/>
      <c r="I30" s="1"/>
    </row>
    <row r="31" spans="1:9" x14ac:dyDescent="0.25">
      <c r="A31" s="8" t="s">
        <v>68</v>
      </c>
      <c r="B31" s="35">
        <v>18815</v>
      </c>
      <c r="C31" s="35">
        <v>17666</v>
      </c>
      <c r="D31" s="35">
        <v>87597</v>
      </c>
      <c r="E31" s="35">
        <v>124936</v>
      </c>
      <c r="F31" s="10">
        <f t="shared" si="0"/>
        <v>42.625889014463979</v>
      </c>
      <c r="G31" s="1"/>
      <c r="H31" s="1"/>
      <c r="I31" s="1"/>
    </row>
    <row r="32" spans="1:9" x14ac:dyDescent="0.25">
      <c r="A32" s="11" t="s">
        <v>69</v>
      </c>
      <c r="B32" s="36">
        <v>291345</v>
      </c>
      <c r="C32" s="36">
        <v>334481</v>
      </c>
      <c r="D32" s="36">
        <v>1803697</v>
      </c>
      <c r="E32" s="36">
        <v>1972694</v>
      </c>
      <c r="F32" s="13">
        <f t="shared" si="0"/>
        <v>9.3694783547347527</v>
      </c>
      <c r="G32" s="1"/>
      <c r="H32" s="1"/>
      <c r="I32" s="1"/>
    </row>
    <row r="33" spans="1:9" x14ac:dyDescent="0.25">
      <c r="A33" s="8" t="s">
        <v>70</v>
      </c>
      <c r="B33" s="35">
        <v>18387</v>
      </c>
      <c r="C33" s="35">
        <v>19284.5</v>
      </c>
      <c r="D33" s="35">
        <v>91510</v>
      </c>
      <c r="E33" s="35">
        <v>105288.5</v>
      </c>
      <c r="F33" s="10">
        <f t="shared" si="0"/>
        <v>15.056824390776967</v>
      </c>
      <c r="G33" s="1"/>
      <c r="H33" s="1"/>
      <c r="I33" s="1"/>
    </row>
    <row r="34" spans="1:9" x14ac:dyDescent="0.25">
      <c r="A34" s="11" t="s">
        <v>71</v>
      </c>
      <c r="B34" s="36">
        <v>1122</v>
      </c>
      <c r="C34" s="36">
        <v>0</v>
      </c>
      <c r="D34" s="36">
        <v>13061</v>
      </c>
      <c r="E34" s="36">
        <v>589</v>
      </c>
      <c r="F34" s="13">
        <f t="shared" si="0"/>
        <v>-95.490391241099459</v>
      </c>
      <c r="G34" s="1"/>
      <c r="H34" s="1"/>
      <c r="I34" s="1"/>
    </row>
    <row r="35" spans="1:9" x14ac:dyDescent="0.25">
      <c r="A35" s="14" t="s">
        <v>72</v>
      </c>
      <c r="B35" s="15">
        <f>SUM(B7:B34)</f>
        <v>983373.75</v>
      </c>
      <c r="C35" s="15">
        <f t="shared" ref="C35:E35" si="1">SUM(C7:C34)</f>
        <v>1003187</v>
      </c>
      <c r="D35" s="15">
        <f t="shared" si="1"/>
        <v>5644286.5</v>
      </c>
      <c r="E35" s="15">
        <f t="shared" si="1"/>
        <v>6069765.75</v>
      </c>
      <c r="F35" s="16">
        <f t="shared" si="0"/>
        <v>7.5382291455261878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2614</v>
      </c>
      <c r="C38" s="41">
        <f>D7</f>
        <v>3864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1972694</v>
      </c>
      <c r="G38" s="42">
        <f>LOOKUP(E38,$A$38:$A$65,$C$38:$C$65)</f>
        <v>1803697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73211</v>
      </c>
      <c r="C39" s="41">
        <f t="shared" ref="C39:C65" si="5">D8</f>
        <v>59589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1485908</v>
      </c>
      <c r="G39" s="42">
        <f t="shared" ref="G39:G65" si="8">LOOKUP(E39,$A$38:$A$65,$C$38:$C$65)</f>
        <v>1474149</v>
      </c>
    </row>
    <row r="40" spans="1:9" x14ac:dyDescent="0.25">
      <c r="A40" s="42" t="str">
        <f t="shared" si="3"/>
        <v>ALMERIA</v>
      </c>
      <c r="B40" s="41">
        <f t="shared" si="4"/>
        <v>1317</v>
      </c>
      <c r="C40" s="41">
        <f t="shared" si="5"/>
        <v>348.5</v>
      </c>
      <c r="D40" s="41">
        <f t="shared" si="6"/>
        <v>22</v>
      </c>
      <c r="E40" s="42" t="str">
        <f t="shared" si="2"/>
        <v>BARCELONA</v>
      </c>
      <c r="F40" s="42">
        <f t="shared" si="7"/>
        <v>899968.5</v>
      </c>
      <c r="G40" s="42">
        <f t="shared" si="8"/>
        <v>871256.5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519465</v>
      </c>
      <c r="G41" s="42">
        <f t="shared" si="8"/>
        <v>490570</v>
      </c>
    </row>
    <row r="42" spans="1:9" x14ac:dyDescent="0.25">
      <c r="A42" s="42" t="str">
        <f t="shared" si="3"/>
        <v>BAHIA DE ALGECIRAS</v>
      </c>
      <c r="B42" s="41">
        <f t="shared" si="4"/>
        <v>1485908</v>
      </c>
      <c r="C42" s="41">
        <f t="shared" si="5"/>
        <v>1474149</v>
      </c>
      <c r="D42" s="41">
        <f t="shared" si="6"/>
        <v>2</v>
      </c>
      <c r="E42" s="42" t="str">
        <f t="shared" si="2"/>
        <v>BILBAO</v>
      </c>
      <c r="F42" s="42">
        <f t="shared" si="7"/>
        <v>245453.25</v>
      </c>
      <c r="G42" s="42">
        <f t="shared" si="8"/>
        <v>207510.5</v>
      </c>
    </row>
    <row r="43" spans="1:9" x14ac:dyDescent="0.25">
      <c r="A43" s="42" t="str">
        <f t="shared" si="3"/>
        <v>BAHIA DE CADIZ</v>
      </c>
      <c r="B43" s="41">
        <f t="shared" si="4"/>
        <v>58965.5</v>
      </c>
      <c r="C43" s="41">
        <f t="shared" si="5"/>
        <v>52999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176719</v>
      </c>
      <c r="G43" s="42">
        <f t="shared" si="8"/>
        <v>163761</v>
      </c>
    </row>
    <row r="44" spans="1:9" x14ac:dyDescent="0.25">
      <c r="A44" s="42" t="str">
        <f t="shared" si="3"/>
        <v>BALEARES</v>
      </c>
      <c r="B44" s="41">
        <f t="shared" si="4"/>
        <v>41715</v>
      </c>
      <c r="C44" s="41">
        <f t="shared" si="5"/>
        <v>70831</v>
      </c>
      <c r="D44" s="41">
        <f t="shared" si="6"/>
        <v>14</v>
      </c>
      <c r="E44" s="42" t="str">
        <f t="shared" si="2"/>
        <v>MALAGA</v>
      </c>
      <c r="F44" s="42">
        <f t="shared" si="7"/>
        <v>154128</v>
      </c>
      <c r="G44" s="42">
        <f t="shared" si="8"/>
        <v>96379</v>
      </c>
    </row>
    <row r="45" spans="1:9" x14ac:dyDescent="0.25">
      <c r="A45" s="42" t="str">
        <f t="shared" si="3"/>
        <v>BARCELONA</v>
      </c>
      <c r="B45" s="41">
        <f t="shared" si="4"/>
        <v>899968.5</v>
      </c>
      <c r="C45" s="41">
        <f t="shared" si="5"/>
        <v>871256.5</v>
      </c>
      <c r="D45" s="41">
        <f t="shared" si="6"/>
        <v>3</v>
      </c>
      <c r="E45" s="42" t="str">
        <f t="shared" si="2"/>
        <v>TARRAGONA</v>
      </c>
      <c r="F45" s="42">
        <f t="shared" si="7"/>
        <v>124936</v>
      </c>
      <c r="G45" s="42">
        <f t="shared" si="8"/>
        <v>87597</v>
      </c>
    </row>
    <row r="46" spans="1:9" x14ac:dyDescent="0.25">
      <c r="A46" s="42" t="str">
        <f t="shared" si="3"/>
        <v>BILBAO</v>
      </c>
      <c r="B46" s="41">
        <f t="shared" si="4"/>
        <v>245453.25</v>
      </c>
      <c r="C46" s="41">
        <f t="shared" si="5"/>
        <v>207510.5</v>
      </c>
      <c r="D46" s="41">
        <f t="shared" si="6"/>
        <v>5</v>
      </c>
      <c r="E46" s="42" t="str">
        <f t="shared" si="2"/>
        <v>VIGO</v>
      </c>
      <c r="F46" s="42">
        <f t="shared" si="7"/>
        <v>105288.5</v>
      </c>
      <c r="G46" s="42">
        <f t="shared" si="8"/>
        <v>91510</v>
      </c>
    </row>
    <row r="47" spans="1:9" x14ac:dyDescent="0.25">
      <c r="A47" s="42" t="str">
        <f t="shared" si="3"/>
        <v>CARTAGENA</v>
      </c>
      <c r="B47" s="41">
        <f t="shared" si="4"/>
        <v>31092</v>
      </c>
      <c r="C47" s="41">
        <f t="shared" si="5"/>
        <v>22162</v>
      </c>
      <c r="D47" s="41">
        <f t="shared" si="6"/>
        <v>15</v>
      </c>
      <c r="E47" s="42" t="str">
        <f t="shared" si="2"/>
        <v>ALICANTE</v>
      </c>
      <c r="F47" s="42">
        <f t="shared" si="7"/>
        <v>73211</v>
      </c>
      <c r="G47" s="42">
        <f t="shared" si="8"/>
        <v>59589</v>
      </c>
    </row>
    <row r="48" spans="1:9" x14ac:dyDescent="0.25">
      <c r="A48" s="42" t="str">
        <f t="shared" si="3"/>
        <v>CASTELLON</v>
      </c>
      <c r="B48" s="41">
        <f t="shared" si="4"/>
        <v>45291</v>
      </c>
      <c r="C48" s="41">
        <f t="shared" si="5"/>
        <v>29736</v>
      </c>
      <c r="D48" s="41">
        <f t="shared" si="6"/>
        <v>13</v>
      </c>
      <c r="E48" s="42" t="str">
        <f t="shared" si="2"/>
        <v>SEVILLA</v>
      </c>
      <c r="F48" s="42">
        <f t="shared" si="7"/>
        <v>71284</v>
      </c>
      <c r="G48" s="42">
        <f t="shared" si="8"/>
        <v>58621</v>
      </c>
    </row>
    <row r="49" spans="1:7" x14ac:dyDescent="0.25">
      <c r="A49" s="42" t="str">
        <f t="shared" si="3"/>
        <v>CEUTA</v>
      </c>
      <c r="B49" s="41">
        <f t="shared" si="4"/>
        <v>4704</v>
      </c>
      <c r="C49" s="41">
        <f t="shared" si="5"/>
        <v>7024</v>
      </c>
      <c r="D49" s="41">
        <f t="shared" si="6"/>
        <v>19</v>
      </c>
      <c r="E49" s="42" t="str">
        <f t="shared" si="2"/>
        <v>BAHIA DE CADIZ</v>
      </c>
      <c r="F49" s="42">
        <f t="shared" si="7"/>
        <v>58965.5</v>
      </c>
      <c r="G49" s="42">
        <f t="shared" si="8"/>
        <v>52999</v>
      </c>
    </row>
    <row r="50" spans="1:7" x14ac:dyDescent="0.25">
      <c r="A50" s="42" t="str">
        <f t="shared" si="3"/>
        <v>FERROL-SAN CIBRAO</v>
      </c>
      <c r="B50" s="41">
        <f t="shared" si="4"/>
        <v>216</v>
      </c>
      <c r="C50" s="41">
        <f t="shared" si="5"/>
        <v>153</v>
      </c>
      <c r="D50" s="41">
        <f t="shared" si="6"/>
        <v>25</v>
      </c>
      <c r="E50" s="42" t="str">
        <f t="shared" si="2"/>
        <v>CASTELLON</v>
      </c>
      <c r="F50" s="42">
        <f t="shared" si="7"/>
        <v>45291</v>
      </c>
      <c r="G50" s="42">
        <f t="shared" si="8"/>
        <v>29736</v>
      </c>
    </row>
    <row r="51" spans="1:7" x14ac:dyDescent="0.25">
      <c r="A51" s="42" t="str">
        <f t="shared" si="3"/>
        <v>GIJON</v>
      </c>
      <c r="B51" s="41">
        <f t="shared" si="4"/>
        <v>15937</v>
      </c>
      <c r="C51" s="41">
        <f t="shared" si="5"/>
        <v>12172</v>
      </c>
      <c r="D51" s="41">
        <f t="shared" si="6"/>
        <v>17</v>
      </c>
      <c r="E51" s="42" t="str">
        <f t="shared" si="2"/>
        <v>BALEARES</v>
      </c>
      <c r="F51" s="42">
        <f t="shared" si="7"/>
        <v>41715</v>
      </c>
      <c r="G51" s="42">
        <f t="shared" si="8"/>
        <v>70831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31092</v>
      </c>
      <c r="G52" s="42">
        <f t="shared" si="8"/>
        <v>22162</v>
      </c>
    </row>
    <row r="53" spans="1:7" x14ac:dyDescent="0.25">
      <c r="A53" s="42" t="str">
        <f t="shared" si="3"/>
        <v>LAS PALMAS</v>
      </c>
      <c r="B53" s="41">
        <f t="shared" si="4"/>
        <v>519465</v>
      </c>
      <c r="C53" s="41">
        <f t="shared" si="5"/>
        <v>490570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24791</v>
      </c>
      <c r="G53" s="42">
        <f t="shared" si="8"/>
        <v>11179</v>
      </c>
    </row>
    <row r="54" spans="1:7" x14ac:dyDescent="0.25">
      <c r="A54" s="42" t="str">
        <f t="shared" si="3"/>
        <v>MALAGA</v>
      </c>
      <c r="B54" s="41">
        <f t="shared" si="4"/>
        <v>154128</v>
      </c>
      <c r="C54" s="41">
        <f t="shared" si="5"/>
        <v>96379</v>
      </c>
      <c r="D54" s="41">
        <f t="shared" si="6"/>
        <v>7</v>
      </c>
      <c r="E54" s="42" t="str">
        <f t="shared" si="2"/>
        <v>GIJON</v>
      </c>
      <c r="F54" s="42">
        <f t="shared" si="7"/>
        <v>15937</v>
      </c>
      <c r="G54" s="42">
        <f t="shared" si="8"/>
        <v>12172</v>
      </c>
    </row>
    <row r="55" spans="1:7" x14ac:dyDescent="0.25">
      <c r="A55" s="42" t="str">
        <f t="shared" si="3"/>
        <v>MARIN Y RIA DE PONTEVEDRA</v>
      </c>
      <c r="B55" s="41">
        <f t="shared" si="4"/>
        <v>24791</v>
      </c>
      <c r="C55" s="41">
        <f t="shared" si="5"/>
        <v>11179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11556</v>
      </c>
      <c r="G55" s="42">
        <f t="shared" si="8"/>
        <v>12638</v>
      </c>
    </row>
    <row r="56" spans="1:7" x14ac:dyDescent="0.25">
      <c r="A56" s="42" t="str">
        <f t="shared" si="3"/>
        <v>MELILLA</v>
      </c>
      <c r="B56" s="41">
        <f t="shared" si="4"/>
        <v>11556</v>
      </c>
      <c r="C56" s="41">
        <f t="shared" si="5"/>
        <v>12638</v>
      </c>
      <c r="D56" s="41">
        <f t="shared" si="6"/>
        <v>18</v>
      </c>
      <c r="E56" s="42" t="str">
        <f t="shared" si="2"/>
        <v>CEUTA</v>
      </c>
      <c r="F56" s="42">
        <f t="shared" si="9"/>
        <v>4704</v>
      </c>
      <c r="G56" s="42">
        <f t="shared" si="8"/>
        <v>7024</v>
      </c>
    </row>
    <row r="57" spans="1:7" x14ac:dyDescent="0.25">
      <c r="A57" s="42" t="str">
        <f t="shared" si="3"/>
        <v>MOTRIL</v>
      </c>
      <c r="B57" s="41">
        <f t="shared" si="4"/>
        <v>1342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9"/>
        <v>2614</v>
      </c>
      <c r="G57" s="42">
        <f t="shared" si="8"/>
        <v>3864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1342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176719</v>
      </c>
      <c r="C59" s="41">
        <f t="shared" si="5"/>
        <v>163761</v>
      </c>
      <c r="D59" s="41">
        <f t="shared" si="6"/>
        <v>6</v>
      </c>
      <c r="E59" s="42" t="str">
        <f t="shared" si="2"/>
        <v>ALMERIA</v>
      </c>
      <c r="F59" s="42">
        <f t="shared" si="9"/>
        <v>1317</v>
      </c>
      <c r="G59" s="42">
        <f t="shared" si="8"/>
        <v>348.5</v>
      </c>
    </row>
    <row r="60" spans="1:7" x14ac:dyDescent="0.25">
      <c r="A60" s="42" t="str">
        <f t="shared" si="3"/>
        <v>SANTANDER</v>
      </c>
      <c r="B60" s="41">
        <f t="shared" si="4"/>
        <v>581</v>
      </c>
      <c r="C60" s="41">
        <f t="shared" si="5"/>
        <v>902</v>
      </c>
      <c r="D60" s="41">
        <f t="shared" si="6"/>
        <v>24</v>
      </c>
      <c r="E60" s="42" t="str">
        <f t="shared" si="2"/>
        <v>VILAGARCIA</v>
      </c>
      <c r="F60" s="42">
        <f t="shared" si="9"/>
        <v>589</v>
      </c>
      <c r="G60" s="42">
        <f t="shared" si="8"/>
        <v>13061</v>
      </c>
    </row>
    <row r="61" spans="1:7" x14ac:dyDescent="0.25">
      <c r="A61" s="42" t="str">
        <f t="shared" si="3"/>
        <v>SEVILLA</v>
      </c>
      <c r="B61" s="41">
        <f t="shared" si="4"/>
        <v>71284</v>
      </c>
      <c r="C61" s="41">
        <f t="shared" si="5"/>
        <v>58621</v>
      </c>
      <c r="D61" s="41">
        <f t="shared" si="6"/>
        <v>11</v>
      </c>
      <c r="E61" s="42" t="str">
        <f t="shared" si="2"/>
        <v>SANTANDER</v>
      </c>
      <c r="F61" s="42">
        <f t="shared" si="9"/>
        <v>581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124936</v>
      </c>
      <c r="C62" s="41">
        <f t="shared" si="5"/>
        <v>87597</v>
      </c>
      <c r="D62" s="41">
        <f t="shared" si="6"/>
        <v>8</v>
      </c>
      <c r="E62" s="42" t="str">
        <f t="shared" si="2"/>
        <v>FERROL-SAN CIBRAO</v>
      </c>
      <c r="F62" s="42">
        <f t="shared" si="9"/>
        <v>216</v>
      </c>
      <c r="G62" s="42">
        <f t="shared" si="8"/>
        <v>153</v>
      </c>
    </row>
    <row r="63" spans="1:7" x14ac:dyDescent="0.25">
      <c r="A63" s="42" t="str">
        <f t="shared" si="3"/>
        <v>VALENCIA</v>
      </c>
      <c r="B63" s="41">
        <f t="shared" si="4"/>
        <v>1972694</v>
      </c>
      <c r="C63" s="41">
        <f t="shared" si="5"/>
        <v>1803697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105288.5</v>
      </c>
      <c r="C64" s="41">
        <f t="shared" si="5"/>
        <v>91510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13061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0</v>
      </c>
      <c r="D8" s="38">
        <v>76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273157</v>
      </c>
      <c r="C11" s="37">
        <v>213415</v>
      </c>
      <c r="D11" s="37">
        <v>1404037</v>
      </c>
      <c r="E11" s="37">
        <v>1405416</v>
      </c>
      <c r="F11" s="10">
        <f t="shared" si="0"/>
        <v>9.8216784885295283E-2</v>
      </c>
      <c r="G11" s="1"/>
      <c r="H11" s="1"/>
      <c r="I11" s="1"/>
    </row>
    <row r="12" spans="1:12" x14ac:dyDescent="0.25">
      <c r="A12" s="11" t="s">
        <v>49</v>
      </c>
      <c r="B12" s="38">
        <v>92</v>
      </c>
      <c r="C12" s="38">
        <v>1</v>
      </c>
      <c r="D12" s="38">
        <v>872</v>
      </c>
      <c r="E12" s="38">
        <v>10</v>
      </c>
      <c r="F12" s="13">
        <f t="shared" si="0"/>
        <v>-98.853211009174316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127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51795.5</v>
      </c>
      <c r="C14" s="38">
        <v>45469</v>
      </c>
      <c r="D14" s="38">
        <v>292990</v>
      </c>
      <c r="E14" s="38">
        <v>285619.5</v>
      </c>
      <c r="F14" s="13">
        <f t="shared" si="0"/>
        <v>-2.5156148674016237</v>
      </c>
      <c r="G14" s="1"/>
      <c r="H14" s="1"/>
      <c r="I14" s="1"/>
    </row>
    <row r="15" spans="1:12" x14ac:dyDescent="0.25">
      <c r="A15" s="8" t="s">
        <v>52</v>
      </c>
      <c r="B15" s="37">
        <v>281</v>
      </c>
      <c r="C15" s="37">
        <v>581</v>
      </c>
      <c r="D15" s="37">
        <v>2574.75</v>
      </c>
      <c r="E15" s="37">
        <v>2908.25</v>
      </c>
      <c r="F15" s="10">
        <f t="shared" si="0"/>
        <v>12.952713855714151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19</v>
      </c>
      <c r="D17" s="37">
        <v>2</v>
      </c>
      <c r="E17" s="37">
        <v>264</v>
      </c>
      <c r="F17" s="10">
        <f t="shared" si="0"/>
        <v>13100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2</v>
      </c>
      <c r="E18" s="38">
        <v>16</v>
      </c>
      <c r="F18" s="17">
        <f t="shared" si="0"/>
        <v>700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44438</v>
      </c>
      <c r="C22" s="38">
        <v>48109</v>
      </c>
      <c r="D22" s="38">
        <v>289187</v>
      </c>
      <c r="E22" s="38">
        <v>301686</v>
      </c>
      <c r="F22" s="13">
        <f t="shared" si="0"/>
        <v>4.3221168309778761</v>
      </c>
      <c r="G22" s="1"/>
      <c r="H22" s="1"/>
      <c r="I22" s="1"/>
    </row>
    <row r="23" spans="1:9" x14ac:dyDescent="0.25">
      <c r="A23" s="8" t="s">
        <v>60</v>
      </c>
      <c r="B23" s="37">
        <v>11264</v>
      </c>
      <c r="C23" s="37">
        <v>18183</v>
      </c>
      <c r="D23" s="37">
        <v>88361</v>
      </c>
      <c r="E23" s="37">
        <v>145451</v>
      </c>
      <c r="F23" s="10">
        <f t="shared" si="0"/>
        <v>64.609952354545555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20</v>
      </c>
      <c r="D24" s="38">
        <v>17</v>
      </c>
      <c r="E24" s="38">
        <v>24</v>
      </c>
      <c r="F24" s="13">
        <f t="shared" si="0"/>
        <v>41.176470588235304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2069</v>
      </c>
      <c r="C28" s="38">
        <v>1466</v>
      </c>
      <c r="D28" s="38">
        <v>7829</v>
      </c>
      <c r="E28" s="38">
        <v>7282</v>
      </c>
      <c r="F28" s="13">
        <f t="shared" si="0"/>
        <v>-6.9868437859241226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2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12523</v>
      </c>
      <c r="C31" s="37">
        <v>13173</v>
      </c>
      <c r="D31" s="37">
        <v>55388</v>
      </c>
      <c r="E31" s="37">
        <v>92040</v>
      </c>
      <c r="F31" s="10">
        <f t="shared" si="0"/>
        <v>66.173178305770193</v>
      </c>
      <c r="G31" s="1"/>
      <c r="H31" s="1"/>
      <c r="I31" s="1"/>
    </row>
    <row r="32" spans="1:9" x14ac:dyDescent="0.25">
      <c r="A32" s="11" t="s">
        <v>69</v>
      </c>
      <c r="B32" s="38">
        <v>150371</v>
      </c>
      <c r="C32" s="38">
        <v>166093</v>
      </c>
      <c r="D32" s="38">
        <v>901641</v>
      </c>
      <c r="E32" s="38">
        <v>962617</v>
      </c>
      <c r="F32" s="13">
        <f t="shared" si="0"/>
        <v>6.7627803083488942</v>
      </c>
      <c r="G32" s="1"/>
      <c r="H32" s="1"/>
      <c r="I32" s="1"/>
    </row>
    <row r="33" spans="1:9" x14ac:dyDescent="0.25">
      <c r="A33" s="8" t="s">
        <v>70</v>
      </c>
      <c r="B33" s="37">
        <v>689</v>
      </c>
      <c r="C33" s="37">
        <v>1261</v>
      </c>
      <c r="D33" s="37">
        <v>2897</v>
      </c>
      <c r="E33" s="37">
        <v>5752</v>
      </c>
      <c r="F33" s="10">
        <f t="shared" si="0"/>
        <v>98.550224370037967</v>
      </c>
      <c r="G33" s="1"/>
      <c r="H33" s="1"/>
      <c r="I33" s="1"/>
    </row>
    <row r="34" spans="1:9" x14ac:dyDescent="0.25">
      <c r="A34" s="11" t="s">
        <v>71</v>
      </c>
      <c r="B34" s="38">
        <v>291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546970.5</v>
      </c>
      <c r="C35" s="15">
        <f t="shared" ref="C35:E35" si="1">SUM(C7:C34)</f>
        <v>507790</v>
      </c>
      <c r="D35" s="15">
        <f t="shared" si="1"/>
        <v>3046623.75</v>
      </c>
      <c r="E35" s="15">
        <f t="shared" si="1"/>
        <v>3209193.75</v>
      </c>
      <c r="F35" s="16">
        <f t="shared" si="0"/>
        <v>5.3360707898374358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1405416</v>
      </c>
      <c r="G38" s="42">
        <f>LOOKUP(E38,$A$38:$A$65,$C$38:$C$65)</f>
        <v>1404037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76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962617</v>
      </c>
      <c r="G39" s="42">
        <f t="shared" ref="G39:G65" si="8">LOOKUP(E39,$A$38:$A$65,$C$38:$C$65)</f>
        <v>901641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301686</v>
      </c>
      <c r="G40" s="42">
        <f t="shared" si="8"/>
        <v>289187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285619.5</v>
      </c>
      <c r="G41" s="42">
        <f t="shared" si="8"/>
        <v>292990</v>
      </c>
    </row>
    <row r="42" spans="1:9" x14ac:dyDescent="0.25">
      <c r="A42" s="42" t="str">
        <f t="shared" si="3"/>
        <v>BAHIA DE ALGECIRAS</v>
      </c>
      <c r="B42" s="41">
        <f t="shared" si="4"/>
        <v>1405416</v>
      </c>
      <c r="C42" s="41">
        <f t="shared" si="5"/>
        <v>1404037</v>
      </c>
      <c r="D42" s="41">
        <f t="shared" si="6"/>
        <v>1</v>
      </c>
      <c r="E42" s="42" t="str">
        <f t="shared" si="2"/>
        <v>MALAGA</v>
      </c>
      <c r="F42" s="42">
        <f t="shared" si="7"/>
        <v>145451</v>
      </c>
      <c r="G42" s="42">
        <f t="shared" si="8"/>
        <v>88361</v>
      </c>
    </row>
    <row r="43" spans="1:9" x14ac:dyDescent="0.25">
      <c r="A43" s="42" t="str">
        <f t="shared" si="3"/>
        <v>BAHIA DE CADIZ</v>
      </c>
      <c r="B43" s="41">
        <f t="shared" si="4"/>
        <v>10</v>
      </c>
      <c r="C43" s="41">
        <f t="shared" si="5"/>
        <v>872</v>
      </c>
      <c r="D43" s="41">
        <f t="shared" si="6"/>
        <v>14</v>
      </c>
      <c r="E43" s="42" t="str">
        <f t="shared" si="2"/>
        <v>TARRAGONA</v>
      </c>
      <c r="F43" s="42">
        <f t="shared" si="7"/>
        <v>92040</v>
      </c>
      <c r="G43" s="42">
        <f t="shared" si="8"/>
        <v>55388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127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7282</v>
      </c>
      <c r="G44" s="42">
        <f t="shared" si="8"/>
        <v>7829</v>
      </c>
    </row>
    <row r="45" spans="1:9" x14ac:dyDescent="0.25">
      <c r="A45" s="42" t="str">
        <f t="shared" si="3"/>
        <v>BARCELONA</v>
      </c>
      <c r="B45" s="41">
        <f t="shared" si="4"/>
        <v>285619.5</v>
      </c>
      <c r="C45" s="41">
        <f t="shared" si="5"/>
        <v>292990</v>
      </c>
      <c r="D45" s="41">
        <f t="shared" si="6"/>
        <v>4</v>
      </c>
      <c r="E45" s="42" t="str">
        <f t="shared" si="2"/>
        <v>VIGO</v>
      </c>
      <c r="F45" s="42">
        <f t="shared" si="7"/>
        <v>5752</v>
      </c>
      <c r="G45" s="42">
        <f t="shared" si="8"/>
        <v>2897</v>
      </c>
    </row>
    <row r="46" spans="1:9" x14ac:dyDescent="0.25">
      <c r="A46" s="42" t="str">
        <f t="shared" si="3"/>
        <v>BILBAO</v>
      </c>
      <c r="B46" s="41">
        <f t="shared" si="4"/>
        <v>2908.25</v>
      </c>
      <c r="C46" s="41">
        <f t="shared" si="5"/>
        <v>2574.75</v>
      </c>
      <c r="D46" s="41">
        <f t="shared" si="6"/>
        <v>9</v>
      </c>
      <c r="E46" s="42" t="str">
        <f t="shared" si="2"/>
        <v>BILBAO</v>
      </c>
      <c r="F46" s="42">
        <f t="shared" si="7"/>
        <v>2908.25</v>
      </c>
      <c r="G46" s="42">
        <f t="shared" si="8"/>
        <v>2574.75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264</v>
      </c>
      <c r="G47" s="42">
        <f t="shared" si="8"/>
        <v>2</v>
      </c>
    </row>
    <row r="48" spans="1:9" x14ac:dyDescent="0.25">
      <c r="A48" s="42" t="str">
        <f t="shared" si="3"/>
        <v>CASTELLON</v>
      </c>
      <c r="B48" s="41">
        <f t="shared" si="4"/>
        <v>264</v>
      </c>
      <c r="C48" s="41">
        <f t="shared" si="5"/>
        <v>2</v>
      </c>
      <c r="D48" s="41">
        <f t="shared" si="6"/>
        <v>10</v>
      </c>
      <c r="E48" s="42" t="str">
        <f t="shared" si="2"/>
        <v>GIJON</v>
      </c>
      <c r="F48" s="42">
        <f t="shared" si="7"/>
        <v>102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16</v>
      </c>
      <c r="C49" s="41">
        <f t="shared" si="5"/>
        <v>2</v>
      </c>
      <c r="D49" s="41">
        <f t="shared" si="6"/>
        <v>13</v>
      </c>
      <c r="E49" s="42" t="str">
        <f t="shared" si="2"/>
        <v>MARIN Y RIA DE PONTEVEDRA</v>
      </c>
      <c r="F49" s="42">
        <f t="shared" si="7"/>
        <v>24</v>
      </c>
      <c r="G49" s="42">
        <f t="shared" si="8"/>
        <v>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16</v>
      </c>
      <c r="G50" s="42">
        <f t="shared" si="8"/>
        <v>2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11</v>
      </c>
      <c r="E51" s="42" t="str">
        <f t="shared" si="2"/>
        <v>BAHIA DE CADIZ</v>
      </c>
      <c r="F51" s="42">
        <f t="shared" si="7"/>
        <v>10</v>
      </c>
      <c r="G51" s="42">
        <f t="shared" si="8"/>
        <v>872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301686</v>
      </c>
      <c r="C53" s="41">
        <f t="shared" si="5"/>
        <v>289187</v>
      </c>
      <c r="D53" s="41">
        <f t="shared" si="6"/>
        <v>3</v>
      </c>
      <c r="E53" s="42" t="str">
        <f t="shared" si="2"/>
        <v>SANTANDER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145451</v>
      </c>
      <c r="C54" s="41">
        <f t="shared" si="5"/>
        <v>88361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</v>
      </c>
      <c r="C55" s="41">
        <f t="shared" si="5"/>
        <v>17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7282</v>
      </c>
      <c r="C59" s="41">
        <f t="shared" si="5"/>
        <v>7829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92040</v>
      </c>
      <c r="C62" s="41">
        <f t="shared" si="5"/>
        <v>55388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962617</v>
      </c>
      <c r="C63" s="41">
        <f t="shared" si="5"/>
        <v>901641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5752</v>
      </c>
      <c r="C64" s="41">
        <f t="shared" si="5"/>
        <v>2897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">
        <v>40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5</v>
      </c>
      <c r="D7" s="9">
        <v>156</v>
      </c>
      <c r="E7" s="9">
        <v>37</v>
      </c>
      <c r="F7" s="10">
        <f>((E7*100)/D7)-100</f>
        <v>-76.282051282051285</v>
      </c>
      <c r="G7" s="1"/>
      <c r="H7" s="1"/>
      <c r="I7" s="1"/>
    </row>
    <row r="8" spans="1:12" x14ac:dyDescent="0.25">
      <c r="A8" s="11" t="s">
        <v>45</v>
      </c>
      <c r="B8" s="12">
        <v>9316</v>
      </c>
      <c r="C8" s="12">
        <v>9562</v>
      </c>
      <c r="D8" s="12">
        <v>54722</v>
      </c>
      <c r="E8" s="12">
        <v>63048</v>
      </c>
      <c r="F8" s="13">
        <f t="shared" ref="F8:F35" si="0">((E8*100)/D8)-100</f>
        <v>15.21508716786667</v>
      </c>
      <c r="G8" s="1"/>
      <c r="H8" s="1"/>
      <c r="I8" s="1"/>
    </row>
    <row r="9" spans="1:12" x14ac:dyDescent="0.25">
      <c r="A9" s="8" t="s">
        <v>46</v>
      </c>
      <c r="B9" s="9">
        <v>8</v>
      </c>
      <c r="C9" s="9">
        <v>235</v>
      </c>
      <c r="D9" s="9">
        <v>31</v>
      </c>
      <c r="E9" s="9">
        <v>1199</v>
      </c>
      <c r="F9" s="10">
        <f t="shared" si="0"/>
        <v>3767.7419354838707</v>
      </c>
      <c r="G9" s="1"/>
      <c r="H9" s="1"/>
      <c r="I9" s="1"/>
    </row>
    <row r="10" spans="1:12" x14ac:dyDescent="0.25">
      <c r="A10" s="11" t="s">
        <v>47</v>
      </c>
      <c r="B10" s="12">
        <v>62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1073</v>
      </c>
      <c r="C11" s="9">
        <v>873</v>
      </c>
      <c r="D11" s="9">
        <v>5347</v>
      </c>
      <c r="E11" s="9">
        <v>3990</v>
      </c>
      <c r="F11" s="10">
        <f t="shared" si="0"/>
        <v>-25.378717037591173</v>
      </c>
      <c r="G11" s="1"/>
      <c r="H11" s="1"/>
      <c r="I11" s="1"/>
    </row>
    <row r="12" spans="1:12" x14ac:dyDescent="0.25">
      <c r="A12" s="11" t="s">
        <v>49</v>
      </c>
      <c r="B12" s="12">
        <v>5656.5</v>
      </c>
      <c r="C12" s="12">
        <v>5517</v>
      </c>
      <c r="D12" s="12">
        <v>27608</v>
      </c>
      <c r="E12" s="12">
        <v>34439.5</v>
      </c>
      <c r="F12" s="13">
        <f t="shared" si="0"/>
        <v>24.744639235004342</v>
      </c>
      <c r="G12" s="1"/>
      <c r="H12" s="1"/>
      <c r="I12" s="1"/>
    </row>
    <row r="13" spans="1:12" x14ac:dyDescent="0.25">
      <c r="A13" s="8" t="s">
        <v>50</v>
      </c>
      <c r="B13" s="9">
        <v>13581</v>
      </c>
      <c r="C13" s="9">
        <v>7676</v>
      </c>
      <c r="D13" s="9">
        <v>70702</v>
      </c>
      <c r="E13" s="9">
        <v>41715</v>
      </c>
      <c r="F13" s="10">
        <f t="shared" si="0"/>
        <v>-40.998840202540237</v>
      </c>
      <c r="G13" s="1"/>
      <c r="H13" s="1"/>
      <c r="I13" s="1"/>
    </row>
    <row r="14" spans="1:12" x14ac:dyDescent="0.25">
      <c r="A14" s="11" t="s">
        <v>51</v>
      </c>
      <c r="B14" s="12">
        <v>19423</v>
      </c>
      <c r="C14" s="12">
        <v>14536</v>
      </c>
      <c r="D14" s="12">
        <v>115346.5</v>
      </c>
      <c r="E14" s="12">
        <v>96129.5</v>
      </c>
      <c r="F14" s="13">
        <f t="shared" si="0"/>
        <v>-16.660236764877993</v>
      </c>
      <c r="G14" s="1"/>
      <c r="H14" s="1"/>
      <c r="I14" s="1"/>
    </row>
    <row r="15" spans="1:12" x14ac:dyDescent="0.25">
      <c r="A15" s="8" t="s">
        <v>52</v>
      </c>
      <c r="B15" s="9">
        <v>5103</v>
      </c>
      <c r="C15" s="9">
        <v>5337.25</v>
      </c>
      <c r="D15" s="9">
        <v>29018.25</v>
      </c>
      <c r="E15" s="9">
        <v>25071.25</v>
      </c>
      <c r="F15" s="10">
        <f t="shared" si="0"/>
        <v>-13.60178508352503</v>
      </c>
      <c r="G15" s="1"/>
      <c r="H15" s="1"/>
      <c r="I15" s="1"/>
    </row>
    <row r="16" spans="1:12" x14ac:dyDescent="0.25">
      <c r="A16" s="11" t="s">
        <v>53</v>
      </c>
      <c r="B16" s="12">
        <v>2664</v>
      </c>
      <c r="C16" s="12">
        <v>5273</v>
      </c>
      <c r="D16" s="12">
        <v>10462</v>
      </c>
      <c r="E16" s="12">
        <v>20929</v>
      </c>
      <c r="F16" s="13">
        <f t="shared" si="0"/>
        <v>100.04779200917608</v>
      </c>
      <c r="G16" s="1"/>
      <c r="H16" s="1"/>
      <c r="I16" s="1"/>
    </row>
    <row r="17" spans="1:9" x14ac:dyDescent="0.25">
      <c r="A17" s="8" t="s">
        <v>54</v>
      </c>
      <c r="B17" s="9">
        <v>154</v>
      </c>
      <c r="C17" s="9">
        <v>222</v>
      </c>
      <c r="D17" s="9">
        <v>312</v>
      </c>
      <c r="E17" s="9">
        <v>995</v>
      </c>
      <c r="F17" s="10">
        <f t="shared" si="0"/>
        <v>218.91025641025641</v>
      </c>
      <c r="G17" s="1"/>
      <c r="H17" s="1"/>
      <c r="I17" s="1"/>
    </row>
    <row r="18" spans="1:9" x14ac:dyDescent="0.25">
      <c r="A18" s="11" t="s">
        <v>55</v>
      </c>
      <c r="B18" s="12">
        <v>1090</v>
      </c>
      <c r="C18" s="12">
        <v>819</v>
      </c>
      <c r="D18" s="12">
        <v>6611</v>
      </c>
      <c r="E18" s="12">
        <v>4303</v>
      </c>
      <c r="F18" s="13">
        <f t="shared" si="0"/>
        <v>-34.911511117833911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698</v>
      </c>
      <c r="C20" s="12">
        <v>866</v>
      </c>
      <c r="D20" s="12">
        <v>4806</v>
      </c>
      <c r="E20" s="12">
        <v>4836</v>
      </c>
      <c r="F20" s="13">
        <f t="shared" si="0"/>
        <v>0.62421972534332326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25806</v>
      </c>
      <c r="C22" s="12">
        <v>28481</v>
      </c>
      <c r="D22" s="12">
        <v>156228</v>
      </c>
      <c r="E22" s="12">
        <v>171727</v>
      </c>
      <c r="F22" s="13">
        <f t="shared" si="0"/>
        <v>9.9207568425634349</v>
      </c>
      <c r="G22" s="1"/>
      <c r="H22" s="1"/>
      <c r="I22" s="1"/>
    </row>
    <row r="23" spans="1:9" x14ac:dyDescent="0.25">
      <c r="A23" s="8" t="s">
        <v>60</v>
      </c>
      <c r="B23" s="9">
        <v>1046</v>
      </c>
      <c r="C23" s="9">
        <v>851</v>
      </c>
      <c r="D23" s="9">
        <v>6151</v>
      </c>
      <c r="E23" s="9">
        <v>5616</v>
      </c>
      <c r="F23" s="10">
        <f t="shared" si="0"/>
        <v>-8.6977727198829484</v>
      </c>
      <c r="G23" s="1"/>
      <c r="H23" s="1"/>
      <c r="I23" s="1"/>
    </row>
    <row r="24" spans="1:9" x14ac:dyDescent="0.25">
      <c r="A24" s="11" t="s">
        <v>61</v>
      </c>
      <c r="B24" s="12">
        <v>1216</v>
      </c>
      <c r="C24" s="12">
        <v>2221</v>
      </c>
      <c r="D24" s="12">
        <v>4322</v>
      </c>
      <c r="E24" s="12">
        <v>14521</v>
      </c>
      <c r="F24" s="13">
        <f t="shared" si="0"/>
        <v>235.97871355853772</v>
      </c>
      <c r="G24" s="1"/>
      <c r="H24" s="1"/>
      <c r="I24" s="1"/>
    </row>
    <row r="25" spans="1:9" x14ac:dyDescent="0.25">
      <c r="A25" s="8" t="s">
        <v>62</v>
      </c>
      <c r="B25" s="9">
        <v>874</v>
      </c>
      <c r="C25" s="9">
        <v>1232</v>
      </c>
      <c r="D25" s="9">
        <v>6091</v>
      </c>
      <c r="E25" s="9">
        <v>6829</v>
      </c>
      <c r="F25" s="10">
        <f t="shared" si="0"/>
        <v>12.116237071088491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88</v>
      </c>
      <c r="D26" s="12">
        <v>0</v>
      </c>
      <c r="E26" s="12">
        <v>495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22859</v>
      </c>
      <c r="C28" s="12">
        <v>24488</v>
      </c>
      <c r="D28" s="12">
        <v>137092</v>
      </c>
      <c r="E28" s="12">
        <v>147838</v>
      </c>
      <c r="F28" s="13">
        <f t="shared" si="0"/>
        <v>7.8385317888717054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7264</v>
      </c>
      <c r="C30" s="12">
        <v>9109</v>
      </c>
      <c r="D30" s="12">
        <v>50807</v>
      </c>
      <c r="E30" s="12">
        <v>59327</v>
      </c>
      <c r="F30" s="13">
        <f t="shared" si="0"/>
        <v>16.769342807093508</v>
      </c>
      <c r="G30" s="1"/>
      <c r="H30" s="1"/>
      <c r="I30" s="1"/>
    </row>
    <row r="31" spans="1:9" x14ac:dyDescent="0.25">
      <c r="A31" s="8" t="s">
        <v>68</v>
      </c>
      <c r="B31" s="9">
        <v>1539</v>
      </c>
      <c r="C31" s="9">
        <v>627</v>
      </c>
      <c r="D31" s="9">
        <v>7348</v>
      </c>
      <c r="E31" s="9">
        <v>4689</v>
      </c>
      <c r="F31" s="10">
        <f t="shared" si="0"/>
        <v>-36.186717474142625</v>
      </c>
      <c r="G31" s="1"/>
      <c r="H31" s="1"/>
      <c r="I31" s="1"/>
    </row>
    <row r="32" spans="1:9" x14ac:dyDescent="0.25">
      <c r="A32" s="11" t="s">
        <v>69</v>
      </c>
      <c r="B32" s="12">
        <v>14919</v>
      </c>
      <c r="C32" s="12">
        <v>10840</v>
      </c>
      <c r="D32" s="12">
        <v>79434</v>
      </c>
      <c r="E32" s="12">
        <v>66529</v>
      </c>
      <c r="F32" s="13">
        <f t="shared" si="0"/>
        <v>-16.246191807034776</v>
      </c>
      <c r="G32" s="1"/>
      <c r="H32" s="1"/>
      <c r="I32" s="1"/>
    </row>
    <row r="33" spans="1:9" x14ac:dyDescent="0.25">
      <c r="A33" s="8" t="s">
        <v>70</v>
      </c>
      <c r="B33" s="9">
        <v>4838</v>
      </c>
      <c r="C33" s="9">
        <v>4602</v>
      </c>
      <c r="D33" s="9">
        <v>19862</v>
      </c>
      <c r="E33" s="9">
        <v>22810</v>
      </c>
      <c r="F33" s="10">
        <f t="shared" si="0"/>
        <v>14.84241264726613</v>
      </c>
      <c r="G33" s="1"/>
      <c r="H33" s="1"/>
      <c r="I33" s="1"/>
    </row>
    <row r="34" spans="1:9" x14ac:dyDescent="0.25">
      <c r="A34" s="11" t="s">
        <v>71</v>
      </c>
      <c r="B34" s="12">
        <v>356</v>
      </c>
      <c r="C34" s="12">
        <v>0</v>
      </c>
      <c r="D34" s="12">
        <v>9576</v>
      </c>
      <c r="E34" s="12">
        <v>34</v>
      </c>
      <c r="F34" s="13">
        <f t="shared" si="0"/>
        <v>-99.64494569757727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139545.5</v>
      </c>
      <c r="C35" s="15">
        <f t="shared" ref="C35:E35" si="1">SUM(C7:C34)</f>
        <v>133460.25</v>
      </c>
      <c r="D35" s="15">
        <f t="shared" si="1"/>
        <v>804416.75</v>
      </c>
      <c r="E35" s="15">
        <f t="shared" si="1"/>
        <v>797107.25</v>
      </c>
      <c r="F35" s="16">
        <f t="shared" si="0"/>
        <v>-0.9086707853858087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37</v>
      </c>
      <c r="C38" s="41">
        <f>D7</f>
        <v>156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171727</v>
      </c>
      <c r="G38" s="42">
        <f>LOOKUP(E38,$A$38:$A$65,$C$38:$C$65)</f>
        <v>156228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63048</v>
      </c>
      <c r="C39" s="41">
        <f t="shared" ref="C39:C65" si="5">D8</f>
        <v>54722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147838</v>
      </c>
      <c r="G39" s="42">
        <f t="shared" ref="G39:G65" si="8">LOOKUP(E39,$A$38:$A$65,$C$38:$C$65)</f>
        <v>137092</v>
      </c>
    </row>
    <row r="40" spans="1:9" x14ac:dyDescent="0.25">
      <c r="A40" s="42" t="str">
        <f t="shared" si="3"/>
        <v>ALMERIA</v>
      </c>
      <c r="B40" s="41">
        <f t="shared" si="4"/>
        <v>1199</v>
      </c>
      <c r="C40" s="41">
        <f t="shared" si="5"/>
        <v>31</v>
      </c>
      <c r="D40" s="41">
        <f t="shared" si="6"/>
        <v>19</v>
      </c>
      <c r="E40" s="42" t="str">
        <f t="shared" si="2"/>
        <v>BARCELONA</v>
      </c>
      <c r="F40" s="42">
        <f t="shared" si="7"/>
        <v>96129.5</v>
      </c>
      <c r="G40" s="42">
        <f t="shared" si="8"/>
        <v>115346.5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66529</v>
      </c>
      <c r="G41" s="42">
        <f t="shared" si="8"/>
        <v>79434</v>
      </c>
    </row>
    <row r="42" spans="1:9" x14ac:dyDescent="0.25">
      <c r="A42" s="42" t="str">
        <f t="shared" si="3"/>
        <v>BAHIA DE ALGECIRAS</v>
      </c>
      <c r="B42" s="41">
        <f t="shared" si="4"/>
        <v>3990</v>
      </c>
      <c r="C42" s="41">
        <f t="shared" si="5"/>
        <v>5347</v>
      </c>
      <c r="D42" s="41">
        <f t="shared" si="6"/>
        <v>18</v>
      </c>
      <c r="E42" s="42" t="str">
        <f t="shared" si="2"/>
        <v>ALICANTE</v>
      </c>
      <c r="F42" s="42">
        <f t="shared" si="7"/>
        <v>63048</v>
      </c>
      <c r="G42" s="42">
        <f t="shared" si="8"/>
        <v>54722</v>
      </c>
    </row>
    <row r="43" spans="1:9" x14ac:dyDescent="0.25">
      <c r="A43" s="42" t="str">
        <f t="shared" si="3"/>
        <v>BAHIA DE CADIZ</v>
      </c>
      <c r="B43" s="41">
        <f t="shared" si="4"/>
        <v>34439.5</v>
      </c>
      <c r="C43" s="41">
        <f t="shared" si="5"/>
        <v>27608</v>
      </c>
      <c r="D43" s="41">
        <f t="shared" si="6"/>
        <v>8</v>
      </c>
      <c r="E43" s="42" t="str">
        <f t="shared" si="2"/>
        <v>SEVILLA</v>
      </c>
      <c r="F43" s="42">
        <f t="shared" si="7"/>
        <v>59327</v>
      </c>
      <c r="G43" s="42">
        <f t="shared" si="8"/>
        <v>50807</v>
      </c>
    </row>
    <row r="44" spans="1:9" x14ac:dyDescent="0.25">
      <c r="A44" s="42" t="str">
        <f t="shared" si="3"/>
        <v>BALEARES</v>
      </c>
      <c r="B44" s="41">
        <f t="shared" si="4"/>
        <v>41715</v>
      </c>
      <c r="C44" s="41">
        <f t="shared" si="5"/>
        <v>70702</v>
      </c>
      <c r="D44" s="41">
        <f t="shared" si="6"/>
        <v>7</v>
      </c>
      <c r="E44" s="42" t="str">
        <f t="shared" si="2"/>
        <v>BALEARES</v>
      </c>
      <c r="F44" s="42">
        <f t="shared" si="7"/>
        <v>41715</v>
      </c>
      <c r="G44" s="42">
        <f t="shared" si="8"/>
        <v>70702</v>
      </c>
    </row>
    <row r="45" spans="1:9" x14ac:dyDescent="0.25">
      <c r="A45" s="42" t="str">
        <f t="shared" si="3"/>
        <v>BARCELONA</v>
      </c>
      <c r="B45" s="41">
        <f t="shared" si="4"/>
        <v>96129.5</v>
      </c>
      <c r="C45" s="41">
        <f t="shared" si="5"/>
        <v>115346.5</v>
      </c>
      <c r="D45" s="41">
        <f t="shared" si="6"/>
        <v>3</v>
      </c>
      <c r="E45" s="42" t="str">
        <f t="shared" si="2"/>
        <v>BAHIA DE CADIZ</v>
      </c>
      <c r="F45" s="42">
        <f t="shared" si="7"/>
        <v>34439.5</v>
      </c>
      <c r="G45" s="42">
        <f t="shared" si="8"/>
        <v>27608</v>
      </c>
    </row>
    <row r="46" spans="1:9" x14ac:dyDescent="0.25">
      <c r="A46" s="42" t="str">
        <f t="shared" si="3"/>
        <v>BILBAO</v>
      </c>
      <c r="B46" s="41">
        <f t="shared" si="4"/>
        <v>25071.25</v>
      </c>
      <c r="C46" s="41">
        <f t="shared" si="5"/>
        <v>29018.25</v>
      </c>
      <c r="D46" s="41">
        <f t="shared" si="6"/>
        <v>9</v>
      </c>
      <c r="E46" s="42" t="str">
        <f t="shared" si="2"/>
        <v>BILBAO</v>
      </c>
      <c r="F46" s="42">
        <f t="shared" si="7"/>
        <v>25071.25</v>
      </c>
      <c r="G46" s="42">
        <f t="shared" si="8"/>
        <v>29018.25</v>
      </c>
    </row>
    <row r="47" spans="1:9" x14ac:dyDescent="0.25">
      <c r="A47" s="42" t="str">
        <f t="shared" si="3"/>
        <v>CARTAGENA</v>
      </c>
      <c r="B47" s="41">
        <f t="shared" si="4"/>
        <v>20929</v>
      </c>
      <c r="C47" s="41">
        <f t="shared" si="5"/>
        <v>10462</v>
      </c>
      <c r="D47" s="41">
        <f t="shared" si="6"/>
        <v>11</v>
      </c>
      <c r="E47" s="42" t="str">
        <f t="shared" si="2"/>
        <v>VIGO</v>
      </c>
      <c r="F47" s="42">
        <f t="shared" si="7"/>
        <v>22810</v>
      </c>
      <c r="G47" s="42">
        <f t="shared" si="8"/>
        <v>19862</v>
      </c>
    </row>
    <row r="48" spans="1:9" x14ac:dyDescent="0.25">
      <c r="A48" s="42" t="str">
        <f t="shared" si="3"/>
        <v>CASTELLON</v>
      </c>
      <c r="B48" s="41">
        <f t="shared" si="4"/>
        <v>995</v>
      </c>
      <c r="C48" s="41">
        <f t="shared" si="5"/>
        <v>312</v>
      </c>
      <c r="D48" s="41">
        <f t="shared" si="6"/>
        <v>20</v>
      </c>
      <c r="E48" s="42" t="str">
        <f t="shared" si="2"/>
        <v>CARTAGENA</v>
      </c>
      <c r="F48" s="42">
        <f t="shared" si="7"/>
        <v>20929</v>
      </c>
      <c r="G48" s="42">
        <f t="shared" si="8"/>
        <v>10462</v>
      </c>
    </row>
    <row r="49" spans="1:7" x14ac:dyDescent="0.25">
      <c r="A49" s="42" t="str">
        <f t="shared" si="3"/>
        <v>CEUTA</v>
      </c>
      <c r="B49" s="41">
        <f t="shared" si="4"/>
        <v>4303</v>
      </c>
      <c r="C49" s="41">
        <f t="shared" si="5"/>
        <v>6611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14521</v>
      </c>
      <c r="G49" s="42">
        <f t="shared" si="8"/>
        <v>4322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6829</v>
      </c>
      <c r="G50" s="42">
        <f t="shared" si="8"/>
        <v>6091</v>
      </c>
    </row>
    <row r="51" spans="1:7" x14ac:dyDescent="0.25">
      <c r="A51" s="42" t="str">
        <f t="shared" si="3"/>
        <v>GIJON</v>
      </c>
      <c r="B51" s="41">
        <f t="shared" si="4"/>
        <v>4836</v>
      </c>
      <c r="C51" s="41">
        <f t="shared" si="5"/>
        <v>4806</v>
      </c>
      <c r="D51" s="41">
        <f t="shared" si="6"/>
        <v>15</v>
      </c>
      <c r="E51" s="42" t="str">
        <f t="shared" si="2"/>
        <v>MALAGA</v>
      </c>
      <c r="F51" s="42">
        <f t="shared" si="7"/>
        <v>5616</v>
      </c>
      <c r="G51" s="42">
        <f t="shared" si="8"/>
        <v>6151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4836</v>
      </c>
      <c r="G52" s="42">
        <f t="shared" si="8"/>
        <v>4806</v>
      </c>
    </row>
    <row r="53" spans="1:7" x14ac:dyDescent="0.25">
      <c r="A53" s="42" t="str">
        <f t="shared" si="3"/>
        <v>LAS PALMAS</v>
      </c>
      <c r="B53" s="41">
        <f t="shared" si="4"/>
        <v>171727</v>
      </c>
      <c r="C53" s="41">
        <f t="shared" si="5"/>
        <v>156228</v>
      </c>
      <c r="D53" s="41">
        <f t="shared" si="6"/>
        <v>1</v>
      </c>
      <c r="E53" s="42" t="str">
        <f t="shared" si="2"/>
        <v>TARRAGONA</v>
      </c>
      <c r="F53" s="42">
        <f t="shared" si="7"/>
        <v>4689</v>
      </c>
      <c r="G53" s="42">
        <f t="shared" si="8"/>
        <v>7348</v>
      </c>
    </row>
    <row r="54" spans="1:7" x14ac:dyDescent="0.25">
      <c r="A54" s="42" t="str">
        <f t="shared" si="3"/>
        <v>MALAGA</v>
      </c>
      <c r="B54" s="41">
        <f t="shared" si="4"/>
        <v>5616</v>
      </c>
      <c r="C54" s="41">
        <f t="shared" si="5"/>
        <v>6151</v>
      </c>
      <c r="D54" s="41">
        <f t="shared" si="6"/>
        <v>14</v>
      </c>
      <c r="E54" s="42" t="str">
        <f t="shared" si="2"/>
        <v>CEUTA</v>
      </c>
      <c r="F54" s="42">
        <f t="shared" si="7"/>
        <v>4303</v>
      </c>
      <c r="G54" s="42">
        <f t="shared" si="8"/>
        <v>6611</v>
      </c>
    </row>
    <row r="55" spans="1:7" x14ac:dyDescent="0.25">
      <c r="A55" s="42" t="str">
        <f t="shared" si="3"/>
        <v>MARIN Y RIA DE PONTEVEDRA</v>
      </c>
      <c r="B55" s="41">
        <f t="shared" si="4"/>
        <v>14521</v>
      </c>
      <c r="C55" s="41">
        <f t="shared" si="5"/>
        <v>4322</v>
      </c>
      <c r="D55" s="41">
        <f t="shared" si="6"/>
        <v>12</v>
      </c>
      <c r="E55" s="42" t="str">
        <f t="shared" si="2"/>
        <v>BAHIA DE ALGECIRAS</v>
      </c>
      <c r="F55" s="42">
        <f t="shared" si="7"/>
        <v>3990</v>
      </c>
      <c r="G55" s="42">
        <f t="shared" si="8"/>
        <v>5347</v>
      </c>
    </row>
    <row r="56" spans="1:7" x14ac:dyDescent="0.25">
      <c r="A56" s="42" t="str">
        <f t="shared" si="3"/>
        <v>MELILLA</v>
      </c>
      <c r="B56" s="41">
        <f t="shared" si="4"/>
        <v>6829</v>
      </c>
      <c r="C56" s="41">
        <f t="shared" si="5"/>
        <v>6091</v>
      </c>
      <c r="D56" s="41">
        <f t="shared" si="6"/>
        <v>13</v>
      </c>
      <c r="E56" s="42" t="str">
        <f t="shared" si="2"/>
        <v>ALMERIA</v>
      </c>
      <c r="F56" s="42">
        <f t="shared" si="7"/>
        <v>1199</v>
      </c>
      <c r="G56" s="42">
        <f t="shared" si="8"/>
        <v>31</v>
      </c>
    </row>
    <row r="57" spans="1:7" x14ac:dyDescent="0.25">
      <c r="A57" s="42" t="str">
        <f t="shared" si="3"/>
        <v>MOTRIL</v>
      </c>
      <c r="B57" s="41">
        <f t="shared" si="4"/>
        <v>495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7"/>
        <v>995</v>
      </c>
      <c r="G57" s="42">
        <f t="shared" si="8"/>
        <v>312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495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147838</v>
      </c>
      <c r="C59" s="41">
        <f t="shared" si="5"/>
        <v>137092</v>
      </c>
      <c r="D59" s="41">
        <f t="shared" si="6"/>
        <v>2</v>
      </c>
      <c r="E59" s="42" t="str">
        <f t="shared" si="2"/>
        <v>A CORUÑA</v>
      </c>
      <c r="F59" s="42">
        <f t="shared" si="7"/>
        <v>37</v>
      </c>
      <c r="G59" s="42">
        <f t="shared" si="8"/>
        <v>156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9576</v>
      </c>
    </row>
    <row r="61" spans="1:7" x14ac:dyDescent="0.25">
      <c r="A61" s="42" t="str">
        <f t="shared" si="3"/>
        <v>SEVILLA</v>
      </c>
      <c r="B61" s="41">
        <f t="shared" si="4"/>
        <v>59327</v>
      </c>
      <c r="C61" s="41">
        <f t="shared" si="5"/>
        <v>50807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4689</v>
      </c>
      <c r="C62" s="41">
        <f t="shared" si="5"/>
        <v>7348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66529</v>
      </c>
      <c r="C63" s="41">
        <f t="shared" si="5"/>
        <v>79434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22810</v>
      </c>
      <c r="C64" s="41">
        <f t="shared" si="5"/>
        <v>19862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9576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">
        <v>40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616</v>
      </c>
      <c r="C7" s="9">
        <v>446</v>
      </c>
      <c r="D7" s="9">
        <v>3708</v>
      </c>
      <c r="E7" s="9">
        <v>2577</v>
      </c>
      <c r="F7" s="10">
        <f>((E7*100)/D7)-100</f>
        <v>-30.501618122977348</v>
      </c>
      <c r="G7" s="1"/>
      <c r="H7" s="1"/>
      <c r="I7" s="1"/>
    </row>
    <row r="8" spans="1:12" x14ac:dyDescent="0.25">
      <c r="A8" s="11" t="s">
        <v>45</v>
      </c>
      <c r="B8" s="12">
        <v>1255</v>
      </c>
      <c r="C8" s="12">
        <v>2196</v>
      </c>
      <c r="D8" s="12">
        <v>4791</v>
      </c>
      <c r="E8" s="12">
        <v>10163</v>
      </c>
      <c r="F8" s="13">
        <f t="shared" ref="F8:F35" si="0">((E8*100)/D8)-100</f>
        <v>112.12690461281571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20</v>
      </c>
      <c r="D9" s="9">
        <v>317.5</v>
      </c>
      <c r="E9" s="9">
        <v>118</v>
      </c>
      <c r="F9" s="10">
        <f t="shared" si="0"/>
        <v>-62.834645669291341</v>
      </c>
      <c r="G9" s="1"/>
      <c r="H9" s="1"/>
      <c r="I9" s="1"/>
    </row>
    <row r="10" spans="1:12" x14ac:dyDescent="0.25">
      <c r="A10" s="11" t="s">
        <v>47</v>
      </c>
      <c r="B10" s="12">
        <v>72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11535</v>
      </c>
      <c r="C11" s="9">
        <v>12456</v>
      </c>
      <c r="D11" s="9">
        <v>64759</v>
      </c>
      <c r="E11" s="9">
        <v>76502</v>
      </c>
      <c r="F11" s="10">
        <f t="shared" si="0"/>
        <v>18.133386865146164</v>
      </c>
      <c r="G11" s="1"/>
      <c r="H11" s="1"/>
      <c r="I11" s="1"/>
    </row>
    <row r="12" spans="1:12" x14ac:dyDescent="0.25">
      <c r="A12" s="11" t="s">
        <v>49</v>
      </c>
      <c r="B12" s="12">
        <v>5398</v>
      </c>
      <c r="C12" s="12">
        <v>3981</v>
      </c>
      <c r="D12" s="12">
        <v>24519</v>
      </c>
      <c r="E12" s="12">
        <v>24516</v>
      </c>
      <c r="F12" s="13">
        <f t="shared" si="0"/>
        <v>-1.223540927443878E-2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78626</v>
      </c>
      <c r="C14" s="12">
        <v>93355</v>
      </c>
      <c r="D14" s="12">
        <v>462920</v>
      </c>
      <c r="E14" s="12">
        <v>518219.5</v>
      </c>
      <c r="F14" s="13">
        <f t="shared" si="0"/>
        <v>11.945800570292917</v>
      </c>
      <c r="G14" s="1"/>
      <c r="H14" s="1"/>
      <c r="I14" s="1"/>
    </row>
    <row r="15" spans="1:12" x14ac:dyDescent="0.25">
      <c r="A15" s="8" t="s">
        <v>52</v>
      </c>
      <c r="B15" s="9">
        <v>32251.75</v>
      </c>
      <c r="C15" s="9">
        <v>45246.25</v>
      </c>
      <c r="D15" s="9">
        <v>175917.5</v>
      </c>
      <c r="E15" s="9">
        <v>217473.75</v>
      </c>
      <c r="F15" s="10">
        <f t="shared" si="0"/>
        <v>23.622578765614563</v>
      </c>
      <c r="G15" s="1"/>
      <c r="H15" s="1"/>
      <c r="I15" s="1"/>
    </row>
    <row r="16" spans="1:12" x14ac:dyDescent="0.25">
      <c r="A16" s="11" t="s">
        <v>53</v>
      </c>
      <c r="B16" s="12">
        <v>2268</v>
      </c>
      <c r="C16" s="12">
        <v>1353</v>
      </c>
      <c r="D16" s="12">
        <v>11700</v>
      </c>
      <c r="E16" s="12">
        <v>10163</v>
      </c>
      <c r="F16" s="13">
        <f t="shared" si="0"/>
        <v>-13.136752136752136</v>
      </c>
      <c r="G16" s="1"/>
      <c r="H16" s="1"/>
      <c r="I16" s="1"/>
    </row>
    <row r="17" spans="1:9" x14ac:dyDescent="0.25">
      <c r="A17" s="8" t="s">
        <v>54</v>
      </c>
      <c r="B17" s="9">
        <v>5798</v>
      </c>
      <c r="C17" s="9">
        <v>9703</v>
      </c>
      <c r="D17" s="9">
        <v>29422</v>
      </c>
      <c r="E17" s="9">
        <v>44032</v>
      </c>
      <c r="F17" s="10">
        <f t="shared" si="0"/>
        <v>49.656719461627347</v>
      </c>
      <c r="G17" s="1"/>
      <c r="H17" s="1"/>
      <c r="I17" s="1"/>
    </row>
    <row r="18" spans="1:9" x14ac:dyDescent="0.25">
      <c r="A18" s="11" t="s">
        <v>55</v>
      </c>
      <c r="B18" s="12">
        <v>129</v>
      </c>
      <c r="C18" s="12">
        <v>103</v>
      </c>
      <c r="D18" s="12">
        <v>411</v>
      </c>
      <c r="E18" s="12">
        <v>385</v>
      </c>
      <c r="F18" s="13">
        <f t="shared" si="0"/>
        <v>-6.3260340632603373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46</v>
      </c>
      <c r="D19" s="9">
        <v>153</v>
      </c>
      <c r="E19" s="9">
        <v>216</v>
      </c>
      <c r="F19" s="10">
        <f t="shared" si="0"/>
        <v>41.176470588235304</v>
      </c>
      <c r="G19" s="1"/>
      <c r="H19" s="1"/>
      <c r="I19" s="1"/>
    </row>
    <row r="20" spans="1:9" x14ac:dyDescent="0.25">
      <c r="A20" s="11" t="s">
        <v>57</v>
      </c>
      <c r="B20" s="12">
        <v>1058</v>
      </c>
      <c r="C20" s="12">
        <v>1700</v>
      </c>
      <c r="D20" s="12">
        <v>7366</v>
      </c>
      <c r="E20" s="12">
        <v>10999</v>
      </c>
      <c r="F20" s="13">
        <f t="shared" si="0"/>
        <v>49.321205538962801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6144</v>
      </c>
      <c r="C22" s="12">
        <v>6055</v>
      </c>
      <c r="D22" s="12">
        <v>45155</v>
      </c>
      <c r="E22" s="12">
        <v>46034</v>
      </c>
      <c r="F22" s="13">
        <f t="shared" si="0"/>
        <v>1.9466282803676194</v>
      </c>
      <c r="G22" s="1"/>
      <c r="H22" s="1"/>
      <c r="I22" s="1"/>
    </row>
    <row r="23" spans="1:9" x14ac:dyDescent="0.25">
      <c r="A23" s="8" t="s">
        <v>60</v>
      </c>
      <c r="B23" s="9">
        <v>319</v>
      </c>
      <c r="C23" s="9">
        <v>526</v>
      </c>
      <c r="D23" s="9">
        <v>1867</v>
      </c>
      <c r="E23" s="9">
        <v>3061</v>
      </c>
      <c r="F23" s="10">
        <f t="shared" si="0"/>
        <v>63.952865559721488</v>
      </c>
      <c r="G23" s="1"/>
      <c r="H23" s="1"/>
      <c r="I23" s="1"/>
    </row>
    <row r="24" spans="1:9" x14ac:dyDescent="0.25">
      <c r="A24" s="11" t="s">
        <v>61</v>
      </c>
      <c r="B24" s="12">
        <v>1383</v>
      </c>
      <c r="C24" s="12">
        <v>2676</v>
      </c>
      <c r="D24" s="12">
        <v>6840</v>
      </c>
      <c r="E24" s="12">
        <v>10240</v>
      </c>
      <c r="F24" s="13">
        <f t="shared" si="0"/>
        <v>49.707602339181278</v>
      </c>
      <c r="G24" s="1"/>
      <c r="H24" s="1"/>
      <c r="I24" s="1"/>
    </row>
    <row r="25" spans="1:9" x14ac:dyDescent="0.25">
      <c r="A25" s="8" t="s">
        <v>62</v>
      </c>
      <c r="B25" s="9">
        <v>1212</v>
      </c>
      <c r="C25" s="9">
        <v>1065</v>
      </c>
      <c r="D25" s="9">
        <v>6547</v>
      </c>
      <c r="E25" s="9">
        <v>4727</v>
      </c>
      <c r="F25" s="10">
        <f t="shared" si="0"/>
        <v>-27.798991904689174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127</v>
      </c>
      <c r="D26" s="12">
        <v>2</v>
      </c>
      <c r="E26" s="12">
        <v>843</v>
      </c>
      <c r="F26" s="13">
        <f t="shared" si="0"/>
        <v>42050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3005</v>
      </c>
      <c r="C28" s="12">
        <v>3700</v>
      </c>
      <c r="D28" s="12">
        <v>18840</v>
      </c>
      <c r="E28" s="12">
        <v>21599</v>
      </c>
      <c r="F28" s="13">
        <f t="shared" si="0"/>
        <v>14.6443736730361</v>
      </c>
      <c r="G28" s="1"/>
      <c r="H28" s="1"/>
      <c r="I28" s="1"/>
    </row>
    <row r="29" spans="1:9" x14ac:dyDescent="0.25">
      <c r="A29" s="8" t="s">
        <v>66</v>
      </c>
      <c r="B29" s="9">
        <v>183</v>
      </c>
      <c r="C29" s="9">
        <v>141</v>
      </c>
      <c r="D29" s="9">
        <v>902</v>
      </c>
      <c r="E29" s="9">
        <v>579</v>
      </c>
      <c r="F29" s="10">
        <f t="shared" si="0"/>
        <v>-35.809312638580934</v>
      </c>
      <c r="G29" s="1"/>
      <c r="H29" s="1"/>
      <c r="I29" s="1"/>
    </row>
    <row r="30" spans="1:9" x14ac:dyDescent="0.25">
      <c r="A30" s="11" t="s">
        <v>67</v>
      </c>
      <c r="B30" s="12">
        <v>1416</v>
      </c>
      <c r="C30" s="12">
        <v>2206</v>
      </c>
      <c r="D30" s="12">
        <v>7810</v>
      </c>
      <c r="E30" s="12">
        <v>11957</v>
      </c>
      <c r="F30" s="13">
        <f t="shared" si="0"/>
        <v>53.098591549295776</v>
      </c>
      <c r="G30" s="1"/>
      <c r="H30" s="1"/>
      <c r="I30" s="1"/>
    </row>
    <row r="31" spans="1:9" x14ac:dyDescent="0.25">
      <c r="A31" s="8" t="s">
        <v>68</v>
      </c>
      <c r="B31" s="9">
        <v>4753</v>
      </c>
      <c r="C31" s="9">
        <v>3866</v>
      </c>
      <c r="D31" s="9">
        <v>24861</v>
      </c>
      <c r="E31" s="9">
        <v>28207</v>
      </c>
      <c r="F31" s="10">
        <f t="shared" si="0"/>
        <v>13.458831100921117</v>
      </c>
      <c r="G31" s="1"/>
      <c r="H31" s="1"/>
      <c r="I31" s="1"/>
    </row>
    <row r="32" spans="1:9" x14ac:dyDescent="0.25">
      <c r="A32" s="11" t="s">
        <v>69</v>
      </c>
      <c r="B32" s="12">
        <v>126055</v>
      </c>
      <c r="C32" s="12">
        <v>157548</v>
      </c>
      <c r="D32" s="12">
        <v>822622</v>
      </c>
      <c r="E32" s="12">
        <v>943548</v>
      </c>
      <c r="F32" s="13">
        <f t="shared" si="0"/>
        <v>14.700068804384031</v>
      </c>
      <c r="G32" s="1"/>
      <c r="H32" s="1"/>
      <c r="I32" s="1"/>
    </row>
    <row r="33" spans="1:9" x14ac:dyDescent="0.25">
      <c r="A33" s="8" t="s">
        <v>70</v>
      </c>
      <c r="B33" s="9">
        <v>12860</v>
      </c>
      <c r="C33" s="9">
        <v>13421.5</v>
      </c>
      <c r="D33" s="9">
        <v>68751</v>
      </c>
      <c r="E33" s="9">
        <v>76726.5</v>
      </c>
      <c r="F33" s="10">
        <f t="shared" si="0"/>
        <v>11.600558537330372</v>
      </c>
      <c r="G33" s="1"/>
      <c r="H33" s="1"/>
      <c r="I33" s="1"/>
    </row>
    <row r="34" spans="1:9" x14ac:dyDescent="0.25">
      <c r="A34" s="11" t="s">
        <v>71</v>
      </c>
      <c r="B34" s="12">
        <v>475</v>
      </c>
      <c r="C34" s="12">
        <v>0</v>
      </c>
      <c r="D34" s="12">
        <v>2866</v>
      </c>
      <c r="E34" s="12">
        <v>555</v>
      </c>
      <c r="F34" s="13">
        <f t="shared" si="0"/>
        <v>-80.635031402651776</v>
      </c>
      <c r="G34" s="1"/>
      <c r="H34" s="1"/>
      <c r="I34" s="1"/>
    </row>
    <row r="35" spans="1:9" x14ac:dyDescent="0.25">
      <c r="A35" s="14" t="s">
        <v>72</v>
      </c>
      <c r="B35" s="15">
        <f>SUM(B7:B34)</f>
        <v>296851.75</v>
      </c>
      <c r="C35" s="15">
        <f t="shared" ref="C35:E35" si="1">SUM(C7:C34)</f>
        <v>361936.75</v>
      </c>
      <c r="D35" s="15">
        <f t="shared" si="1"/>
        <v>1793240</v>
      </c>
      <c r="E35" s="15">
        <f t="shared" si="1"/>
        <v>2063440.75</v>
      </c>
      <c r="F35" s="16">
        <f t="shared" si="0"/>
        <v>15.067740514376212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2577</v>
      </c>
      <c r="C38" s="41">
        <f>D7</f>
        <v>3708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943548</v>
      </c>
      <c r="G38" s="42">
        <f>LOOKUP(E38,$A$38:$A$65,$C$38:$C$65)</f>
        <v>822622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10163</v>
      </c>
      <c r="C39" s="41">
        <f t="shared" ref="C39:C65" si="5">D8</f>
        <v>4791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518219.5</v>
      </c>
      <c r="G39" s="42">
        <f t="shared" ref="G39:G65" si="8">LOOKUP(E39,$A$38:$A$65,$C$38:$C$65)</f>
        <v>462920</v>
      </c>
    </row>
    <row r="40" spans="1:9" x14ac:dyDescent="0.25">
      <c r="A40" s="42" t="str">
        <f t="shared" si="3"/>
        <v>ALMERIA</v>
      </c>
      <c r="B40" s="41">
        <f t="shared" si="4"/>
        <v>118</v>
      </c>
      <c r="C40" s="41">
        <f t="shared" si="5"/>
        <v>317.5</v>
      </c>
      <c r="D40" s="41">
        <f t="shared" si="6"/>
        <v>24</v>
      </c>
      <c r="E40" s="42" t="str">
        <f t="shared" si="2"/>
        <v>BILBAO</v>
      </c>
      <c r="F40" s="42">
        <f t="shared" si="7"/>
        <v>217473.75</v>
      </c>
      <c r="G40" s="42">
        <f t="shared" si="8"/>
        <v>175917.5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VIGO</v>
      </c>
      <c r="F41" s="42">
        <f t="shared" si="7"/>
        <v>76726.5</v>
      </c>
      <c r="G41" s="42">
        <f t="shared" si="8"/>
        <v>68751</v>
      </c>
    </row>
    <row r="42" spans="1:9" x14ac:dyDescent="0.25">
      <c r="A42" s="42" t="str">
        <f t="shared" si="3"/>
        <v>BAHIA DE ALGECIRAS</v>
      </c>
      <c r="B42" s="41">
        <f t="shared" si="4"/>
        <v>76502</v>
      </c>
      <c r="C42" s="41">
        <f t="shared" si="5"/>
        <v>64759</v>
      </c>
      <c r="D42" s="41">
        <f t="shared" si="6"/>
        <v>5</v>
      </c>
      <c r="E42" s="42" t="str">
        <f t="shared" si="2"/>
        <v>BAHIA DE ALGECIRAS</v>
      </c>
      <c r="F42" s="42">
        <f t="shared" si="7"/>
        <v>76502</v>
      </c>
      <c r="G42" s="42">
        <f t="shared" si="8"/>
        <v>64759</v>
      </c>
    </row>
    <row r="43" spans="1:9" x14ac:dyDescent="0.25">
      <c r="A43" s="42" t="str">
        <f t="shared" si="3"/>
        <v>BAHIA DE CADIZ</v>
      </c>
      <c r="B43" s="41">
        <f t="shared" si="4"/>
        <v>24516</v>
      </c>
      <c r="C43" s="41">
        <f t="shared" si="5"/>
        <v>24519</v>
      </c>
      <c r="D43" s="41">
        <f t="shared" si="6"/>
        <v>9</v>
      </c>
      <c r="E43" s="42" t="str">
        <f t="shared" si="2"/>
        <v>LAS PALMAS</v>
      </c>
      <c r="F43" s="42">
        <f t="shared" si="7"/>
        <v>46034</v>
      </c>
      <c r="G43" s="42">
        <f t="shared" si="8"/>
        <v>45155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CASTELLON</v>
      </c>
      <c r="F44" s="42">
        <f t="shared" si="7"/>
        <v>44032</v>
      </c>
      <c r="G44" s="42">
        <f t="shared" si="8"/>
        <v>29422</v>
      </c>
    </row>
    <row r="45" spans="1:9" x14ac:dyDescent="0.25">
      <c r="A45" s="42" t="str">
        <f t="shared" si="3"/>
        <v>BARCELONA</v>
      </c>
      <c r="B45" s="41">
        <f t="shared" si="4"/>
        <v>518219.5</v>
      </c>
      <c r="C45" s="41">
        <f t="shared" si="5"/>
        <v>462920</v>
      </c>
      <c r="D45" s="41">
        <f t="shared" si="6"/>
        <v>2</v>
      </c>
      <c r="E45" s="42" t="str">
        <f t="shared" si="2"/>
        <v>TARRAGONA</v>
      </c>
      <c r="F45" s="42">
        <f t="shared" si="7"/>
        <v>28207</v>
      </c>
      <c r="G45" s="42">
        <f t="shared" si="8"/>
        <v>24861</v>
      </c>
    </row>
    <row r="46" spans="1:9" x14ac:dyDescent="0.25">
      <c r="A46" s="42" t="str">
        <f t="shared" si="3"/>
        <v>BILBAO</v>
      </c>
      <c r="B46" s="41">
        <f t="shared" si="4"/>
        <v>217473.75</v>
      </c>
      <c r="C46" s="41">
        <f t="shared" si="5"/>
        <v>175917.5</v>
      </c>
      <c r="D46" s="41">
        <f t="shared" si="6"/>
        <v>3</v>
      </c>
      <c r="E46" s="42" t="str">
        <f t="shared" si="2"/>
        <v>BAHIA DE CADIZ</v>
      </c>
      <c r="F46" s="42">
        <f t="shared" si="7"/>
        <v>24516</v>
      </c>
      <c r="G46" s="42">
        <f t="shared" si="8"/>
        <v>24519</v>
      </c>
    </row>
    <row r="47" spans="1:9" x14ac:dyDescent="0.25">
      <c r="A47" s="42" t="str">
        <f t="shared" si="3"/>
        <v>CARTAGENA</v>
      </c>
      <c r="B47" s="41">
        <f t="shared" si="4"/>
        <v>10163</v>
      </c>
      <c r="C47" s="41">
        <f t="shared" si="5"/>
        <v>11700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21599</v>
      </c>
      <c r="G47" s="42">
        <f t="shared" si="8"/>
        <v>18840</v>
      </c>
    </row>
    <row r="48" spans="1:9" x14ac:dyDescent="0.25">
      <c r="A48" s="42" t="str">
        <f t="shared" si="3"/>
        <v>CASTELLON</v>
      </c>
      <c r="B48" s="41">
        <f t="shared" si="4"/>
        <v>44032</v>
      </c>
      <c r="C48" s="41">
        <f t="shared" si="5"/>
        <v>29422</v>
      </c>
      <c r="D48" s="41">
        <f t="shared" si="6"/>
        <v>7</v>
      </c>
      <c r="E48" s="42" t="str">
        <f t="shared" si="2"/>
        <v>SEVILLA</v>
      </c>
      <c r="F48" s="42">
        <f t="shared" si="7"/>
        <v>11957</v>
      </c>
      <c r="G48" s="42">
        <f t="shared" si="8"/>
        <v>7810</v>
      </c>
    </row>
    <row r="49" spans="1:7" x14ac:dyDescent="0.25">
      <c r="A49" s="42" t="str">
        <f t="shared" si="3"/>
        <v>CEUTA</v>
      </c>
      <c r="B49" s="41">
        <f t="shared" si="4"/>
        <v>385</v>
      </c>
      <c r="C49" s="41">
        <f t="shared" si="5"/>
        <v>411</v>
      </c>
      <c r="D49" s="41">
        <f t="shared" si="6"/>
        <v>22</v>
      </c>
      <c r="E49" s="42" t="str">
        <f t="shared" si="2"/>
        <v>GIJON</v>
      </c>
      <c r="F49" s="42">
        <f t="shared" si="7"/>
        <v>10999</v>
      </c>
      <c r="G49" s="42">
        <f t="shared" si="8"/>
        <v>7366</v>
      </c>
    </row>
    <row r="50" spans="1:7" x14ac:dyDescent="0.25">
      <c r="A50" s="42" t="str">
        <f t="shared" si="3"/>
        <v>FERROL-SAN CIBRAO</v>
      </c>
      <c r="B50" s="41">
        <f t="shared" si="4"/>
        <v>216</v>
      </c>
      <c r="C50" s="41">
        <f t="shared" si="5"/>
        <v>153</v>
      </c>
      <c r="D50" s="41">
        <f t="shared" si="6"/>
        <v>23</v>
      </c>
      <c r="E50" s="42" t="str">
        <f t="shared" si="2"/>
        <v>MARIN Y RIA DE PONTEVEDRA</v>
      </c>
      <c r="F50" s="42">
        <f t="shared" si="7"/>
        <v>10240</v>
      </c>
      <c r="G50" s="42">
        <f t="shared" si="8"/>
        <v>6840</v>
      </c>
    </row>
    <row r="51" spans="1:7" x14ac:dyDescent="0.25">
      <c r="A51" s="42" t="str">
        <f t="shared" si="3"/>
        <v>GIJON</v>
      </c>
      <c r="B51" s="41">
        <f t="shared" si="4"/>
        <v>10999</v>
      </c>
      <c r="C51" s="41">
        <f t="shared" si="5"/>
        <v>7366</v>
      </c>
      <c r="D51" s="41">
        <f t="shared" si="6"/>
        <v>12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10163</v>
      </c>
      <c r="G52" s="42">
        <f t="shared" si="8"/>
        <v>4791</v>
      </c>
    </row>
    <row r="53" spans="1:7" x14ac:dyDescent="0.25">
      <c r="A53" s="42" t="str">
        <f t="shared" si="3"/>
        <v>LAS PALMAS</v>
      </c>
      <c r="B53" s="41">
        <f t="shared" si="4"/>
        <v>46034</v>
      </c>
      <c r="C53" s="41">
        <f t="shared" si="5"/>
        <v>45155</v>
      </c>
      <c r="D53" s="41">
        <f t="shared" si="6"/>
        <v>6</v>
      </c>
      <c r="E53" s="42" t="str">
        <f t="shared" si="2"/>
        <v>MELILLA</v>
      </c>
      <c r="F53" s="42">
        <f t="shared" si="7"/>
        <v>4727</v>
      </c>
      <c r="G53" s="42">
        <f t="shared" si="8"/>
        <v>6547</v>
      </c>
    </row>
    <row r="54" spans="1:7" x14ac:dyDescent="0.25">
      <c r="A54" s="42" t="str">
        <f t="shared" si="3"/>
        <v>MALAGA</v>
      </c>
      <c r="B54" s="41">
        <f t="shared" si="4"/>
        <v>3061</v>
      </c>
      <c r="C54" s="41">
        <f t="shared" si="5"/>
        <v>1867</v>
      </c>
      <c r="D54" s="41">
        <f t="shared" si="6"/>
        <v>17</v>
      </c>
      <c r="E54" s="42" t="str">
        <f t="shared" si="2"/>
        <v>MALAGA</v>
      </c>
      <c r="F54" s="42">
        <f t="shared" si="7"/>
        <v>3061</v>
      </c>
      <c r="G54" s="42">
        <f t="shared" si="8"/>
        <v>1867</v>
      </c>
    </row>
    <row r="55" spans="1:7" x14ac:dyDescent="0.25">
      <c r="A55" s="42" t="str">
        <f t="shared" si="3"/>
        <v>MARIN Y RIA DE PONTEVEDRA</v>
      </c>
      <c r="B55" s="41">
        <f t="shared" si="4"/>
        <v>10240</v>
      </c>
      <c r="C55" s="41">
        <f t="shared" si="5"/>
        <v>6840</v>
      </c>
      <c r="D55" s="41">
        <f t="shared" si="6"/>
        <v>13</v>
      </c>
      <c r="E55" s="42" t="str">
        <f t="shared" si="2"/>
        <v>A CORUÑA</v>
      </c>
      <c r="F55" s="42">
        <f t="shared" si="7"/>
        <v>2577</v>
      </c>
      <c r="G55" s="42">
        <f t="shared" si="8"/>
        <v>3708</v>
      </c>
    </row>
    <row r="56" spans="1:7" x14ac:dyDescent="0.25">
      <c r="A56" s="42" t="str">
        <f t="shared" si="3"/>
        <v>MELILLA</v>
      </c>
      <c r="B56" s="41">
        <f t="shared" si="4"/>
        <v>4727</v>
      </c>
      <c r="C56" s="41">
        <f t="shared" si="5"/>
        <v>6547</v>
      </c>
      <c r="D56" s="41">
        <f t="shared" si="6"/>
        <v>16</v>
      </c>
      <c r="E56" s="42" t="str">
        <f t="shared" si="2"/>
        <v>MOTRIL</v>
      </c>
      <c r="F56" s="42">
        <f t="shared" si="7"/>
        <v>843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843</v>
      </c>
      <c r="C57" s="41">
        <f t="shared" si="5"/>
        <v>2</v>
      </c>
      <c r="D57" s="41">
        <f t="shared" si="6"/>
        <v>19</v>
      </c>
      <c r="E57" s="42" t="str">
        <f t="shared" si="2"/>
        <v>SANTANDER</v>
      </c>
      <c r="F57" s="42">
        <f t="shared" si="7"/>
        <v>579</v>
      </c>
      <c r="G57" s="42">
        <f t="shared" si="8"/>
        <v>902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7"/>
        <v>555</v>
      </c>
      <c r="G58" s="42">
        <f t="shared" si="8"/>
        <v>2866</v>
      </c>
    </row>
    <row r="59" spans="1:7" x14ac:dyDescent="0.25">
      <c r="A59" s="42" t="str">
        <f t="shared" si="3"/>
        <v>SANTA CRUZ DE TENERIFE</v>
      </c>
      <c r="B59" s="41">
        <f t="shared" si="4"/>
        <v>21599</v>
      </c>
      <c r="C59" s="41">
        <f t="shared" si="5"/>
        <v>18840</v>
      </c>
      <c r="D59" s="41">
        <f t="shared" si="6"/>
        <v>10</v>
      </c>
      <c r="E59" s="42" t="str">
        <f t="shared" si="2"/>
        <v>CEUTA</v>
      </c>
      <c r="F59" s="42">
        <f t="shared" si="7"/>
        <v>385</v>
      </c>
      <c r="G59" s="42">
        <f t="shared" si="8"/>
        <v>411</v>
      </c>
    </row>
    <row r="60" spans="1:7" x14ac:dyDescent="0.25">
      <c r="A60" s="42" t="str">
        <f t="shared" si="3"/>
        <v>SANTANDER</v>
      </c>
      <c r="B60" s="41">
        <f t="shared" si="4"/>
        <v>579</v>
      </c>
      <c r="C60" s="41">
        <f t="shared" si="5"/>
        <v>902</v>
      </c>
      <c r="D60" s="41">
        <f t="shared" si="6"/>
        <v>20</v>
      </c>
      <c r="E60" s="42" t="str">
        <f t="shared" si="2"/>
        <v>FERROL-SAN CIBRAO</v>
      </c>
      <c r="F60" s="42">
        <f t="shared" si="7"/>
        <v>216</v>
      </c>
      <c r="G60" s="42">
        <f t="shared" si="8"/>
        <v>153</v>
      </c>
    </row>
    <row r="61" spans="1:7" x14ac:dyDescent="0.25">
      <c r="A61" s="42" t="str">
        <f t="shared" si="3"/>
        <v>SEVILLA</v>
      </c>
      <c r="B61" s="41">
        <f t="shared" si="4"/>
        <v>11957</v>
      </c>
      <c r="C61" s="41">
        <f t="shared" si="5"/>
        <v>7810</v>
      </c>
      <c r="D61" s="41">
        <f t="shared" si="6"/>
        <v>11</v>
      </c>
      <c r="E61" s="42" t="str">
        <f t="shared" si="2"/>
        <v>ALMERIA</v>
      </c>
      <c r="F61" s="42">
        <f t="shared" si="7"/>
        <v>118</v>
      </c>
      <c r="G61" s="42">
        <f t="shared" si="8"/>
        <v>317.5</v>
      </c>
    </row>
    <row r="62" spans="1:7" x14ac:dyDescent="0.25">
      <c r="A62" s="42" t="str">
        <f t="shared" si="3"/>
        <v>TARRAGONA</v>
      </c>
      <c r="B62" s="41">
        <f t="shared" si="4"/>
        <v>28207</v>
      </c>
      <c r="C62" s="41">
        <f t="shared" si="5"/>
        <v>24861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943548</v>
      </c>
      <c r="C63" s="41">
        <f t="shared" si="5"/>
        <v>822622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76726.5</v>
      </c>
      <c r="C64" s="41">
        <f t="shared" si="5"/>
        <v>68751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2866</v>
      </c>
      <c r="D65" s="41">
        <f t="shared" si="6"/>
        <v>21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">
        <v>40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616</v>
      </c>
      <c r="C7" s="9">
        <v>451</v>
      </c>
      <c r="D7" s="9">
        <v>3864</v>
      </c>
      <c r="E7" s="9">
        <v>2614</v>
      </c>
      <c r="F7" s="10">
        <f>((E7*100)/D7)-100</f>
        <v>-32.349896480331267</v>
      </c>
      <c r="G7" s="1"/>
      <c r="H7" s="1"/>
      <c r="I7" s="1"/>
    </row>
    <row r="8" spans="1:12" x14ac:dyDescent="0.25">
      <c r="A8" s="11" t="s">
        <v>45</v>
      </c>
      <c r="B8" s="12">
        <v>10571</v>
      </c>
      <c r="C8" s="12">
        <v>11758</v>
      </c>
      <c r="D8" s="12">
        <v>59513</v>
      </c>
      <c r="E8" s="12">
        <v>73211</v>
      </c>
      <c r="F8" s="13">
        <f t="shared" ref="F8:F35" si="0">((E8*100)/D8)-100</f>
        <v>23.016819854485576</v>
      </c>
      <c r="G8" s="1"/>
      <c r="H8" s="1"/>
      <c r="I8" s="1"/>
    </row>
    <row r="9" spans="1:12" x14ac:dyDescent="0.25">
      <c r="A9" s="8" t="s">
        <v>46</v>
      </c>
      <c r="B9" s="9">
        <v>8</v>
      </c>
      <c r="C9" s="9">
        <v>255</v>
      </c>
      <c r="D9" s="9">
        <v>348.5</v>
      </c>
      <c r="E9" s="9">
        <v>1317</v>
      </c>
      <c r="F9" s="10">
        <f t="shared" si="0"/>
        <v>277.90530846484933</v>
      </c>
      <c r="G9" s="1"/>
      <c r="H9" s="1"/>
      <c r="I9" s="1"/>
    </row>
    <row r="10" spans="1:12" x14ac:dyDescent="0.25">
      <c r="A10" s="11" t="s">
        <v>47</v>
      </c>
      <c r="B10" s="12">
        <v>134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12614</v>
      </c>
      <c r="C11" s="9">
        <v>13329</v>
      </c>
      <c r="D11" s="9">
        <v>70112</v>
      </c>
      <c r="E11" s="9">
        <v>80492</v>
      </c>
      <c r="F11" s="10">
        <f t="shared" si="0"/>
        <v>14.804883614787769</v>
      </c>
      <c r="G11" s="1"/>
      <c r="H11" s="1"/>
      <c r="I11" s="1"/>
    </row>
    <row r="12" spans="1:12" x14ac:dyDescent="0.25">
      <c r="A12" s="11" t="s">
        <v>49</v>
      </c>
      <c r="B12" s="12">
        <v>11054.5</v>
      </c>
      <c r="C12" s="12">
        <v>9498</v>
      </c>
      <c r="D12" s="12">
        <v>52127</v>
      </c>
      <c r="E12" s="12">
        <v>58955.5</v>
      </c>
      <c r="F12" s="13">
        <f t="shared" si="0"/>
        <v>13.099737180348001</v>
      </c>
      <c r="G12" s="1"/>
      <c r="H12" s="1"/>
      <c r="I12" s="1"/>
    </row>
    <row r="13" spans="1:12" x14ac:dyDescent="0.25">
      <c r="A13" s="8" t="s">
        <v>50</v>
      </c>
      <c r="B13" s="9">
        <v>13581</v>
      </c>
      <c r="C13" s="9">
        <v>7676</v>
      </c>
      <c r="D13" s="9">
        <v>70704</v>
      </c>
      <c r="E13" s="9">
        <v>41715</v>
      </c>
      <c r="F13" s="10">
        <f t="shared" si="0"/>
        <v>-41.000509164969451</v>
      </c>
      <c r="G13" s="1"/>
      <c r="H13" s="1"/>
      <c r="I13" s="1"/>
    </row>
    <row r="14" spans="1:12" x14ac:dyDescent="0.25">
      <c r="A14" s="11" t="s">
        <v>51</v>
      </c>
      <c r="B14" s="12">
        <v>98049</v>
      </c>
      <c r="C14" s="12">
        <v>107891</v>
      </c>
      <c r="D14" s="12">
        <v>578266.5</v>
      </c>
      <c r="E14" s="12">
        <v>614349</v>
      </c>
      <c r="F14" s="13">
        <f t="shared" si="0"/>
        <v>6.2397700714117121</v>
      </c>
      <c r="G14" s="1"/>
      <c r="H14" s="1"/>
      <c r="I14" s="1"/>
    </row>
    <row r="15" spans="1:12" x14ac:dyDescent="0.25">
      <c r="A15" s="8" t="s">
        <v>52</v>
      </c>
      <c r="B15" s="9">
        <v>37354.75</v>
      </c>
      <c r="C15" s="9">
        <v>50583.5</v>
      </c>
      <c r="D15" s="9">
        <v>204935.75</v>
      </c>
      <c r="E15" s="9">
        <v>242545</v>
      </c>
      <c r="F15" s="10">
        <f t="shared" si="0"/>
        <v>18.351727309656809</v>
      </c>
      <c r="G15" s="1"/>
      <c r="H15" s="1"/>
      <c r="I15" s="1"/>
    </row>
    <row r="16" spans="1:12" x14ac:dyDescent="0.25">
      <c r="A16" s="11" t="s">
        <v>53</v>
      </c>
      <c r="B16" s="12">
        <v>4932</v>
      </c>
      <c r="C16" s="12">
        <v>6626</v>
      </c>
      <c r="D16" s="12">
        <v>22162</v>
      </c>
      <c r="E16" s="12">
        <v>31092</v>
      </c>
      <c r="F16" s="13">
        <f t="shared" si="0"/>
        <v>40.294197274614191</v>
      </c>
      <c r="G16" s="1"/>
      <c r="H16" s="1"/>
      <c r="I16" s="1"/>
    </row>
    <row r="17" spans="1:9" x14ac:dyDescent="0.25">
      <c r="A17" s="8" t="s">
        <v>54</v>
      </c>
      <c r="B17" s="9">
        <v>5952</v>
      </c>
      <c r="C17" s="9">
        <v>9925</v>
      </c>
      <c r="D17" s="9">
        <v>29734</v>
      </c>
      <c r="E17" s="9">
        <v>45027</v>
      </c>
      <c r="F17" s="10">
        <f t="shared" si="0"/>
        <v>51.432703302616545</v>
      </c>
      <c r="G17" s="1"/>
      <c r="H17" s="1"/>
      <c r="I17" s="1"/>
    </row>
    <row r="18" spans="1:9" x14ac:dyDescent="0.25">
      <c r="A18" s="11" t="s">
        <v>55</v>
      </c>
      <c r="B18" s="12">
        <v>1219</v>
      </c>
      <c r="C18" s="12">
        <v>922</v>
      </c>
      <c r="D18" s="12">
        <v>7022</v>
      </c>
      <c r="E18" s="12">
        <v>4688</v>
      </c>
      <c r="F18" s="13">
        <f t="shared" si="0"/>
        <v>-33.238393620051269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46</v>
      </c>
      <c r="D19" s="9">
        <v>153</v>
      </c>
      <c r="E19" s="9">
        <v>216</v>
      </c>
      <c r="F19" s="10">
        <f t="shared" si="0"/>
        <v>41.176470588235304</v>
      </c>
      <c r="G19" s="1"/>
      <c r="H19" s="1"/>
      <c r="I19" s="1"/>
    </row>
    <row r="20" spans="1:9" x14ac:dyDescent="0.25">
      <c r="A20" s="11" t="s">
        <v>57</v>
      </c>
      <c r="B20" s="12">
        <v>1756</v>
      </c>
      <c r="C20" s="12">
        <v>2566</v>
      </c>
      <c r="D20" s="12">
        <v>12172</v>
      </c>
      <c r="E20" s="12">
        <v>15835</v>
      </c>
      <c r="F20" s="13">
        <f t="shared" si="0"/>
        <v>30.09365757476175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31950</v>
      </c>
      <c r="C22" s="12">
        <v>34536</v>
      </c>
      <c r="D22" s="12">
        <v>201383</v>
      </c>
      <c r="E22" s="12">
        <v>217779</v>
      </c>
      <c r="F22" s="13">
        <f t="shared" si="0"/>
        <v>8.1417001435076486</v>
      </c>
      <c r="G22" s="1"/>
      <c r="H22" s="1"/>
      <c r="I22" s="1"/>
    </row>
    <row r="23" spans="1:9" x14ac:dyDescent="0.25">
      <c r="A23" s="8" t="s">
        <v>60</v>
      </c>
      <c r="B23" s="9">
        <v>1365</v>
      </c>
      <c r="C23" s="9">
        <v>1377</v>
      </c>
      <c r="D23" s="9">
        <v>8018</v>
      </c>
      <c r="E23" s="9">
        <v>8677</v>
      </c>
      <c r="F23" s="10">
        <f t="shared" si="0"/>
        <v>8.2190072337241276</v>
      </c>
      <c r="G23" s="1"/>
      <c r="H23" s="1"/>
      <c r="I23" s="1"/>
    </row>
    <row r="24" spans="1:9" x14ac:dyDescent="0.25">
      <c r="A24" s="11" t="s">
        <v>61</v>
      </c>
      <c r="B24" s="12">
        <v>2599</v>
      </c>
      <c r="C24" s="12">
        <v>4897</v>
      </c>
      <c r="D24" s="12">
        <v>11162</v>
      </c>
      <c r="E24" s="12">
        <v>24767</v>
      </c>
      <c r="F24" s="13">
        <f t="shared" si="0"/>
        <v>121.88675864540406</v>
      </c>
      <c r="G24" s="1"/>
      <c r="H24" s="1"/>
      <c r="I24" s="1"/>
    </row>
    <row r="25" spans="1:9" x14ac:dyDescent="0.25">
      <c r="A25" s="8" t="s">
        <v>62</v>
      </c>
      <c r="B25" s="9">
        <v>2086</v>
      </c>
      <c r="C25" s="9">
        <v>2297</v>
      </c>
      <c r="D25" s="9">
        <v>12638</v>
      </c>
      <c r="E25" s="9">
        <v>11556</v>
      </c>
      <c r="F25" s="10">
        <f t="shared" si="0"/>
        <v>-8.5614812470327593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215</v>
      </c>
      <c r="D26" s="12">
        <v>2</v>
      </c>
      <c r="E26" s="12">
        <v>1338</v>
      </c>
      <c r="F26" s="13">
        <f t="shared" si="0"/>
        <v>66800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25864</v>
      </c>
      <c r="C28" s="12">
        <v>28188</v>
      </c>
      <c r="D28" s="12">
        <v>155932</v>
      </c>
      <c r="E28" s="12">
        <v>169437</v>
      </c>
      <c r="F28" s="13">
        <f t="shared" si="0"/>
        <v>8.6608265141215384</v>
      </c>
      <c r="G28" s="1"/>
      <c r="H28" s="1"/>
      <c r="I28" s="1"/>
    </row>
    <row r="29" spans="1:9" x14ac:dyDescent="0.25">
      <c r="A29" s="8" t="s">
        <v>66</v>
      </c>
      <c r="B29" s="9">
        <v>183</v>
      </c>
      <c r="C29" s="9">
        <v>141</v>
      </c>
      <c r="D29" s="9">
        <v>902</v>
      </c>
      <c r="E29" s="9">
        <v>579</v>
      </c>
      <c r="F29" s="10">
        <f t="shared" si="0"/>
        <v>-35.809312638580934</v>
      </c>
      <c r="G29" s="1"/>
      <c r="H29" s="1"/>
      <c r="I29" s="1"/>
    </row>
    <row r="30" spans="1:9" x14ac:dyDescent="0.25">
      <c r="A30" s="11" t="s">
        <v>67</v>
      </c>
      <c r="B30" s="12">
        <v>8680</v>
      </c>
      <c r="C30" s="12">
        <v>11315</v>
      </c>
      <c r="D30" s="12">
        <v>58617</v>
      </c>
      <c r="E30" s="12">
        <v>71284</v>
      </c>
      <c r="F30" s="13">
        <f t="shared" si="0"/>
        <v>21.609771909173105</v>
      </c>
      <c r="G30" s="1"/>
      <c r="H30" s="1"/>
      <c r="I30" s="1"/>
    </row>
    <row r="31" spans="1:9" x14ac:dyDescent="0.25">
      <c r="A31" s="8" t="s">
        <v>68</v>
      </c>
      <c r="B31" s="9">
        <v>6292</v>
      </c>
      <c r="C31" s="9">
        <v>4493</v>
      </c>
      <c r="D31" s="9">
        <v>32209</v>
      </c>
      <c r="E31" s="9">
        <v>32896</v>
      </c>
      <c r="F31" s="10">
        <f t="shared" si="0"/>
        <v>2.1329442081405858</v>
      </c>
      <c r="G31" s="1"/>
      <c r="H31" s="1"/>
      <c r="I31" s="1"/>
    </row>
    <row r="32" spans="1:9" x14ac:dyDescent="0.25">
      <c r="A32" s="11" t="s">
        <v>69</v>
      </c>
      <c r="B32" s="12">
        <v>140974</v>
      </c>
      <c r="C32" s="12">
        <v>168388</v>
      </c>
      <c r="D32" s="12">
        <v>902056</v>
      </c>
      <c r="E32" s="12">
        <v>1010077</v>
      </c>
      <c r="F32" s="13">
        <f t="shared" si="0"/>
        <v>11.974977163280329</v>
      </c>
      <c r="G32" s="1"/>
      <c r="H32" s="1"/>
      <c r="I32" s="1"/>
    </row>
    <row r="33" spans="1:9" x14ac:dyDescent="0.25">
      <c r="A33" s="8" t="s">
        <v>70</v>
      </c>
      <c r="B33" s="9">
        <v>17698</v>
      </c>
      <c r="C33" s="9">
        <v>18023.5</v>
      </c>
      <c r="D33" s="9">
        <v>88613</v>
      </c>
      <c r="E33" s="9">
        <v>99536.5</v>
      </c>
      <c r="F33" s="10">
        <f t="shared" si="0"/>
        <v>12.327198040919498</v>
      </c>
      <c r="G33" s="1"/>
      <c r="H33" s="1"/>
      <c r="I33" s="1"/>
    </row>
    <row r="34" spans="1:9" x14ac:dyDescent="0.25">
      <c r="A34" s="11" t="s">
        <v>71</v>
      </c>
      <c r="B34" s="12">
        <v>831</v>
      </c>
      <c r="C34" s="12">
        <v>0</v>
      </c>
      <c r="D34" s="12">
        <v>12442</v>
      </c>
      <c r="E34" s="12">
        <v>589</v>
      </c>
      <c r="F34" s="13">
        <f t="shared" si="0"/>
        <v>-95.266034399614213</v>
      </c>
      <c r="G34" s="1"/>
      <c r="H34" s="1"/>
      <c r="I34" s="1"/>
    </row>
    <row r="35" spans="1:9" x14ac:dyDescent="0.25">
      <c r="A35" s="14" t="s">
        <v>72</v>
      </c>
      <c r="B35" s="15">
        <f>SUM(B7:B34)</f>
        <v>436403.25</v>
      </c>
      <c r="C35" s="15">
        <f t="shared" ref="C35:E35" si="1">SUM(C7:C34)</f>
        <v>495397</v>
      </c>
      <c r="D35" s="15">
        <f t="shared" si="1"/>
        <v>2597662.75</v>
      </c>
      <c r="E35" s="15">
        <f t="shared" si="1"/>
        <v>2860572</v>
      </c>
      <c r="F35" s="16">
        <f t="shared" si="0"/>
        <v>10.120992419050552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2614</v>
      </c>
      <c r="C38" s="41">
        <f>D7</f>
        <v>3864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1010077</v>
      </c>
      <c r="G38" s="42">
        <f>LOOKUP(E38,$A$38:$A$65,$C$38:$C$65)</f>
        <v>902056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73211</v>
      </c>
      <c r="C39" s="41">
        <f t="shared" ref="C39:C65" si="5">D8</f>
        <v>59513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614349</v>
      </c>
      <c r="G39" s="42">
        <f t="shared" ref="G39:G65" si="8">LOOKUP(E39,$A$38:$A$65,$C$38:$C$65)</f>
        <v>578266.5</v>
      </c>
    </row>
    <row r="40" spans="1:9" x14ac:dyDescent="0.25">
      <c r="A40" s="42" t="str">
        <f t="shared" si="3"/>
        <v>ALMERIA</v>
      </c>
      <c r="B40" s="41">
        <f t="shared" si="4"/>
        <v>1317</v>
      </c>
      <c r="C40" s="41">
        <f t="shared" si="5"/>
        <v>348.5</v>
      </c>
      <c r="D40" s="41">
        <f t="shared" si="6"/>
        <v>22</v>
      </c>
      <c r="E40" s="42" t="str">
        <f t="shared" si="2"/>
        <v>BILBAO</v>
      </c>
      <c r="F40" s="42">
        <f t="shared" si="7"/>
        <v>242545</v>
      </c>
      <c r="G40" s="42">
        <f t="shared" si="8"/>
        <v>204935.75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217779</v>
      </c>
      <c r="G41" s="42">
        <f t="shared" si="8"/>
        <v>201383</v>
      </c>
    </row>
    <row r="42" spans="1:9" x14ac:dyDescent="0.25">
      <c r="A42" s="42" t="str">
        <f t="shared" si="3"/>
        <v>BAHIA DE ALGECIRAS</v>
      </c>
      <c r="B42" s="41">
        <f t="shared" si="4"/>
        <v>80492</v>
      </c>
      <c r="C42" s="41">
        <f t="shared" si="5"/>
        <v>70112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169437</v>
      </c>
      <c r="G42" s="42">
        <f t="shared" si="8"/>
        <v>155932</v>
      </c>
    </row>
    <row r="43" spans="1:9" x14ac:dyDescent="0.25">
      <c r="A43" s="42" t="str">
        <f t="shared" si="3"/>
        <v>BAHIA DE CADIZ</v>
      </c>
      <c r="B43" s="41">
        <f t="shared" si="4"/>
        <v>58955.5</v>
      </c>
      <c r="C43" s="41">
        <f t="shared" si="5"/>
        <v>52127</v>
      </c>
      <c r="D43" s="41">
        <f t="shared" si="6"/>
        <v>10</v>
      </c>
      <c r="E43" s="42" t="str">
        <f t="shared" si="2"/>
        <v>VIGO</v>
      </c>
      <c r="F43" s="42">
        <f t="shared" si="7"/>
        <v>99536.5</v>
      </c>
      <c r="G43" s="42">
        <f t="shared" si="8"/>
        <v>88613</v>
      </c>
    </row>
    <row r="44" spans="1:9" x14ac:dyDescent="0.25">
      <c r="A44" s="42" t="str">
        <f t="shared" si="3"/>
        <v>BALEARES</v>
      </c>
      <c r="B44" s="41">
        <f t="shared" si="4"/>
        <v>41715</v>
      </c>
      <c r="C44" s="41">
        <f t="shared" si="5"/>
        <v>70704</v>
      </c>
      <c r="D44" s="41">
        <f t="shared" si="6"/>
        <v>12</v>
      </c>
      <c r="E44" s="42" t="str">
        <f t="shared" si="2"/>
        <v>BAHIA DE ALGECIRAS</v>
      </c>
      <c r="F44" s="42">
        <f t="shared" si="7"/>
        <v>80492</v>
      </c>
      <c r="G44" s="42">
        <f t="shared" si="8"/>
        <v>70112</v>
      </c>
    </row>
    <row r="45" spans="1:9" x14ac:dyDescent="0.25">
      <c r="A45" s="42" t="str">
        <f t="shared" si="3"/>
        <v>BARCELONA</v>
      </c>
      <c r="B45" s="41">
        <f t="shared" si="4"/>
        <v>614349</v>
      </c>
      <c r="C45" s="41">
        <f t="shared" si="5"/>
        <v>578266.5</v>
      </c>
      <c r="D45" s="41">
        <f t="shared" si="6"/>
        <v>2</v>
      </c>
      <c r="E45" s="42" t="str">
        <f t="shared" si="2"/>
        <v>ALICANTE</v>
      </c>
      <c r="F45" s="42">
        <f t="shared" si="7"/>
        <v>73211</v>
      </c>
      <c r="G45" s="42">
        <f t="shared" si="8"/>
        <v>59513</v>
      </c>
    </row>
    <row r="46" spans="1:9" x14ac:dyDescent="0.25">
      <c r="A46" s="42" t="str">
        <f t="shared" si="3"/>
        <v>BILBAO</v>
      </c>
      <c r="B46" s="41">
        <f t="shared" si="4"/>
        <v>242545</v>
      </c>
      <c r="C46" s="41">
        <f t="shared" si="5"/>
        <v>204935.75</v>
      </c>
      <c r="D46" s="41">
        <f t="shared" si="6"/>
        <v>3</v>
      </c>
      <c r="E46" s="42" t="str">
        <f t="shared" si="2"/>
        <v>SEVILLA</v>
      </c>
      <c r="F46" s="42">
        <f t="shared" si="7"/>
        <v>71284</v>
      </c>
      <c r="G46" s="42">
        <f t="shared" si="8"/>
        <v>58617</v>
      </c>
    </row>
    <row r="47" spans="1:9" x14ac:dyDescent="0.25">
      <c r="A47" s="42" t="str">
        <f t="shared" si="3"/>
        <v>CARTAGENA</v>
      </c>
      <c r="B47" s="41">
        <f t="shared" si="4"/>
        <v>31092</v>
      </c>
      <c r="C47" s="41">
        <f t="shared" si="5"/>
        <v>22162</v>
      </c>
      <c r="D47" s="41">
        <f t="shared" si="6"/>
        <v>14</v>
      </c>
      <c r="E47" s="42" t="str">
        <f t="shared" si="2"/>
        <v>BAHIA DE CADIZ</v>
      </c>
      <c r="F47" s="42">
        <f t="shared" si="7"/>
        <v>58955.5</v>
      </c>
      <c r="G47" s="42">
        <f t="shared" si="8"/>
        <v>52127</v>
      </c>
    </row>
    <row r="48" spans="1:9" x14ac:dyDescent="0.25">
      <c r="A48" s="42" t="str">
        <f t="shared" si="3"/>
        <v>CASTELLON</v>
      </c>
      <c r="B48" s="41">
        <f t="shared" si="4"/>
        <v>45027</v>
      </c>
      <c r="C48" s="41">
        <f t="shared" si="5"/>
        <v>29734</v>
      </c>
      <c r="D48" s="41">
        <f t="shared" si="6"/>
        <v>11</v>
      </c>
      <c r="E48" s="42" t="str">
        <f t="shared" si="2"/>
        <v>CASTELLON</v>
      </c>
      <c r="F48" s="42">
        <f t="shared" si="7"/>
        <v>45027</v>
      </c>
      <c r="G48" s="42">
        <f t="shared" si="8"/>
        <v>29734</v>
      </c>
    </row>
    <row r="49" spans="1:7" x14ac:dyDescent="0.25">
      <c r="A49" s="42" t="str">
        <f t="shared" si="3"/>
        <v>CEUTA</v>
      </c>
      <c r="B49" s="41">
        <f t="shared" si="4"/>
        <v>4688</v>
      </c>
      <c r="C49" s="41">
        <f t="shared" si="5"/>
        <v>7022</v>
      </c>
      <c r="D49" s="41">
        <f t="shared" si="6"/>
        <v>19</v>
      </c>
      <c r="E49" s="42" t="str">
        <f t="shared" si="2"/>
        <v>BALEARES</v>
      </c>
      <c r="F49" s="42">
        <f t="shared" si="7"/>
        <v>41715</v>
      </c>
      <c r="G49" s="42">
        <f t="shared" si="8"/>
        <v>70704</v>
      </c>
    </row>
    <row r="50" spans="1:7" x14ac:dyDescent="0.25">
      <c r="A50" s="42" t="str">
        <f t="shared" si="3"/>
        <v>FERROL-SAN CIBRAO</v>
      </c>
      <c r="B50" s="41">
        <f t="shared" si="4"/>
        <v>216</v>
      </c>
      <c r="C50" s="41">
        <f t="shared" si="5"/>
        <v>153</v>
      </c>
      <c r="D50" s="41">
        <f t="shared" si="6"/>
        <v>25</v>
      </c>
      <c r="E50" s="42" t="str">
        <f t="shared" si="2"/>
        <v>TARRAGONA</v>
      </c>
      <c r="F50" s="42">
        <f t="shared" si="7"/>
        <v>32896</v>
      </c>
      <c r="G50" s="42">
        <f t="shared" si="8"/>
        <v>32209</v>
      </c>
    </row>
    <row r="51" spans="1:7" x14ac:dyDescent="0.25">
      <c r="A51" s="42" t="str">
        <f t="shared" si="3"/>
        <v>GIJON</v>
      </c>
      <c r="B51" s="41">
        <f t="shared" si="4"/>
        <v>15835</v>
      </c>
      <c r="C51" s="41">
        <f t="shared" si="5"/>
        <v>12172</v>
      </c>
      <c r="D51" s="41">
        <f t="shared" si="6"/>
        <v>16</v>
      </c>
      <c r="E51" s="42" t="str">
        <f t="shared" si="2"/>
        <v>CARTAGENA</v>
      </c>
      <c r="F51" s="42">
        <f t="shared" si="7"/>
        <v>31092</v>
      </c>
      <c r="G51" s="42">
        <f t="shared" si="8"/>
        <v>22162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24767</v>
      </c>
      <c r="G52" s="42">
        <f t="shared" si="8"/>
        <v>11162</v>
      </c>
    </row>
    <row r="53" spans="1:7" x14ac:dyDescent="0.25">
      <c r="A53" s="42" t="str">
        <f t="shared" si="3"/>
        <v>LAS PALMAS</v>
      </c>
      <c r="B53" s="41">
        <f t="shared" si="4"/>
        <v>217779</v>
      </c>
      <c r="C53" s="41">
        <f t="shared" si="5"/>
        <v>201383</v>
      </c>
      <c r="D53" s="41">
        <f t="shared" si="6"/>
        <v>4</v>
      </c>
      <c r="E53" s="42" t="str">
        <f t="shared" si="2"/>
        <v>GIJON</v>
      </c>
      <c r="F53" s="42">
        <f t="shared" si="7"/>
        <v>15835</v>
      </c>
      <c r="G53" s="42">
        <f t="shared" si="8"/>
        <v>12172</v>
      </c>
    </row>
    <row r="54" spans="1:7" x14ac:dyDescent="0.25">
      <c r="A54" s="42" t="str">
        <f t="shared" si="3"/>
        <v>MALAGA</v>
      </c>
      <c r="B54" s="41">
        <f t="shared" si="4"/>
        <v>8677</v>
      </c>
      <c r="C54" s="41">
        <f t="shared" si="5"/>
        <v>8018</v>
      </c>
      <c r="D54" s="41">
        <f t="shared" si="6"/>
        <v>18</v>
      </c>
      <c r="E54" s="42" t="str">
        <f t="shared" si="2"/>
        <v>MELILLA</v>
      </c>
      <c r="F54" s="42">
        <f t="shared" si="7"/>
        <v>11556</v>
      </c>
      <c r="G54" s="42">
        <f t="shared" si="8"/>
        <v>12638</v>
      </c>
    </row>
    <row r="55" spans="1:7" x14ac:dyDescent="0.25">
      <c r="A55" s="42" t="str">
        <f t="shared" si="3"/>
        <v>MARIN Y RIA DE PONTEVEDRA</v>
      </c>
      <c r="B55" s="41">
        <f t="shared" si="4"/>
        <v>24767</v>
      </c>
      <c r="C55" s="41">
        <f t="shared" si="5"/>
        <v>11162</v>
      </c>
      <c r="D55" s="41">
        <f t="shared" si="6"/>
        <v>15</v>
      </c>
      <c r="E55" s="42" t="str">
        <f t="shared" si="2"/>
        <v>MALAGA</v>
      </c>
      <c r="F55" s="42">
        <f t="shared" si="7"/>
        <v>8677</v>
      </c>
      <c r="G55" s="42">
        <f t="shared" si="8"/>
        <v>8018</v>
      </c>
    </row>
    <row r="56" spans="1:7" x14ac:dyDescent="0.25">
      <c r="A56" s="42" t="str">
        <f t="shared" si="3"/>
        <v>MELILLA</v>
      </c>
      <c r="B56" s="41">
        <f t="shared" si="4"/>
        <v>11556</v>
      </c>
      <c r="C56" s="41">
        <f t="shared" si="5"/>
        <v>12638</v>
      </c>
      <c r="D56" s="41">
        <f t="shared" si="6"/>
        <v>17</v>
      </c>
      <c r="E56" s="42" t="str">
        <f t="shared" si="2"/>
        <v>CEUTA</v>
      </c>
      <c r="F56" s="42">
        <f t="shared" si="7"/>
        <v>4688</v>
      </c>
      <c r="G56" s="42">
        <f t="shared" si="8"/>
        <v>7022</v>
      </c>
    </row>
    <row r="57" spans="1:7" x14ac:dyDescent="0.25">
      <c r="A57" s="42" t="str">
        <f t="shared" si="3"/>
        <v>MOTRIL</v>
      </c>
      <c r="B57" s="41">
        <f t="shared" si="4"/>
        <v>1338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7"/>
        <v>2614</v>
      </c>
      <c r="G57" s="42">
        <f t="shared" si="8"/>
        <v>3864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1338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169437</v>
      </c>
      <c r="C59" s="41">
        <f t="shared" si="5"/>
        <v>155932</v>
      </c>
      <c r="D59" s="41">
        <f t="shared" si="6"/>
        <v>5</v>
      </c>
      <c r="E59" s="42" t="str">
        <f t="shared" si="2"/>
        <v>ALMERIA</v>
      </c>
      <c r="F59" s="42">
        <f t="shared" si="7"/>
        <v>1317</v>
      </c>
      <c r="G59" s="42">
        <f t="shared" si="8"/>
        <v>348.5</v>
      </c>
    </row>
    <row r="60" spans="1:7" x14ac:dyDescent="0.25">
      <c r="A60" s="42" t="str">
        <f t="shared" si="3"/>
        <v>SANTANDER</v>
      </c>
      <c r="B60" s="41">
        <f t="shared" si="4"/>
        <v>579</v>
      </c>
      <c r="C60" s="41">
        <f t="shared" si="5"/>
        <v>902</v>
      </c>
      <c r="D60" s="41">
        <f t="shared" si="6"/>
        <v>24</v>
      </c>
      <c r="E60" s="42" t="str">
        <f t="shared" si="2"/>
        <v>VILAGARCIA</v>
      </c>
      <c r="F60" s="42">
        <f t="shared" si="7"/>
        <v>589</v>
      </c>
      <c r="G60" s="42">
        <f t="shared" si="8"/>
        <v>12442</v>
      </c>
    </row>
    <row r="61" spans="1:7" x14ac:dyDescent="0.25">
      <c r="A61" s="42" t="str">
        <f t="shared" si="3"/>
        <v>SEVILLA</v>
      </c>
      <c r="B61" s="41">
        <f t="shared" si="4"/>
        <v>71284</v>
      </c>
      <c r="C61" s="41">
        <f t="shared" si="5"/>
        <v>58617</v>
      </c>
      <c r="D61" s="41">
        <f t="shared" si="6"/>
        <v>9</v>
      </c>
      <c r="E61" s="42" t="str">
        <f t="shared" si="2"/>
        <v>SANTANDER</v>
      </c>
      <c r="F61" s="42">
        <f t="shared" si="7"/>
        <v>579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32896</v>
      </c>
      <c r="C62" s="41">
        <f t="shared" si="5"/>
        <v>32209</v>
      </c>
      <c r="D62" s="41">
        <f t="shared" si="6"/>
        <v>13</v>
      </c>
      <c r="E62" s="42" t="str">
        <f t="shared" si="2"/>
        <v>FERROL-SAN CIBRAO</v>
      </c>
      <c r="F62" s="42">
        <f t="shared" si="7"/>
        <v>216</v>
      </c>
      <c r="G62" s="42">
        <f t="shared" si="8"/>
        <v>153</v>
      </c>
    </row>
    <row r="63" spans="1:7" x14ac:dyDescent="0.25">
      <c r="A63" s="42" t="str">
        <f t="shared" si="3"/>
        <v>VALENCIA</v>
      </c>
      <c r="B63" s="41">
        <f t="shared" si="4"/>
        <v>1010077</v>
      </c>
      <c r="C63" s="41">
        <f t="shared" si="5"/>
        <v>902056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99536.5</v>
      </c>
      <c r="C64" s="41">
        <f t="shared" si="5"/>
        <v>88613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12442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2978</v>
      </c>
      <c r="C7" s="9">
        <v>5909</v>
      </c>
      <c r="D7" s="9">
        <v>26203</v>
      </c>
      <c r="E7" s="9">
        <v>30428</v>
      </c>
      <c r="F7" s="10">
        <f>((E7*100)/D7)-100</f>
        <v>16.124107926573288</v>
      </c>
      <c r="G7" s="1"/>
      <c r="H7" s="1"/>
      <c r="I7" s="1"/>
    </row>
    <row r="8" spans="1:12" x14ac:dyDescent="0.25">
      <c r="A8" s="11" t="s">
        <v>45</v>
      </c>
      <c r="B8" s="12">
        <v>23910</v>
      </c>
      <c r="C8" s="12">
        <v>24381</v>
      </c>
      <c r="D8" s="12">
        <v>96236</v>
      </c>
      <c r="E8" s="12">
        <v>105071</v>
      </c>
      <c r="F8" s="13">
        <f t="shared" ref="F8:F35" si="0">((E8*100)/D8)-100</f>
        <v>9.1805561328400955</v>
      </c>
      <c r="G8" s="1"/>
      <c r="H8" s="1"/>
      <c r="I8" s="1"/>
    </row>
    <row r="9" spans="1:12" x14ac:dyDescent="0.25">
      <c r="A9" s="8" t="s">
        <v>46</v>
      </c>
      <c r="B9" s="9">
        <v>83593</v>
      </c>
      <c r="C9" s="9">
        <v>79152</v>
      </c>
      <c r="D9" s="9">
        <v>318170</v>
      </c>
      <c r="E9" s="9">
        <v>282661</v>
      </c>
      <c r="F9" s="10">
        <f t="shared" si="0"/>
        <v>-11.160385957192702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358364</v>
      </c>
      <c r="C11" s="9">
        <v>365435</v>
      </c>
      <c r="D11" s="9">
        <v>1891906</v>
      </c>
      <c r="E11" s="9">
        <v>1864497</v>
      </c>
      <c r="F11" s="10">
        <f t="shared" si="0"/>
        <v>-1.4487506250310531</v>
      </c>
      <c r="G11" s="1"/>
      <c r="H11" s="1"/>
      <c r="I11" s="1"/>
    </row>
    <row r="12" spans="1:12" x14ac:dyDescent="0.25">
      <c r="A12" s="11" t="s">
        <v>49</v>
      </c>
      <c r="B12" s="12">
        <v>20776</v>
      </c>
      <c r="C12" s="12">
        <v>27104</v>
      </c>
      <c r="D12" s="12">
        <v>116284</v>
      </c>
      <c r="E12" s="12">
        <v>122858</v>
      </c>
      <c r="F12" s="13">
        <f t="shared" si="0"/>
        <v>5.6534002958274527</v>
      </c>
      <c r="G12" s="1"/>
      <c r="H12" s="1"/>
      <c r="I12" s="1"/>
    </row>
    <row r="13" spans="1:12" x14ac:dyDescent="0.25">
      <c r="A13" s="8" t="s">
        <v>50</v>
      </c>
      <c r="B13" s="9">
        <v>685942</v>
      </c>
      <c r="C13" s="9">
        <v>691438</v>
      </c>
      <c r="D13" s="9">
        <v>2177922</v>
      </c>
      <c r="E13" s="9">
        <v>1990086</v>
      </c>
      <c r="F13" s="10">
        <f t="shared" si="0"/>
        <v>-8.6245512924705281</v>
      </c>
      <c r="G13" s="1"/>
      <c r="H13" s="1"/>
      <c r="I13" s="1"/>
    </row>
    <row r="14" spans="1:12" x14ac:dyDescent="0.25">
      <c r="A14" s="11" t="s">
        <v>51</v>
      </c>
      <c r="B14" s="12">
        <v>330362</v>
      </c>
      <c r="C14" s="12">
        <v>383959</v>
      </c>
      <c r="D14" s="12">
        <v>1239066</v>
      </c>
      <c r="E14" s="12">
        <v>1330652</v>
      </c>
      <c r="F14" s="13">
        <f t="shared" si="0"/>
        <v>7.3915352370253089</v>
      </c>
      <c r="G14" s="1"/>
      <c r="H14" s="1"/>
      <c r="I14" s="1"/>
    </row>
    <row r="15" spans="1:12" x14ac:dyDescent="0.25">
      <c r="A15" s="8" t="s">
        <v>52</v>
      </c>
      <c r="B15" s="9">
        <v>16763</v>
      </c>
      <c r="C15" s="9">
        <v>19431</v>
      </c>
      <c r="D15" s="9">
        <v>66684</v>
      </c>
      <c r="E15" s="9">
        <v>79724</v>
      </c>
      <c r="F15" s="10">
        <f t="shared" si="0"/>
        <v>19.554915721912309</v>
      </c>
      <c r="G15" s="1"/>
      <c r="H15" s="1"/>
      <c r="I15" s="1"/>
    </row>
    <row r="16" spans="1:12" x14ac:dyDescent="0.25">
      <c r="A16" s="11" t="s">
        <v>53</v>
      </c>
      <c r="B16" s="12">
        <v>7239</v>
      </c>
      <c r="C16" s="12">
        <v>7158</v>
      </c>
      <c r="D16" s="12">
        <v>24189</v>
      </c>
      <c r="E16" s="12">
        <v>37966</v>
      </c>
      <c r="F16" s="13">
        <f t="shared" si="0"/>
        <v>56.955640993840177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166796</v>
      </c>
      <c r="C18" s="12">
        <v>163582</v>
      </c>
      <c r="D18" s="12">
        <v>951292</v>
      </c>
      <c r="E18" s="12">
        <v>872249</v>
      </c>
      <c r="F18" s="13">
        <f t="shared" si="0"/>
        <v>-8.3090155283551184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3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1890</v>
      </c>
      <c r="E20" s="12">
        <v>2244</v>
      </c>
      <c r="F20" s="13">
        <f t="shared" si="0"/>
        <v>18.730158730158735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105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73050</v>
      </c>
      <c r="C22" s="12">
        <v>74012</v>
      </c>
      <c r="D22" s="12">
        <v>615721</v>
      </c>
      <c r="E22" s="12">
        <v>643679</v>
      </c>
      <c r="F22" s="13">
        <f t="shared" si="0"/>
        <v>4.5406929437196339</v>
      </c>
      <c r="G22" s="1"/>
      <c r="H22" s="1"/>
      <c r="I22" s="1"/>
    </row>
    <row r="23" spans="1:9" x14ac:dyDescent="0.25">
      <c r="A23" s="8" t="s">
        <v>60</v>
      </c>
      <c r="B23" s="9">
        <v>48524</v>
      </c>
      <c r="C23" s="9">
        <v>59572</v>
      </c>
      <c r="D23" s="9">
        <v>286497</v>
      </c>
      <c r="E23" s="9">
        <v>314804</v>
      </c>
      <c r="F23" s="10">
        <f t="shared" si="0"/>
        <v>9.8803826916163189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49779</v>
      </c>
      <c r="C25" s="9">
        <v>54854</v>
      </c>
      <c r="D25" s="9">
        <v>219745</v>
      </c>
      <c r="E25" s="9">
        <v>266463</v>
      </c>
      <c r="F25" s="10">
        <f t="shared" si="0"/>
        <v>21.260096930533123</v>
      </c>
      <c r="G25" s="1"/>
      <c r="H25" s="1"/>
      <c r="I25" s="1"/>
    </row>
    <row r="26" spans="1:9" x14ac:dyDescent="0.25">
      <c r="A26" s="11" t="s">
        <v>63</v>
      </c>
      <c r="B26" s="12">
        <v>816</v>
      </c>
      <c r="C26" s="12">
        <v>0</v>
      </c>
      <c r="D26" s="12">
        <v>2261</v>
      </c>
      <c r="E26" s="12">
        <v>952</v>
      </c>
      <c r="F26" s="13">
        <f t="shared" si="0"/>
        <v>-57.89473684210526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293013</v>
      </c>
      <c r="C28" s="12">
        <v>309274</v>
      </c>
      <c r="D28" s="12">
        <v>1928687</v>
      </c>
      <c r="E28" s="12">
        <v>2110809</v>
      </c>
      <c r="F28" s="13">
        <f t="shared" si="0"/>
        <v>9.4427970946037334</v>
      </c>
      <c r="G28" s="1"/>
      <c r="H28" s="1"/>
      <c r="I28" s="1"/>
    </row>
    <row r="29" spans="1:9" x14ac:dyDescent="0.25">
      <c r="A29" s="8" t="s">
        <v>66</v>
      </c>
      <c r="B29" s="9">
        <v>20695</v>
      </c>
      <c r="C29" s="9">
        <v>23022</v>
      </c>
      <c r="D29" s="9">
        <v>65419</v>
      </c>
      <c r="E29" s="9">
        <v>93080</v>
      </c>
      <c r="F29" s="10">
        <f t="shared" si="0"/>
        <v>42.282823033063778</v>
      </c>
      <c r="G29" s="1"/>
      <c r="H29" s="1"/>
      <c r="I29" s="1"/>
    </row>
    <row r="30" spans="1:9" x14ac:dyDescent="0.25">
      <c r="A30" s="11" t="s">
        <v>67</v>
      </c>
      <c r="B30" s="12">
        <v>11892</v>
      </c>
      <c r="C30" s="12">
        <v>694</v>
      </c>
      <c r="D30" s="12">
        <v>52492</v>
      </c>
      <c r="E30" s="12">
        <v>4958</v>
      </c>
      <c r="F30" s="13">
        <f t="shared" si="0"/>
        <v>-90.554751200182892</v>
      </c>
      <c r="G30" s="1"/>
      <c r="H30" s="1"/>
      <c r="I30" s="1"/>
    </row>
    <row r="31" spans="1:9" x14ac:dyDescent="0.25">
      <c r="A31" s="8" t="s">
        <v>68</v>
      </c>
      <c r="B31" s="9">
        <v>192</v>
      </c>
      <c r="C31" s="9">
        <v>0</v>
      </c>
      <c r="D31" s="9">
        <v>1108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52372</v>
      </c>
      <c r="C32" s="12">
        <v>51578</v>
      </c>
      <c r="D32" s="12">
        <v>160237</v>
      </c>
      <c r="E32" s="12">
        <v>194678</v>
      </c>
      <c r="F32" s="13">
        <f t="shared" si="0"/>
        <v>21.493787327521105</v>
      </c>
      <c r="G32" s="1"/>
      <c r="H32" s="1"/>
      <c r="I32" s="1"/>
    </row>
    <row r="33" spans="1:9" x14ac:dyDescent="0.25">
      <c r="A33" s="8" t="s">
        <v>70</v>
      </c>
      <c r="B33" s="9">
        <v>111691</v>
      </c>
      <c r="C33" s="9">
        <v>99664</v>
      </c>
      <c r="D33" s="9">
        <v>462631</v>
      </c>
      <c r="E33" s="9">
        <v>415529</v>
      </c>
      <c r="F33" s="10">
        <f t="shared" si="0"/>
        <v>-10.181332422600306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2358747</v>
      </c>
      <c r="C35" s="15">
        <f t="shared" ref="C35:E35" si="1">SUM(C7:C34)</f>
        <v>2440222</v>
      </c>
      <c r="D35" s="15">
        <f t="shared" si="1"/>
        <v>10706410</v>
      </c>
      <c r="E35" s="15">
        <f t="shared" si="1"/>
        <v>10766082</v>
      </c>
      <c r="F35" s="16">
        <f t="shared" si="0"/>
        <v>0.55734835486404677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30428</v>
      </c>
      <c r="C38" s="41">
        <f>D7</f>
        <v>26203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2110809</v>
      </c>
      <c r="G38" s="42">
        <f>LOOKUP(E38,$A$38:$A$65,$C$38:$C$65)</f>
        <v>1928687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105071</v>
      </c>
      <c r="C39" s="41">
        <f t="shared" ref="C39:C65" si="5">D8</f>
        <v>96236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1990086</v>
      </c>
      <c r="G39" s="42">
        <f t="shared" ref="G39:G65" si="8">LOOKUP(E39,$A$38:$A$65,$C$38:$C$65)</f>
        <v>2177922</v>
      </c>
    </row>
    <row r="40" spans="1:9" x14ac:dyDescent="0.25">
      <c r="A40" s="42" t="str">
        <f t="shared" si="3"/>
        <v>ALMERIA</v>
      </c>
      <c r="B40" s="41">
        <f t="shared" si="4"/>
        <v>282661</v>
      </c>
      <c r="C40" s="41">
        <f t="shared" si="5"/>
        <v>318170</v>
      </c>
      <c r="D40" s="41">
        <f t="shared" si="6"/>
        <v>9</v>
      </c>
      <c r="E40" s="42" t="str">
        <f t="shared" si="2"/>
        <v>BAHIA DE ALGECIRAS</v>
      </c>
      <c r="F40" s="42">
        <f t="shared" si="7"/>
        <v>1864497</v>
      </c>
      <c r="G40" s="42">
        <f t="shared" si="8"/>
        <v>1891906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1330652</v>
      </c>
      <c r="G41" s="42">
        <f t="shared" si="8"/>
        <v>1239066</v>
      </c>
    </row>
    <row r="42" spans="1:9" x14ac:dyDescent="0.25">
      <c r="A42" s="42" t="str">
        <f t="shared" si="3"/>
        <v>BAHIA DE ALGECIRAS</v>
      </c>
      <c r="B42" s="41">
        <f t="shared" si="4"/>
        <v>1864497</v>
      </c>
      <c r="C42" s="41">
        <f t="shared" si="5"/>
        <v>1891906</v>
      </c>
      <c r="D42" s="41">
        <f t="shared" si="6"/>
        <v>3</v>
      </c>
      <c r="E42" s="42" t="str">
        <f t="shared" si="2"/>
        <v>CEUTA</v>
      </c>
      <c r="F42" s="42">
        <f t="shared" si="7"/>
        <v>872249</v>
      </c>
      <c r="G42" s="42">
        <f t="shared" si="8"/>
        <v>951292</v>
      </c>
    </row>
    <row r="43" spans="1:9" x14ac:dyDescent="0.25">
      <c r="A43" s="42" t="str">
        <f t="shared" si="3"/>
        <v>BAHIA DE CADIZ</v>
      </c>
      <c r="B43" s="41">
        <f t="shared" si="4"/>
        <v>122858</v>
      </c>
      <c r="C43" s="41">
        <f t="shared" si="5"/>
        <v>116284</v>
      </c>
      <c r="D43" s="41">
        <f t="shared" si="6"/>
        <v>12</v>
      </c>
      <c r="E43" s="42" t="str">
        <f t="shared" si="2"/>
        <v>LAS PALMAS</v>
      </c>
      <c r="F43" s="42">
        <f t="shared" si="7"/>
        <v>643679</v>
      </c>
      <c r="G43" s="42">
        <f t="shared" si="8"/>
        <v>615721</v>
      </c>
    </row>
    <row r="44" spans="1:9" x14ac:dyDescent="0.25">
      <c r="A44" s="42" t="str">
        <f t="shared" si="3"/>
        <v>BALEARES</v>
      </c>
      <c r="B44" s="41">
        <f t="shared" si="4"/>
        <v>1990086</v>
      </c>
      <c r="C44" s="41">
        <f t="shared" si="5"/>
        <v>2177922</v>
      </c>
      <c r="D44" s="41">
        <f t="shared" si="6"/>
        <v>2</v>
      </c>
      <c r="E44" s="42" t="str">
        <f t="shared" si="2"/>
        <v>VIGO</v>
      </c>
      <c r="F44" s="42">
        <f t="shared" si="7"/>
        <v>415529</v>
      </c>
      <c r="G44" s="42">
        <f t="shared" si="8"/>
        <v>462631</v>
      </c>
    </row>
    <row r="45" spans="1:9" x14ac:dyDescent="0.25">
      <c r="A45" s="42" t="str">
        <f t="shared" si="3"/>
        <v>BARCELONA</v>
      </c>
      <c r="B45" s="41">
        <f t="shared" si="4"/>
        <v>1330652</v>
      </c>
      <c r="C45" s="41">
        <f t="shared" si="5"/>
        <v>1239066</v>
      </c>
      <c r="D45" s="41">
        <f t="shared" si="6"/>
        <v>4</v>
      </c>
      <c r="E45" s="42" t="str">
        <f t="shared" si="2"/>
        <v>MALAGA</v>
      </c>
      <c r="F45" s="42">
        <f t="shared" si="7"/>
        <v>314804</v>
      </c>
      <c r="G45" s="42">
        <f t="shared" si="8"/>
        <v>286497</v>
      </c>
    </row>
    <row r="46" spans="1:9" x14ac:dyDescent="0.25">
      <c r="A46" s="42" t="str">
        <f t="shared" si="3"/>
        <v>BILBAO</v>
      </c>
      <c r="B46" s="41">
        <f t="shared" si="4"/>
        <v>79724</v>
      </c>
      <c r="C46" s="41">
        <f t="shared" si="5"/>
        <v>66684</v>
      </c>
      <c r="D46" s="41">
        <f t="shared" si="6"/>
        <v>15</v>
      </c>
      <c r="E46" s="42" t="str">
        <f t="shared" si="2"/>
        <v>ALMERIA</v>
      </c>
      <c r="F46" s="42">
        <f t="shared" si="7"/>
        <v>282661</v>
      </c>
      <c r="G46" s="42">
        <f t="shared" si="8"/>
        <v>318170</v>
      </c>
    </row>
    <row r="47" spans="1:9" x14ac:dyDescent="0.25">
      <c r="A47" s="42" t="str">
        <f t="shared" si="3"/>
        <v>CARTAGENA</v>
      </c>
      <c r="B47" s="41">
        <f t="shared" si="4"/>
        <v>37966</v>
      </c>
      <c r="C47" s="41">
        <f t="shared" si="5"/>
        <v>24189</v>
      </c>
      <c r="D47" s="41">
        <f t="shared" si="6"/>
        <v>16</v>
      </c>
      <c r="E47" s="42" t="str">
        <f t="shared" si="2"/>
        <v>MELILLA</v>
      </c>
      <c r="F47" s="42">
        <f t="shared" si="7"/>
        <v>266463</v>
      </c>
      <c r="G47" s="42">
        <f t="shared" si="8"/>
        <v>219745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22</v>
      </c>
      <c r="E48" s="42" t="str">
        <f t="shared" si="2"/>
        <v>VALENCIA</v>
      </c>
      <c r="F48" s="42">
        <f t="shared" si="7"/>
        <v>194678</v>
      </c>
      <c r="G48" s="42">
        <f t="shared" si="8"/>
        <v>160237</v>
      </c>
    </row>
    <row r="49" spans="1:7" x14ac:dyDescent="0.25">
      <c r="A49" s="42" t="str">
        <f t="shared" si="3"/>
        <v>CEUTA</v>
      </c>
      <c r="B49" s="41">
        <f t="shared" si="4"/>
        <v>872249</v>
      </c>
      <c r="C49" s="41">
        <f t="shared" si="5"/>
        <v>951292</v>
      </c>
      <c r="D49" s="41">
        <f t="shared" si="6"/>
        <v>5</v>
      </c>
      <c r="E49" s="42" t="str">
        <f t="shared" si="2"/>
        <v>BAHIA DE CADIZ</v>
      </c>
      <c r="F49" s="42">
        <f t="shared" si="7"/>
        <v>122858</v>
      </c>
      <c r="G49" s="42">
        <f t="shared" si="8"/>
        <v>116284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23</v>
      </c>
      <c r="E50" s="42" t="str">
        <f t="shared" si="2"/>
        <v>ALICANTE</v>
      </c>
      <c r="F50" s="42">
        <f t="shared" si="7"/>
        <v>105071</v>
      </c>
      <c r="G50" s="42">
        <f t="shared" si="8"/>
        <v>96236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1890</v>
      </c>
      <c r="D51" s="41">
        <f t="shared" si="6"/>
        <v>19</v>
      </c>
      <c r="E51" s="42" t="str">
        <f t="shared" si="2"/>
        <v>SANTANDER</v>
      </c>
      <c r="F51" s="42">
        <f t="shared" si="7"/>
        <v>93080</v>
      </c>
      <c r="G51" s="42">
        <f t="shared" si="8"/>
        <v>65419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BILBAO</v>
      </c>
      <c r="F52" s="42">
        <f t="shared" si="7"/>
        <v>79724</v>
      </c>
      <c r="G52" s="42">
        <f t="shared" si="8"/>
        <v>66684</v>
      </c>
    </row>
    <row r="53" spans="1:7" x14ac:dyDescent="0.25">
      <c r="A53" s="42" t="str">
        <f t="shared" si="3"/>
        <v>LAS PALMAS</v>
      </c>
      <c r="B53" s="41">
        <f t="shared" si="4"/>
        <v>643679</v>
      </c>
      <c r="C53" s="41">
        <f t="shared" si="5"/>
        <v>615721</v>
      </c>
      <c r="D53" s="41">
        <f t="shared" si="6"/>
        <v>6</v>
      </c>
      <c r="E53" s="42" t="str">
        <f t="shared" si="2"/>
        <v>CARTAGENA</v>
      </c>
      <c r="F53" s="42">
        <f t="shared" si="7"/>
        <v>37966</v>
      </c>
      <c r="G53" s="42">
        <f t="shared" si="8"/>
        <v>24189</v>
      </c>
    </row>
    <row r="54" spans="1:7" x14ac:dyDescent="0.25">
      <c r="A54" s="42" t="str">
        <f t="shared" si="3"/>
        <v>MALAGA</v>
      </c>
      <c r="B54" s="41">
        <f t="shared" si="4"/>
        <v>314804</v>
      </c>
      <c r="C54" s="41">
        <f t="shared" si="5"/>
        <v>286497</v>
      </c>
      <c r="D54" s="41">
        <f t="shared" si="6"/>
        <v>8</v>
      </c>
      <c r="E54" s="42" t="str">
        <f t="shared" si="2"/>
        <v>A CORUÑA</v>
      </c>
      <c r="F54" s="42">
        <f t="shared" si="7"/>
        <v>30428</v>
      </c>
      <c r="G54" s="42">
        <f t="shared" si="8"/>
        <v>26203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4958</v>
      </c>
      <c r="G55" s="42">
        <f t="shared" si="8"/>
        <v>52492</v>
      </c>
    </row>
    <row r="56" spans="1:7" x14ac:dyDescent="0.25">
      <c r="A56" s="42" t="str">
        <f t="shared" si="3"/>
        <v>MELILLA</v>
      </c>
      <c r="B56" s="41">
        <f t="shared" si="4"/>
        <v>266463</v>
      </c>
      <c r="C56" s="41">
        <f t="shared" si="5"/>
        <v>219745</v>
      </c>
      <c r="D56" s="41">
        <f t="shared" si="6"/>
        <v>10</v>
      </c>
      <c r="E56" s="42" t="str">
        <f t="shared" si="2"/>
        <v>GIJON</v>
      </c>
      <c r="F56" s="42">
        <f t="shared" si="9"/>
        <v>2244</v>
      </c>
      <c r="G56" s="42">
        <f t="shared" si="8"/>
        <v>1890</v>
      </c>
    </row>
    <row r="57" spans="1:7" x14ac:dyDescent="0.25">
      <c r="A57" s="42" t="str">
        <f t="shared" si="3"/>
        <v>MOTRIL</v>
      </c>
      <c r="B57" s="41">
        <f t="shared" si="4"/>
        <v>952</v>
      </c>
      <c r="C57" s="41">
        <f t="shared" si="5"/>
        <v>2261</v>
      </c>
      <c r="D57" s="41">
        <f t="shared" si="6"/>
        <v>21</v>
      </c>
      <c r="E57" s="42" t="str">
        <f t="shared" si="2"/>
        <v>VILAGARCIA</v>
      </c>
      <c r="F57" s="42">
        <f t="shared" si="9"/>
        <v>1966</v>
      </c>
      <c r="G57" s="42">
        <f t="shared" si="8"/>
        <v>1665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952</v>
      </c>
      <c r="G58" s="42">
        <f t="shared" si="8"/>
        <v>2261</v>
      </c>
    </row>
    <row r="59" spans="1:7" x14ac:dyDescent="0.25">
      <c r="A59" s="42" t="str">
        <f t="shared" si="3"/>
        <v>SANTA CRUZ DE TENERIFE</v>
      </c>
      <c r="B59" s="41">
        <f t="shared" si="4"/>
        <v>2110809</v>
      </c>
      <c r="C59" s="41">
        <f t="shared" si="5"/>
        <v>1928687</v>
      </c>
      <c r="D59" s="41">
        <f t="shared" si="6"/>
        <v>1</v>
      </c>
      <c r="E59" s="42" t="str">
        <f t="shared" si="2"/>
        <v>CASTELLON</v>
      </c>
      <c r="F59" s="42">
        <f t="shared" si="9"/>
        <v>725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93080</v>
      </c>
      <c r="C60" s="41">
        <f t="shared" si="5"/>
        <v>65419</v>
      </c>
      <c r="D60" s="41">
        <f t="shared" si="6"/>
        <v>14</v>
      </c>
      <c r="E60" s="42" t="str">
        <f t="shared" si="2"/>
        <v>FERROL-SAN CIBRAO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4958</v>
      </c>
      <c r="C61" s="41">
        <f t="shared" si="5"/>
        <v>52492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1108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194678</v>
      </c>
      <c r="C63" s="41">
        <f t="shared" si="5"/>
        <v>160237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415529</v>
      </c>
      <c r="C64" s="41">
        <f t="shared" si="5"/>
        <v>462631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2978</v>
      </c>
      <c r="C7" s="9">
        <v>5909</v>
      </c>
      <c r="D7" s="9">
        <v>26203</v>
      </c>
      <c r="E7" s="9">
        <v>30428</v>
      </c>
      <c r="F7" s="10">
        <f>((E7*100)/D7)-100</f>
        <v>16.124107926573288</v>
      </c>
      <c r="G7" s="1"/>
      <c r="H7" s="1"/>
      <c r="I7" s="1"/>
    </row>
    <row r="8" spans="1:12" x14ac:dyDescent="0.25">
      <c r="A8" s="11" t="s">
        <v>45</v>
      </c>
      <c r="B8" s="12">
        <v>6050</v>
      </c>
      <c r="C8" s="12">
        <v>1687</v>
      </c>
      <c r="D8" s="12">
        <v>22525</v>
      </c>
      <c r="E8" s="12">
        <v>24688</v>
      </c>
      <c r="F8" s="13">
        <f t="shared" ref="F8:F35" si="0">((E8*100)/D8)-100</f>
        <v>9.6026637069922316</v>
      </c>
      <c r="G8" s="1"/>
      <c r="H8" s="1"/>
      <c r="I8" s="1"/>
    </row>
    <row r="9" spans="1:12" x14ac:dyDescent="0.25">
      <c r="A9" s="8" t="s">
        <v>46</v>
      </c>
      <c r="B9" s="9">
        <v>1916</v>
      </c>
      <c r="C9" s="9">
        <v>6095</v>
      </c>
      <c r="D9" s="9">
        <v>9242</v>
      </c>
      <c r="E9" s="9">
        <v>22040</v>
      </c>
      <c r="F9" s="10">
        <f t="shared" si="0"/>
        <v>138.47652023371563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18312</v>
      </c>
      <c r="C12" s="12">
        <v>25346</v>
      </c>
      <c r="D12" s="12">
        <v>107030</v>
      </c>
      <c r="E12" s="12">
        <v>114026</v>
      </c>
      <c r="F12" s="13">
        <f t="shared" si="0"/>
        <v>6.5364850976361737</v>
      </c>
      <c r="G12" s="1"/>
      <c r="H12" s="1"/>
      <c r="I12" s="1"/>
    </row>
    <row r="13" spans="1:12" x14ac:dyDescent="0.25">
      <c r="A13" s="8" t="s">
        <v>50</v>
      </c>
      <c r="B13" s="9">
        <v>156491</v>
      </c>
      <c r="C13" s="9">
        <v>187183</v>
      </c>
      <c r="D13" s="9">
        <v>448580</v>
      </c>
      <c r="E13" s="9">
        <v>545767</v>
      </c>
      <c r="F13" s="10">
        <f t="shared" si="0"/>
        <v>21.665477729724913</v>
      </c>
      <c r="G13" s="1"/>
      <c r="H13" s="1"/>
      <c r="I13" s="1"/>
    </row>
    <row r="14" spans="1:12" x14ac:dyDescent="0.25">
      <c r="A14" s="11" t="s">
        <v>51</v>
      </c>
      <c r="B14" s="12">
        <v>218959</v>
      </c>
      <c r="C14" s="12">
        <v>271369</v>
      </c>
      <c r="D14" s="12">
        <v>795262</v>
      </c>
      <c r="E14" s="12">
        <v>905671</v>
      </c>
      <c r="F14" s="13">
        <f t="shared" si="0"/>
        <v>13.883349135253539</v>
      </c>
      <c r="G14" s="1"/>
      <c r="H14" s="1"/>
      <c r="I14" s="1"/>
    </row>
    <row r="15" spans="1:12" x14ac:dyDescent="0.25">
      <c r="A15" s="8" t="s">
        <v>52</v>
      </c>
      <c r="B15" s="9">
        <v>5019</v>
      </c>
      <c r="C15" s="9">
        <v>5330</v>
      </c>
      <c r="D15" s="9">
        <v>16741</v>
      </c>
      <c r="E15" s="9">
        <v>19308</v>
      </c>
      <c r="F15" s="10">
        <f t="shared" si="0"/>
        <v>15.333612090078248</v>
      </c>
      <c r="G15" s="1"/>
      <c r="H15" s="1"/>
      <c r="I15" s="1"/>
    </row>
    <row r="16" spans="1:12" x14ac:dyDescent="0.25">
      <c r="A16" s="11" t="s">
        <v>53</v>
      </c>
      <c r="B16" s="12">
        <v>7239</v>
      </c>
      <c r="C16" s="12">
        <v>7158</v>
      </c>
      <c r="D16" s="12">
        <v>24189</v>
      </c>
      <c r="E16" s="12">
        <v>37966</v>
      </c>
      <c r="F16" s="13">
        <f t="shared" si="0"/>
        <v>56.955640993840177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603</v>
      </c>
      <c r="D18" s="12">
        <v>2576</v>
      </c>
      <c r="E18" s="12">
        <v>2613</v>
      </c>
      <c r="F18" s="13">
        <f t="shared" si="0"/>
        <v>1.4363354037267015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1890</v>
      </c>
      <c r="E20" s="12">
        <v>2244</v>
      </c>
      <c r="F20" s="13">
        <f t="shared" si="0"/>
        <v>18.730158730158735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105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15082</v>
      </c>
      <c r="C22" s="12">
        <v>2954</v>
      </c>
      <c r="D22" s="12">
        <v>312192</v>
      </c>
      <c r="E22" s="12">
        <v>280942</v>
      </c>
      <c r="F22" s="13">
        <f t="shared" si="0"/>
        <v>-10.009865723657242</v>
      </c>
      <c r="G22" s="1"/>
      <c r="H22" s="1"/>
      <c r="I22" s="1"/>
    </row>
    <row r="23" spans="1:9" x14ac:dyDescent="0.25">
      <c r="A23" s="8" t="s">
        <v>60</v>
      </c>
      <c r="B23" s="9">
        <v>22908</v>
      </c>
      <c r="C23" s="9">
        <v>32580</v>
      </c>
      <c r="D23" s="9">
        <v>177513</v>
      </c>
      <c r="E23" s="9">
        <v>182927</v>
      </c>
      <c r="F23" s="10">
        <f t="shared" si="0"/>
        <v>3.0499174708331225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816</v>
      </c>
      <c r="C26" s="12">
        <v>0</v>
      </c>
      <c r="D26" s="12">
        <v>2261</v>
      </c>
      <c r="E26" s="12">
        <v>952</v>
      </c>
      <c r="F26" s="13">
        <f t="shared" si="0"/>
        <v>-57.89473684210526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3237</v>
      </c>
      <c r="C28" s="12">
        <v>8788</v>
      </c>
      <c r="D28" s="12">
        <v>262182</v>
      </c>
      <c r="E28" s="12">
        <v>332438</v>
      </c>
      <c r="F28" s="13">
        <f t="shared" si="0"/>
        <v>26.796652706898257</v>
      </c>
      <c r="G28" s="1"/>
      <c r="H28" s="1"/>
      <c r="I28" s="1"/>
    </row>
    <row r="29" spans="1:9" x14ac:dyDescent="0.25">
      <c r="A29" s="8" t="s">
        <v>66</v>
      </c>
      <c r="B29" s="9">
        <v>926</v>
      </c>
      <c r="C29" s="9">
        <v>181</v>
      </c>
      <c r="D29" s="9">
        <v>7809</v>
      </c>
      <c r="E29" s="9">
        <v>8027</v>
      </c>
      <c r="F29" s="10">
        <f t="shared" si="0"/>
        <v>2.7916506594954598</v>
      </c>
      <c r="G29" s="1"/>
      <c r="H29" s="1"/>
      <c r="I29" s="1"/>
    </row>
    <row r="30" spans="1:9" x14ac:dyDescent="0.25">
      <c r="A30" s="11" t="s">
        <v>67</v>
      </c>
      <c r="B30" s="12">
        <v>2022</v>
      </c>
      <c r="C30" s="12">
        <v>694</v>
      </c>
      <c r="D30" s="12">
        <v>9905</v>
      </c>
      <c r="E30" s="12">
        <v>4958</v>
      </c>
      <c r="F30" s="13">
        <f t="shared" si="0"/>
        <v>-49.944472488642099</v>
      </c>
      <c r="G30" s="1"/>
      <c r="H30" s="1"/>
      <c r="I30" s="1"/>
    </row>
    <row r="31" spans="1:9" x14ac:dyDescent="0.25">
      <c r="A31" s="8" t="s">
        <v>68</v>
      </c>
      <c r="B31" s="9">
        <v>192</v>
      </c>
      <c r="C31" s="9">
        <v>0</v>
      </c>
      <c r="D31" s="9">
        <v>1108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28863</v>
      </c>
      <c r="C32" s="12">
        <v>23599</v>
      </c>
      <c r="D32" s="12">
        <v>75158</v>
      </c>
      <c r="E32" s="12">
        <v>98841</v>
      </c>
      <c r="F32" s="13">
        <f t="shared" si="0"/>
        <v>31.510950264775545</v>
      </c>
      <c r="G32" s="1"/>
      <c r="H32" s="1"/>
      <c r="I32" s="1"/>
    </row>
    <row r="33" spans="1:9" x14ac:dyDescent="0.25">
      <c r="A33" s="8" t="s">
        <v>70</v>
      </c>
      <c r="B33" s="9">
        <v>16175</v>
      </c>
      <c r="C33" s="9">
        <v>14898</v>
      </c>
      <c r="D33" s="9">
        <v>91257</v>
      </c>
      <c r="E33" s="9">
        <v>84033</v>
      </c>
      <c r="F33" s="10">
        <f t="shared" si="0"/>
        <v>-7.9161050659127454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507185</v>
      </c>
      <c r="C35" s="15">
        <f t="shared" ref="C35:E35" si="1">SUM(C7:C34)</f>
        <v>594374</v>
      </c>
      <c r="D35" s="15">
        <f t="shared" si="1"/>
        <v>2395393</v>
      </c>
      <c r="E35" s="15">
        <f t="shared" si="1"/>
        <v>2700560</v>
      </c>
      <c r="F35" s="16">
        <f t="shared" si="0"/>
        <v>12.739746672049222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30428</v>
      </c>
      <c r="C38" s="41">
        <f>D7</f>
        <v>26203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905671</v>
      </c>
      <c r="G38" s="42">
        <f>LOOKUP(E38,$A$38:$A$65,$C$38:$C$65)</f>
        <v>795262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24688</v>
      </c>
      <c r="C39" s="41">
        <f t="shared" ref="C39:C65" si="5">D8</f>
        <v>22525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545767</v>
      </c>
      <c r="G39" s="42">
        <f t="shared" ref="G39:G65" si="8">LOOKUP(E39,$A$38:$A$65,$C$38:$C$65)</f>
        <v>448580</v>
      </c>
    </row>
    <row r="40" spans="1:9" x14ac:dyDescent="0.25">
      <c r="A40" s="42" t="str">
        <f t="shared" si="3"/>
        <v>ALMERIA</v>
      </c>
      <c r="B40" s="41">
        <f t="shared" si="4"/>
        <v>22040</v>
      </c>
      <c r="C40" s="41">
        <f t="shared" si="5"/>
        <v>9242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332438</v>
      </c>
      <c r="G40" s="42">
        <f t="shared" si="8"/>
        <v>262182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280942</v>
      </c>
      <c r="G41" s="42">
        <f t="shared" si="8"/>
        <v>312192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182927</v>
      </c>
      <c r="G42" s="42">
        <f t="shared" si="8"/>
        <v>177513</v>
      </c>
    </row>
    <row r="43" spans="1:9" x14ac:dyDescent="0.25">
      <c r="A43" s="42" t="str">
        <f t="shared" si="3"/>
        <v>BAHIA DE CADIZ</v>
      </c>
      <c r="B43" s="41">
        <f t="shared" si="4"/>
        <v>114026</v>
      </c>
      <c r="C43" s="41">
        <f t="shared" si="5"/>
        <v>107030</v>
      </c>
      <c r="D43" s="41">
        <f t="shared" si="6"/>
        <v>6</v>
      </c>
      <c r="E43" s="42" t="str">
        <f t="shared" si="2"/>
        <v>BAHIA DE CADIZ</v>
      </c>
      <c r="F43" s="42">
        <f t="shared" si="7"/>
        <v>114026</v>
      </c>
      <c r="G43" s="42">
        <f t="shared" si="8"/>
        <v>107030</v>
      </c>
    </row>
    <row r="44" spans="1:9" x14ac:dyDescent="0.25">
      <c r="A44" s="42" t="str">
        <f t="shared" si="3"/>
        <v>BALEARES</v>
      </c>
      <c r="B44" s="41">
        <f t="shared" si="4"/>
        <v>545767</v>
      </c>
      <c r="C44" s="41">
        <f t="shared" si="5"/>
        <v>448580</v>
      </c>
      <c r="D44" s="41">
        <f t="shared" si="6"/>
        <v>2</v>
      </c>
      <c r="E44" s="42" t="str">
        <f t="shared" si="2"/>
        <v>VALENCIA</v>
      </c>
      <c r="F44" s="42">
        <f t="shared" si="7"/>
        <v>98841</v>
      </c>
      <c r="G44" s="42">
        <f t="shared" si="8"/>
        <v>75158</v>
      </c>
    </row>
    <row r="45" spans="1:9" x14ac:dyDescent="0.25">
      <c r="A45" s="42" t="str">
        <f t="shared" si="3"/>
        <v>BARCELONA</v>
      </c>
      <c r="B45" s="41">
        <f t="shared" si="4"/>
        <v>905671</v>
      </c>
      <c r="C45" s="41">
        <f t="shared" si="5"/>
        <v>795262</v>
      </c>
      <c r="D45" s="41">
        <f t="shared" si="6"/>
        <v>1</v>
      </c>
      <c r="E45" s="42" t="str">
        <f t="shared" si="2"/>
        <v>VIGO</v>
      </c>
      <c r="F45" s="42">
        <f t="shared" si="7"/>
        <v>84033</v>
      </c>
      <c r="G45" s="42">
        <f t="shared" si="8"/>
        <v>91257</v>
      </c>
    </row>
    <row r="46" spans="1:9" x14ac:dyDescent="0.25">
      <c r="A46" s="42" t="str">
        <f t="shared" si="3"/>
        <v>BILBAO</v>
      </c>
      <c r="B46" s="41">
        <f t="shared" si="4"/>
        <v>19308</v>
      </c>
      <c r="C46" s="41">
        <f t="shared" si="5"/>
        <v>16741</v>
      </c>
      <c r="D46" s="41">
        <f t="shared" si="6"/>
        <v>13</v>
      </c>
      <c r="E46" s="42" t="str">
        <f t="shared" si="2"/>
        <v>CARTAGENA</v>
      </c>
      <c r="F46" s="42">
        <f t="shared" si="7"/>
        <v>37966</v>
      </c>
      <c r="G46" s="42">
        <f t="shared" si="8"/>
        <v>24189</v>
      </c>
    </row>
    <row r="47" spans="1:9" x14ac:dyDescent="0.25">
      <c r="A47" s="42" t="str">
        <f t="shared" si="3"/>
        <v>CARTAGENA</v>
      </c>
      <c r="B47" s="41">
        <f t="shared" si="4"/>
        <v>37966</v>
      </c>
      <c r="C47" s="41">
        <f t="shared" si="5"/>
        <v>24189</v>
      </c>
      <c r="D47" s="41">
        <f t="shared" si="6"/>
        <v>9</v>
      </c>
      <c r="E47" s="42" t="str">
        <f t="shared" si="2"/>
        <v>A CORUÑA</v>
      </c>
      <c r="F47" s="42">
        <f t="shared" si="7"/>
        <v>30428</v>
      </c>
      <c r="G47" s="42">
        <f t="shared" si="8"/>
        <v>26203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20</v>
      </c>
      <c r="E48" s="42" t="str">
        <f t="shared" si="2"/>
        <v>ALICANTE</v>
      </c>
      <c r="F48" s="42">
        <f t="shared" si="7"/>
        <v>24688</v>
      </c>
      <c r="G48" s="42">
        <f t="shared" si="8"/>
        <v>22525</v>
      </c>
    </row>
    <row r="49" spans="1:7" x14ac:dyDescent="0.25">
      <c r="A49" s="42" t="str">
        <f t="shared" si="3"/>
        <v>CEUTA</v>
      </c>
      <c r="B49" s="41">
        <f t="shared" si="4"/>
        <v>2613</v>
      </c>
      <c r="C49" s="41">
        <f t="shared" si="5"/>
        <v>2576</v>
      </c>
      <c r="D49" s="41">
        <f t="shared" si="6"/>
        <v>16</v>
      </c>
      <c r="E49" s="42" t="str">
        <f t="shared" si="2"/>
        <v>ALMERIA</v>
      </c>
      <c r="F49" s="42">
        <f t="shared" si="7"/>
        <v>22040</v>
      </c>
      <c r="G49" s="42">
        <f t="shared" si="8"/>
        <v>9242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19308</v>
      </c>
      <c r="G50" s="42">
        <f t="shared" si="8"/>
        <v>16741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1890</v>
      </c>
      <c r="D51" s="41">
        <f t="shared" si="6"/>
        <v>17</v>
      </c>
      <c r="E51" s="42" t="str">
        <f t="shared" si="2"/>
        <v>SANTANDER</v>
      </c>
      <c r="F51" s="42">
        <f t="shared" si="7"/>
        <v>8027</v>
      </c>
      <c r="G51" s="42">
        <f t="shared" si="8"/>
        <v>7809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SEVILLA</v>
      </c>
      <c r="F52" s="42">
        <f t="shared" si="7"/>
        <v>4958</v>
      </c>
      <c r="G52" s="42">
        <f t="shared" si="8"/>
        <v>9905</v>
      </c>
    </row>
    <row r="53" spans="1:7" x14ac:dyDescent="0.25">
      <c r="A53" s="42" t="str">
        <f t="shared" si="3"/>
        <v>LAS PALMAS</v>
      </c>
      <c r="B53" s="41">
        <f t="shared" si="4"/>
        <v>280942</v>
      </c>
      <c r="C53" s="41">
        <f t="shared" si="5"/>
        <v>312192</v>
      </c>
      <c r="D53" s="41">
        <f t="shared" si="6"/>
        <v>4</v>
      </c>
      <c r="E53" s="42" t="str">
        <f t="shared" si="2"/>
        <v>CEUTA</v>
      </c>
      <c r="F53" s="42">
        <f t="shared" si="7"/>
        <v>2613</v>
      </c>
      <c r="G53" s="42">
        <f t="shared" si="8"/>
        <v>2576</v>
      </c>
    </row>
    <row r="54" spans="1:7" x14ac:dyDescent="0.25">
      <c r="A54" s="42" t="str">
        <f t="shared" si="3"/>
        <v>MALAGA</v>
      </c>
      <c r="B54" s="41">
        <f t="shared" si="4"/>
        <v>182927</v>
      </c>
      <c r="C54" s="41">
        <f t="shared" si="5"/>
        <v>177513</v>
      </c>
      <c r="D54" s="41">
        <f t="shared" si="6"/>
        <v>5</v>
      </c>
      <c r="E54" s="42" t="str">
        <f t="shared" si="2"/>
        <v>GIJON</v>
      </c>
      <c r="F54" s="42">
        <f t="shared" si="7"/>
        <v>2244</v>
      </c>
      <c r="G54" s="42">
        <f t="shared" si="8"/>
        <v>1890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1966</v>
      </c>
      <c r="G55" s="42">
        <f t="shared" si="8"/>
        <v>1665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952</v>
      </c>
      <c r="G56" s="42">
        <f t="shared" si="8"/>
        <v>2261</v>
      </c>
    </row>
    <row r="57" spans="1:7" x14ac:dyDescent="0.25">
      <c r="A57" s="42" t="str">
        <f t="shared" si="3"/>
        <v>MOTRIL</v>
      </c>
      <c r="B57" s="41">
        <f t="shared" si="4"/>
        <v>952</v>
      </c>
      <c r="C57" s="41">
        <f t="shared" si="5"/>
        <v>2261</v>
      </c>
      <c r="D57" s="41">
        <f t="shared" si="6"/>
        <v>19</v>
      </c>
      <c r="E57" s="42" t="str">
        <f t="shared" si="2"/>
        <v>CASTELLON</v>
      </c>
      <c r="F57" s="42">
        <f t="shared" si="9"/>
        <v>725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332438</v>
      </c>
      <c r="C59" s="41">
        <f t="shared" si="5"/>
        <v>262182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8027</v>
      </c>
      <c r="C60" s="41">
        <f t="shared" si="5"/>
        <v>7809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4958</v>
      </c>
      <c r="C61" s="41">
        <f t="shared" si="5"/>
        <v>9905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1108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98841</v>
      </c>
      <c r="C63" s="41">
        <f t="shared" si="5"/>
        <v>75158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84033</v>
      </c>
      <c r="C64" s="41">
        <f t="shared" si="5"/>
        <v>91257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4256</v>
      </c>
      <c r="C8" s="12">
        <v>5344</v>
      </c>
      <c r="D8" s="12">
        <v>16292</v>
      </c>
      <c r="E8" s="12">
        <v>18576</v>
      </c>
      <c r="F8" s="13">
        <f t="shared" ref="F8:F35" si="0">((E8*100)/D8)-100</f>
        <v>14.019150503314506</v>
      </c>
      <c r="G8" s="1"/>
      <c r="H8" s="1"/>
      <c r="I8" s="1"/>
    </row>
    <row r="9" spans="1:12" x14ac:dyDescent="0.25">
      <c r="A9" s="8" t="s">
        <v>46</v>
      </c>
      <c r="B9" s="9">
        <v>18616</v>
      </c>
      <c r="C9" s="9">
        <v>14945</v>
      </c>
      <c r="D9" s="9">
        <v>68888</v>
      </c>
      <c r="E9" s="9">
        <v>46232</v>
      </c>
      <c r="F9" s="10">
        <f t="shared" si="0"/>
        <v>-32.888166298919984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80629</v>
      </c>
      <c r="C11" s="9">
        <v>86017</v>
      </c>
      <c r="D11" s="9">
        <v>436105</v>
      </c>
      <c r="E11" s="9">
        <v>449586</v>
      </c>
      <c r="F11" s="10">
        <f t="shared" si="0"/>
        <v>3.0912280299469188</v>
      </c>
      <c r="G11" s="1"/>
      <c r="H11" s="1"/>
      <c r="I11" s="1"/>
    </row>
    <row r="12" spans="1:12" x14ac:dyDescent="0.25">
      <c r="A12" s="11" t="s">
        <v>49</v>
      </c>
      <c r="B12" s="12">
        <v>1404</v>
      </c>
      <c r="C12" s="12">
        <v>927</v>
      </c>
      <c r="D12" s="12">
        <v>5618</v>
      </c>
      <c r="E12" s="12">
        <v>4329</v>
      </c>
      <c r="F12" s="13">
        <f t="shared" si="0"/>
        <v>-22.944108223567099</v>
      </c>
      <c r="G12" s="1"/>
      <c r="H12" s="1"/>
      <c r="I12" s="1"/>
    </row>
    <row r="13" spans="1:12" x14ac:dyDescent="0.25">
      <c r="A13" s="8" t="s">
        <v>50</v>
      </c>
      <c r="B13" s="9">
        <v>37200</v>
      </c>
      <c r="C13" s="9">
        <v>37077</v>
      </c>
      <c r="D13" s="9">
        <v>150670</v>
      </c>
      <c r="E13" s="9">
        <v>145785</v>
      </c>
      <c r="F13" s="10">
        <f t="shared" si="0"/>
        <v>-3.2421849074135594</v>
      </c>
      <c r="G13" s="1"/>
      <c r="H13" s="1"/>
      <c r="I13" s="1"/>
    </row>
    <row r="14" spans="1:12" x14ac:dyDescent="0.25">
      <c r="A14" s="11" t="s">
        <v>51</v>
      </c>
      <c r="B14" s="12">
        <v>23826</v>
      </c>
      <c r="C14" s="12">
        <v>26723</v>
      </c>
      <c r="D14" s="12">
        <v>87641</v>
      </c>
      <c r="E14" s="12">
        <v>100543</v>
      </c>
      <c r="F14" s="13">
        <f t="shared" si="0"/>
        <v>14.721420339795301</v>
      </c>
      <c r="G14" s="1"/>
      <c r="H14" s="1"/>
      <c r="I14" s="1"/>
    </row>
    <row r="15" spans="1:12" x14ac:dyDescent="0.25">
      <c r="A15" s="8" t="s">
        <v>52</v>
      </c>
      <c r="B15" s="9">
        <v>3556</v>
      </c>
      <c r="C15" s="9">
        <v>3746</v>
      </c>
      <c r="D15" s="9">
        <v>14087</v>
      </c>
      <c r="E15" s="9">
        <v>15411</v>
      </c>
      <c r="F15" s="10">
        <f t="shared" si="0"/>
        <v>9.3987364236530198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32082</v>
      </c>
      <c r="C18" s="12">
        <v>30957</v>
      </c>
      <c r="D18" s="12">
        <v>203181</v>
      </c>
      <c r="E18" s="12">
        <v>180874</v>
      </c>
      <c r="F18" s="13">
        <f t="shared" si="0"/>
        <v>-10.978880899296684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15826</v>
      </c>
      <c r="C22" s="12">
        <v>16254</v>
      </c>
      <c r="D22" s="12">
        <v>83843</v>
      </c>
      <c r="E22" s="12">
        <v>86733</v>
      </c>
      <c r="F22" s="13">
        <f t="shared" si="0"/>
        <v>3.4469186455637271</v>
      </c>
      <c r="G22" s="1"/>
      <c r="H22" s="1"/>
      <c r="I22" s="1"/>
    </row>
    <row r="23" spans="1:9" x14ac:dyDescent="0.25">
      <c r="A23" s="8" t="s">
        <v>60</v>
      </c>
      <c r="B23" s="9">
        <v>2788</v>
      </c>
      <c r="C23" s="9">
        <v>2474</v>
      </c>
      <c r="D23" s="9">
        <v>12412</v>
      </c>
      <c r="E23" s="9">
        <v>12317</v>
      </c>
      <c r="F23" s="10">
        <f t="shared" si="0"/>
        <v>-0.76538833387044747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7651</v>
      </c>
      <c r="C25" s="9">
        <v>6911</v>
      </c>
      <c r="D25" s="9">
        <v>34810</v>
      </c>
      <c r="E25" s="9">
        <v>32306</v>
      </c>
      <c r="F25" s="10">
        <f t="shared" si="0"/>
        <v>-7.1933352484918061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55853</v>
      </c>
      <c r="C28" s="12">
        <v>60240</v>
      </c>
      <c r="D28" s="12">
        <v>292971</v>
      </c>
      <c r="E28" s="12">
        <v>337236</v>
      </c>
      <c r="F28" s="13">
        <f t="shared" si="0"/>
        <v>15.10900396284957</v>
      </c>
      <c r="G28" s="1"/>
      <c r="H28" s="1"/>
      <c r="I28" s="1"/>
    </row>
    <row r="29" spans="1:9" x14ac:dyDescent="0.25">
      <c r="A29" s="8" t="s">
        <v>66</v>
      </c>
      <c r="B29" s="9">
        <v>8016</v>
      </c>
      <c r="C29" s="9">
        <v>9166</v>
      </c>
      <c r="D29" s="9">
        <v>23100</v>
      </c>
      <c r="E29" s="9">
        <v>31931</v>
      </c>
      <c r="F29" s="10">
        <f t="shared" si="0"/>
        <v>38.229437229437224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4757</v>
      </c>
      <c r="C32" s="12">
        <v>5326</v>
      </c>
      <c r="D32" s="12">
        <v>23106</v>
      </c>
      <c r="E32" s="12">
        <v>25636</v>
      </c>
      <c r="F32" s="13">
        <f t="shared" si="0"/>
        <v>10.949536916818147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296460</v>
      </c>
      <c r="C35" s="15">
        <f t="shared" ref="C35:E35" si="1">SUM(C7:C34)</f>
        <v>306107</v>
      </c>
      <c r="D35" s="15">
        <f t="shared" si="1"/>
        <v>1452760</v>
      </c>
      <c r="E35" s="15">
        <f t="shared" si="1"/>
        <v>1487495</v>
      </c>
      <c r="F35" s="16">
        <f t="shared" si="0"/>
        <v>2.3909661609625772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449586</v>
      </c>
      <c r="G38" s="42">
        <f>LOOKUP(E38,$A$38:$A$65,$C$38:$C$65)</f>
        <v>436105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18576</v>
      </c>
      <c r="C39" s="41">
        <f t="shared" ref="C39:C65" si="5">D8</f>
        <v>16292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337236</v>
      </c>
      <c r="G39" s="42">
        <f t="shared" ref="G39:G65" si="8">LOOKUP(E39,$A$38:$A$65,$C$38:$C$65)</f>
        <v>292971</v>
      </c>
    </row>
    <row r="40" spans="1:9" x14ac:dyDescent="0.25">
      <c r="A40" s="42" t="str">
        <f t="shared" si="3"/>
        <v>ALMERIA</v>
      </c>
      <c r="B40" s="41">
        <f t="shared" si="4"/>
        <v>46232</v>
      </c>
      <c r="C40" s="41">
        <f t="shared" si="5"/>
        <v>68888</v>
      </c>
      <c r="D40" s="41">
        <f t="shared" si="6"/>
        <v>7</v>
      </c>
      <c r="E40" s="42" t="str">
        <f t="shared" si="2"/>
        <v>CEUTA</v>
      </c>
      <c r="F40" s="42">
        <f t="shared" si="7"/>
        <v>180874</v>
      </c>
      <c r="G40" s="42">
        <f t="shared" si="8"/>
        <v>203181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145785</v>
      </c>
      <c r="G41" s="42">
        <f t="shared" si="8"/>
        <v>150670</v>
      </c>
    </row>
    <row r="42" spans="1:9" x14ac:dyDescent="0.25">
      <c r="A42" s="42" t="str">
        <f t="shared" si="3"/>
        <v>BAHIA DE ALGECIRAS</v>
      </c>
      <c r="B42" s="41">
        <f t="shared" si="4"/>
        <v>449586</v>
      </c>
      <c r="C42" s="41">
        <f t="shared" si="5"/>
        <v>436105</v>
      </c>
      <c r="D42" s="41">
        <f t="shared" si="6"/>
        <v>1</v>
      </c>
      <c r="E42" s="42" t="str">
        <f t="shared" si="2"/>
        <v>BARCELONA</v>
      </c>
      <c r="F42" s="42">
        <f t="shared" si="7"/>
        <v>100543</v>
      </c>
      <c r="G42" s="42">
        <f t="shared" si="8"/>
        <v>87641</v>
      </c>
    </row>
    <row r="43" spans="1:9" x14ac:dyDescent="0.25">
      <c r="A43" s="42" t="str">
        <f t="shared" si="3"/>
        <v>BAHIA DE CADIZ</v>
      </c>
      <c r="B43" s="41">
        <f t="shared" si="4"/>
        <v>4329</v>
      </c>
      <c r="C43" s="41">
        <f t="shared" si="5"/>
        <v>5618</v>
      </c>
      <c r="D43" s="41">
        <f t="shared" si="6"/>
        <v>14</v>
      </c>
      <c r="E43" s="42" t="str">
        <f t="shared" si="2"/>
        <v>LAS PALMAS</v>
      </c>
      <c r="F43" s="42">
        <f t="shared" si="7"/>
        <v>86733</v>
      </c>
      <c r="G43" s="42">
        <f t="shared" si="8"/>
        <v>83843</v>
      </c>
    </row>
    <row r="44" spans="1:9" x14ac:dyDescent="0.25">
      <c r="A44" s="42" t="str">
        <f t="shared" si="3"/>
        <v>BALEARES</v>
      </c>
      <c r="B44" s="41">
        <f t="shared" si="4"/>
        <v>145785</v>
      </c>
      <c r="C44" s="41">
        <f t="shared" si="5"/>
        <v>150670</v>
      </c>
      <c r="D44" s="41">
        <f t="shared" si="6"/>
        <v>4</v>
      </c>
      <c r="E44" s="42" t="str">
        <f t="shared" si="2"/>
        <v>ALMERIA</v>
      </c>
      <c r="F44" s="42">
        <f t="shared" si="7"/>
        <v>46232</v>
      </c>
      <c r="G44" s="42">
        <f t="shared" si="8"/>
        <v>68888</v>
      </c>
    </row>
    <row r="45" spans="1:9" x14ac:dyDescent="0.25">
      <c r="A45" s="42" t="str">
        <f t="shared" si="3"/>
        <v>BARCELONA</v>
      </c>
      <c r="B45" s="41">
        <f t="shared" si="4"/>
        <v>100543</v>
      </c>
      <c r="C45" s="41">
        <f t="shared" si="5"/>
        <v>87641</v>
      </c>
      <c r="D45" s="41">
        <f t="shared" si="6"/>
        <v>5</v>
      </c>
      <c r="E45" s="42" t="str">
        <f t="shared" si="2"/>
        <v>MELILLA</v>
      </c>
      <c r="F45" s="42">
        <f t="shared" si="7"/>
        <v>32306</v>
      </c>
      <c r="G45" s="42">
        <f t="shared" si="8"/>
        <v>34810</v>
      </c>
    </row>
    <row r="46" spans="1:9" x14ac:dyDescent="0.25">
      <c r="A46" s="42" t="str">
        <f t="shared" si="3"/>
        <v>BILBAO</v>
      </c>
      <c r="B46" s="41">
        <f t="shared" si="4"/>
        <v>15411</v>
      </c>
      <c r="C46" s="41">
        <f t="shared" si="5"/>
        <v>14087</v>
      </c>
      <c r="D46" s="41">
        <f t="shared" si="6"/>
        <v>12</v>
      </c>
      <c r="E46" s="42" t="str">
        <f t="shared" si="2"/>
        <v>SANTANDER</v>
      </c>
      <c r="F46" s="42">
        <f t="shared" si="7"/>
        <v>31931</v>
      </c>
      <c r="G46" s="42">
        <f t="shared" si="8"/>
        <v>23100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25636</v>
      </c>
      <c r="G47" s="42">
        <f t="shared" si="8"/>
        <v>23106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18576</v>
      </c>
      <c r="G48" s="42">
        <f t="shared" si="8"/>
        <v>16292</v>
      </c>
    </row>
    <row r="49" spans="1:7" x14ac:dyDescent="0.25">
      <c r="A49" s="42" t="str">
        <f t="shared" si="3"/>
        <v>CEUTA</v>
      </c>
      <c r="B49" s="41">
        <f t="shared" si="4"/>
        <v>180874</v>
      </c>
      <c r="C49" s="41">
        <f t="shared" si="5"/>
        <v>203181</v>
      </c>
      <c r="D49" s="41">
        <f t="shared" si="6"/>
        <v>3</v>
      </c>
      <c r="E49" s="42" t="str">
        <f t="shared" si="2"/>
        <v>BILBAO</v>
      </c>
      <c r="F49" s="42">
        <f t="shared" si="7"/>
        <v>15411</v>
      </c>
      <c r="G49" s="42">
        <f t="shared" si="8"/>
        <v>14087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12317</v>
      </c>
      <c r="G50" s="42">
        <f t="shared" si="8"/>
        <v>12412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4329</v>
      </c>
      <c r="G51" s="42">
        <f t="shared" si="8"/>
        <v>5618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86733</v>
      </c>
      <c r="C53" s="41">
        <f t="shared" si="5"/>
        <v>83843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12317</v>
      </c>
      <c r="C54" s="41">
        <f t="shared" si="5"/>
        <v>12412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32306</v>
      </c>
      <c r="C56" s="41">
        <f t="shared" si="5"/>
        <v>34810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337236</v>
      </c>
      <c r="C59" s="41">
        <f t="shared" si="5"/>
        <v>292971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31931</v>
      </c>
      <c r="C60" s="41">
        <f t="shared" si="5"/>
        <v>23100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25636</v>
      </c>
      <c r="C63" s="41">
        <f t="shared" si="5"/>
        <v>23106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116</v>
      </c>
      <c r="C7" s="9">
        <v>134</v>
      </c>
      <c r="D7" s="9">
        <v>694</v>
      </c>
      <c r="E7" s="9">
        <v>735</v>
      </c>
      <c r="F7" s="10">
        <f>((E7*100)/D7)-100</f>
        <v>5.9077809798270948</v>
      </c>
      <c r="G7" s="1"/>
      <c r="H7" s="1"/>
      <c r="I7" s="1"/>
    </row>
    <row r="8" spans="1:12" x14ac:dyDescent="0.25">
      <c r="A8" s="11" t="s">
        <v>45</v>
      </c>
      <c r="B8" s="12">
        <v>66</v>
      </c>
      <c r="C8" s="12">
        <v>81</v>
      </c>
      <c r="D8" s="12">
        <v>491</v>
      </c>
      <c r="E8" s="12">
        <v>427</v>
      </c>
      <c r="F8" s="13">
        <f t="shared" ref="F8:F35" si="0">((E8*100)/D8)-100</f>
        <v>-13.034623217922601</v>
      </c>
      <c r="G8" s="1"/>
      <c r="H8" s="1"/>
      <c r="I8" s="1"/>
    </row>
    <row r="9" spans="1:12" x14ac:dyDescent="0.25">
      <c r="A9" s="8" t="s">
        <v>46</v>
      </c>
      <c r="B9" s="9">
        <v>172</v>
      </c>
      <c r="C9" s="9">
        <v>173</v>
      </c>
      <c r="D9" s="9">
        <v>797</v>
      </c>
      <c r="E9" s="9">
        <v>770</v>
      </c>
      <c r="F9" s="10">
        <f t="shared" si="0"/>
        <v>-3.3877038895859499</v>
      </c>
      <c r="G9" s="1"/>
      <c r="H9" s="1"/>
      <c r="I9" s="1"/>
    </row>
    <row r="10" spans="1:12" x14ac:dyDescent="0.25">
      <c r="A10" s="11" t="s">
        <v>47</v>
      </c>
      <c r="B10" s="12">
        <v>51</v>
      </c>
      <c r="C10" s="12">
        <v>67</v>
      </c>
      <c r="D10" s="12">
        <v>333</v>
      </c>
      <c r="E10" s="12">
        <v>437</v>
      </c>
      <c r="F10" s="13">
        <f t="shared" si="0"/>
        <v>31.23123123123122</v>
      </c>
      <c r="G10" s="1"/>
      <c r="H10" s="1"/>
      <c r="I10" s="1"/>
    </row>
    <row r="11" spans="1:12" x14ac:dyDescent="0.25">
      <c r="A11" s="8" t="s">
        <v>48</v>
      </c>
      <c r="B11" s="9">
        <v>2044</v>
      </c>
      <c r="C11" s="9">
        <v>2614</v>
      </c>
      <c r="D11" s="9">
        <v>11762</v>
      </c>
      <c r="E11" s="9">
        <v>13050</v>
      </c>
      <c r="F11" s="10">
        <f t="shared" si="0"/>
        <v>10.950518619282434</v>
      </c>
      <c r="G11" s="1"/>
      <c r="H11" s="1"/>
      <c r="I11" s="1"/>
    </row>
    <row r="12" spans="1:12" x14ac:dyDescent="0.25">
      <c r="A12" s="11" t="s">
        <v>49</v>
      </c>
      <c r="B12" s="12">
        <v>156</v>
      </c>
      <c r="C12" s="12">
        <v>148</v>
      </c>
      <c r="D12" s="12">
        <v>900</v>
      </c>
      <c r="E12" s="12">
        <v>773</v>
      </c>
      <c r="F12" s="13">
        <f t="shared" si="0"/>
        <v>-14.111111111111114</v>
      </c>
      <c r="G12" s="1"/>
      <c r="H12" s="1"/>
      <c r="I12" s="1"/>
    </row>
    <row r="13" spans="1:12" x14ac:dyDescent="0.25">
      <c r="A13" s="8" t="s">
        <v>50</v>
      </c>
      <c r="B13" s="9">
        <v>778</v>
      </c>
      <c r="C13" s="9">
        <v>806</v>
      </c>
      <c r="D13" s="9">
        <v>3744</v>
      </c>
      <c r="E13" s="9">
        <v>3941</v>
      </c>
      <c r="F13" s="10">
        <f t="shared" si="0"/>
        <v>5.2617521367521363</v>
      </c>
      <c r="G13" s="1"/>
      <c r="H13" s="1"/>
      <c r="I13" s="1"/>
    </row>
    <row r="14" spans="1:12" x14ac:dyDescent="0.25">
      <c r="A14" s="11" t="s">
        <v>51</v>
      </c>
      <c r="B14" s="12">
        <v>732</v>
      </c>
      <c r="C14" s="12">
        <v>749</v>
      </c>
      <c r="D14" s="12">
        <v>4016</v>
      </c>
      <c r="E14" s="12">
        <v>3880</v>
      </c>
      <c r="F14" s="13">
        <f t="shared" si="0"/>
        <v>-3.3864541832669346</v>
      </c>
      <c r="G14" s="1"/>
      <c r="H14" s="1"/>
      <c r="I14" s="1"/>
    </row>
    <row r="15" spans="1:12" x14ac:dyDescent="0.25">
      <c r="A15" s="8" t="s">
        <v>52</v>
      </c>
      <c r="B15" s="9">
        <v>256</v>
      </c>
      <c r="C15" s="9">
        <v>290</v>
      </c>
      <c r="D15" s="9">
        <v>1479</v>
      </c>
      <c r="E15" s="9">
        <v>1603</v>
      </c>
      <c r="F15" s="10">
        <f t="shared" si="0"/>
        <v>8.3840432724814065</v>
      </c>
      <c r="G15" s="1"/>
      <c r="H15" s="1"/>
      <c r="I15" s="1"/>
    </row>
    <row r="16" spans="1:12" x14ac:dyDescent="0.25">
      <c r="A16" s="11" t="s">
        <v>53</v>
      </c>
      <c r="B16" s="12">
        <v>147</v>
      </c>
      <c r="C16" s="12">
        <v>122</v>
      </c>
      <c r="D16" s="12">
        <v>692</v>
      </c>
      <c r="E16" s="12">
        <v>716</v>
      </c>
      <c r="F16" s="13">
        <f t="shared" si="0"/>
        <v>3.4682080924855541</v>
      </c>
      <c r="G16" s="1"/>
      <c r="H16" s="1"/>
      <c r="I16" s="1"/>
    </row>
    <row r="17" spans="1:9" x14ac:dyDescent="0.25">
      <c r="A17" s="8" t="s">
        <v>54</v>
      </c>
      <c r="B17" s="9">
        <v>102</v>
      </c>
      <c r="C17" s="9">
        <v>119</v>
      </c>
      <c r="D17" s="9">
        <v>584</v>
      </c>
      <c r="E17" s="9">
        <v>660</v>
      </c>
      <c r="F17" s="10">
        <f t="shared" si="0"/>
        <v>13.013698630136986</v>
      </c>
      <c r="G17" s="1"/>
      <c r="H17" s="1"/>
      <c r="I17" s="1"/>
    </row>
    <row r="18" spans="1:9" x14ac:dyDescent="0.25">
      <c r="A18" s="11" t="s">
        <v>55</v>
      </c>
      <c r="B18" s="12">
        <v>1068</v>
      </c>
      <c r="C18" s="12">
        <v>1082</v>
      </c>
      <c r="D18" s="12">
        <v>6148</v>
      </c>
      <c r="E18" s="12">
        <v>6051</v>
      </c>
      <c r="F18" s="13">
        <f t="shared" si="0"/>
        <v>-1.5777488614183426</v>
      </c>
      <c r="G18" s="1"/>
      <c r="H18" s="1"/>
      <c r="I18" s="1"/>
    </row>
    <row r="19" spans="1:9" x14ac:dyDescent="0.25">
      <c r="A19" s="8" t="s">
        <v>56</v>
      </c>
      <c r="B19" s="9">
        <v>85</v>
      </c>
      <c r="C19" s="9">
        <v>105</v>
      </c>
      <c r="D19" s="9">
        <v>521</v>
      </c>
      <c r="E19" s="9">
        <v>623</v>
      </c>
      <c r="F19" s="10">
        <f t="shared" si="0"/>
        <v>19.577735124760082</v>
      </c>
      <c r="G19" s="1"/>
      <c r="H19" s="1"/>
      <c r="I19" s="1"/>
    </row>
    <row r="20" spans="1:9" x14ac:dyDescent="0.25">
      <c r="A20" s="11" t="s">
        <v>57</v>
      </c>
      <c r="B20" s="12">
        <v>77</v>
      </c>
      <c r="C20" s="12">
        <v>81</v>
      </c>
      <c r="D20" s="12">
        <v>453</v>
      </c>
      <c r="E20" s="12">
        <v>514</v>
      </c>
      <c r="F20" s="13">
        <f t="shared" si="0"/>
        <v>13.465783664459167</v>
      </c>
      <c r="G20" s="1"/>
      <c r="H20" s="1"/>
      <c r="I20" s="1"/>
    </row>
    <row r="21" spans="1:9" x14ac:dyDescent="0.25">
      <c r="A21" s="8" t="s">
        <v>58</v>
      </c>
      <c r="B21" s="9">
        <v>123</v>
      </c>
      <c r="C21" s="9">
        <v>190</v>
      </c>
      <c r="D21" s="9">
        <v>700</v>
      </c>
      <c r="E21" s="9">
        <v>827</v>
      </c>
      <c r="F21" s="10">
        <f t="shared" si="0"/>
        <v>18.142857142857139</v>
      </c>
      <c r="G21" s="1"/>
      <c r="H21" s="1"/>
      <c r="I21" s="1"/>
    </row>
    <row r="22" spans="1:9" x14ac:dyDescent="0.25">
      <c r="A22" s="11" t="s">
        <v>59</v>
      </c>
      <c r="B22" s="12">
        <v>851</v>
      </c>
      <c r="C22" s="12">
        <v>837</v>
      </c>
      <c r="D22" s="12">
        <v>5127</v>
      </c>
      <c r="E22" s="12">
        <v>5215</v>
      </c>
      <c r="F22" s="13">
        <f t="shared" si="0"/>
        <v>1.716403354788369</v>
      </c>
      <c r="G22" s="1"/>
      <c r="H22" s="1"/>
      <c r="I22" s="1"/>
    </row>
    <row r="23" spans="1:9" x14ac:dyDescent="0.25">
      <c r="A23" s="8" t="s">
        <v>60</v>
      </c>
      <c r="B23" s="9">
        <v>156</v>
      </c>
      <c r="C23" s="9">
        <v>165</v>
      </c>
      <c r="D23" s="9">
        <v>804</v>
      </c>
      <c r="E23" s="9">
        <v>845</v>
      </c>
      <c r="F23" s="10">
        <f t="shared" si="0"/>
        <v>5.0995024875621908</v>
      </c>
      <c r="G23" s="1"/>
      <c r="H23" s="1"/>
      <c r="I23" s="1"/>
    </row>
    <row r="24" spans="1:9" x14ac:dyDescent="0.25">
      <c r="A24" s="11" t="s">
        <v>61</v>
      </c>
      <c r="B24" s="12">
        <v>91</v>
      </c>
      <c r="C24" s="12">
        <v>99</v>
      </c>
      <c r="D24" s="12">
        <v>431</v>
      </c>
      <c r="E24" s="12">
        <v>463</v>
      </c>
      <c r="F24" s="13">
        <f t="shared" si="0"/>
        <v>7.4245939675173958</v>
      </c>
      <c r="G24" s="1"/>
      <c r="H24" s="1"/>
      <c r="I24" s="1"/>
    </row>
    <row r="25" spans="1:9" x14ac:dyDescent="0.25">
      <c r="A25" s="8" t="s">
        <v>62</v>
      </c>
      <c r="B25" s="9">
        <v>120</v>
      </c>
      <c r="C25" s="9">
        <v>120</v>
      </c>
      <c r="D25" s="9">
        <v>576</v>
      </c>
      <c r="E25" s="9">
        <v>562</v>
      </c>
      <c r="F25" s="10">
        <f t="shared" si="0"/>
        <v>-2.4305555555555571</v>
      </c>
      <c r="G25" s="1"/>
      <c r="H25" s="1"/>
      <c r="I25" s="1"/>
    </row>
    <row r="26" spans="1:9" x14ac:dyDescent="0.25">
      <c r="A26" s="11" t="s">
        <v>63</v>
      </c>
      <c r="B26" s="12">
        <v>35</v>
      </c>
      <c r="C26" s="12">
        <v>31</v>
      </c>
      <c r="D26" s="12">
        <v>169</v>
      </c>
      <c r="E26" s="12">
        <v>187</v>
      </c>
      <c r="F26" s="13">
        <f t="shared" si="0"/>
        <v>10.650887573964496</v>
      </c>
      <c r="G26" s="1"/>
      <c r="H26" s="1"/>
      <c r="I26" s="1"/>
    </row>
    <row r="27" spans="1:9" x14ac:dyDescent="0.25">
      <c r="A27" s="8" t="s">
        <v>64</v>
      </c>
      <c r="B27" s="9">
        <v>72</v>
      </c>
      <c r="C27" s="9">
        <v>107</v>
      </c>
      <c r="D27" s="9">
        <v>426</v>
      </c>
      <c r="E27" s="9">
        <v>555</v>
      </c>
      <c r="F27" s="10">
        <f t="shared" si="0"/>
        <v>30.281690140845058</v>
      </c>
      <c r="G27" s="1"/>
      <c r="H27" s="1"/>
      <c r="I27" s="1"/>
    </row>
    <row r="28" spans="1:9" x14ac:dyDescent="0.25">
      <c r="A28" s="11" t="s">
        <v>65</v>
      </c>
      <c r="B28" s="12">
        <v>1307</v>
      </c>
      <c r="C28" s="12">
        <v>1415</v>
      </c>
      <c r="D28" s="12">
        <v>7243</v>
      </c>
      <c r="E28" s="12">
        <v>8445</v>
      </c>
      <c r="F28" s="13">
        <f t="shared" si="0"/>
        <v>16.595333425376225</v>
      </c>
      <c r="G28" s="1"/>
      <c r="H28" s="1"/>
      <c r="I28" s="1"/>
    </row>
    <row r="29" spans="1:9" x14ac:dyDescent="0.25">
      <c r="A29" s="8" t="s">
        <v>66</v>
      </c>
      <c r="B29" s="9">
        <v>104</v>
      </c>
      <c r="C29" s="9">
        <v>126</v>
      </c>
      <c r="D29" s="9">
        <v>579</v>
      </c>
      <c r="E29" s="9">
        <v>702</v>
      </c>
      <c r="F29" s="10">
        <f t="shared" si="0"/>
        <v>21.243523316062181</v>
      </c>
      <c r="G29" s="1"/>
      <c r="H29" s="1"/>
      <c r="I29" s="1"/>
    </row>
    <row r="30" spans="1:9" x14ac:dyDescent="0.25">
      <c r="A30" s="11" t="s">
        <v>67</v>
      </c>
      <c r="B30" s="12">
        <v>101</v>
      </c>
      <c r="C30" s="12">
        <v>93</v>
      </c>
      <c r="D30" s="12">
        <v>595</v>
      </c>
      <c r="E30" s="12">
        <v>594</v>
      </c>
      <c r="F30" s="13">
        <f t="shared" si="0"/>
        <v>-0.16806722689075571</v>
      </c>
      <c r="G30" s="1"/>
      <c r="H30" s="1"/>
      <c r="I30" s="1"/>
    </row>
    <row r="31" spans="1:9" x14ac:dyDescent="0.25">
      <c r="A31" s="8" t="s">
        <v>68</v>
      </c>
      <c r="B31" s="9">
        <v>292</v>
      </c>
      <c r="C31" s="9">
        <v>265</v>
      </c>
      <c r="D31" s="9">
        <v>1473</v>
      </c>
      <c r="E31" s="9">
        <v>1592</v>
      </c>
      <c r="F31" s="10">
        <f t="shared" si="0"/>
        <v>8.07875084860828</v>
      </c>
      <c r="G31" s="1"/>
      <c r="H31" s="1"/>
      <c r="I31" s="1"/>
    </row>
    <row r="32" spans="1:9" x14ac:dyDescent="0.25">
      <c r="A32" s="11" t="s">
        <v>69</v>
      </c>
      <c r="B32" s="12">
        <v>588</v>
      </c>
      <c r="C32" s="12">
        <v>636</v>
      </c>
      <c r="D32" s="12">
        <v>3322</v>
      </c>
      <c r="E32" s="12">
        <v>3484</v>
      </c>
      <c r="F32" s="13">
        <f t="shared" si="0"/>
        <v>4.8765803732691211</v>
      </c>
      <c r="G32" s="1"/>
      <c r="H32" s="1"/>
      <c r="I32" s="1"/>
    </row>
    <row r="33" spans="1:9" x14ac:dyDescent="0.25">
      <c r="A33" s="8" t="s">
        <v>70</v>
      </c>
      <c r="B33" s="9">
        <v>197</v>
      </c>
      <c r="C33" s="9">
        <v>208</v>
      </c>
      <c r="D33" s="9">
        <v>1094</v>
      </c>
      <c r="E33" s="9">
        <v>1065</v>
      </c>
      <c r="F33" s="10">
        <f t="shared" si="0"/>
        <v>-2.6508226691042012</v>
      </c>
      <c r="G33" s="1"/>
      <c r="H33" s="1"/>
      <c r="I33" s="1"/>
    </row>
    <row r="34" spans="1:9" x14ac:dyDescent="0.25">
      <c r="A34" s="11" t="s">
        <v>71</v>
      </c>
      <c r="B34" s="12">
        <v>22</v>
      </c>
      <c r="C34" s="12">
        <v>16</v>
      </c>
      <c r="D34" s="12">
        <v>145</v>
      </c>
      <c r="E34" s="12">
        <v>116</v>
      </c>
      <c r="F34" s="13">
        <f t="shared" si="0"/>
        <v>-20</v>
      </c>
      <c r="G34" s="1"/>
      <c r="H34" s="1"/>
      <c r="I34" s="1"/>
    </row>
    <row r="35" spans="1:9" x14ac:dyDescent="0.25">
      <c r="A35" s="14" t="s">
        <v>72</v>
      </c>
      <c r="B35" s="15">
        <f>SUM(B7:B34)</f>
        <v>9909</v>
      </c>
      <c r="C35" s="15">
        <f t="shared" ref="C35:E35" si="1">SUM(C7:C34)</f>
        <v>10879</v>
      </c>
      <c r="D35" s="15">
        <f t="shared" si="1"/>
        <v>55298</v>
      </c>
      <c r="E35" s="15">
        <f t="shared" si="1"/>
        <v>58832</v>
      </c>
      <c r="F35" s="16">
        <f t="shared" si="0"/>
        <v>6.3908278780426002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735</v>
      </c>
      <c r="C38" s="41">
        <f>D7</f>
        <v>694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13050</v>
      </c>
      <c r="G38" s="42">
        <f>LOOKUP(E38,$A$38:$A$65,$C$38:$C$65)</f>
        <v>11762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427</v>
      </c>
      <c r="C39" s="41">
        <f t="shared" ref="C39:C65" si="5">D8</f>
        <v>491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8445</v>
      </c>
      <c r="G39" s="42">
        <f t="shared" ref="G39:G65" si="8">LOOKUP(E39,$A$38:$A$65,$C$38:$C$65)</f>
        <v>7243</v>
      </c>
    </row>
    <row r="40" spans="1:9" x14ac:dyDescent="0.25">
      <c r="A40" s="42" t="str">
        <f t="shared" si="3"/>
        <v>ALMERIA</v>
      </c>
      <c r="B40" s="41">
        <f t="shared" si="4"/>
        <v>770</v>
      </c>
      <c r="C40" s="41">
        <f t="shared" si="5"/>
        <v>797</v>
      </c>
      <c r="D40" s="41">
        <f t="shared" si="6"/>
        <v>14</v>
      </c>
      <c r="E40" s="42" t="str">
        <f t="shared" si="2"/>
        <v>CEUTA</v>
      </c>
      <c r="F40" s="42">
        <f t="shared" si="7"/>
        <v>6051</v>
      </c>
      <c r="G40" s="42">
        <f t="shared" si="8"/>
        <v>6148</v>
      </c>
    </row>
    <row r="41" spans="1:9" x14ac:dyDescent="0.25">
      <c r="A41" s="42" t="str">
        <f t="shared" si="3"/>
        <v>AVILES</v>
      </c>
      <c r="B41" s="41">
        <f t="shared" si="4"/>
        <v>437</v>
      </c>
      <c r="C41" s="41">
        <f t="shared" si="5"/>
        <v>333</v>
      </c>
      <c r="D41" s="41">
        <f t="shared" si="6"/>
        <v>25</v>
      </c>
      <c r="E41" s="42" t="str">
        <f t="shared" si="2"/>
        <v>LAS PALMAS</v>
      </c>
      <c r="F41" s="42">
        <f t="shared" si="7"/>
        <v>5215</v>
      </c>
      <c r="G41" s="42">
        <f t="shared" si="8"/>
        <v>5127</v>
      </c>
    </row>
    <row r="42" spans="1:9" x14ac:dyDescent="0.25">
      <c r="A42" s="42" t="str">
        <f t="shared" si="3"/>
        <v>BAHIA DE ALGECIRAS</v>
      </c>
      <c r="B42" s="41">
        <f t="shared" si="4"/>
        <v>13050</v>
      </c>
      <c r="C42" s="41">
        <f t="shared" si="5"/>
        <v>11762</v>
      </c>
      <c r="D42" s="41">
        <f t="shared" si="6"/>
        <v>1</v>
      </c>
      <c r="E42" s="42" t="str">
        <f t="shared" si="2"/>
        <v>BALEARES</v>
      </c>
      <c r="F42" s="42">
        <f t="shared" si="7"/>
        <v>3941</v>
      </c>
      <c r="G42" s="42">
        <f t="shared" si="8"/>
        <v>3744</v>
      </c>
    </row>
    <row r="43" spans="1:9" x14ac:dyDescent="0.25">
      <c r="A43" s="42" t="str">
        <f t="shared" si="3"/>
        <v>BAHIA DE CADIZ</v>
      </c>
      <c r="B43" s="41">
        <f t="shared" si="4"/>
        <v>773</v>
      </c>
      <c r="C43" s="41">
        <f t="shared" si="5"/>
        <v>900</v>
      </c>
      <c r="D43" s="41">
        <f t="shared" si="6"/>
        <v>13</v>
      </c>
      <c r="E43" s="42" t="str">
        <f t="shared" si="2"/>
        <v>BARCELONA</v>
      </c>
      <c r="F43" s="42">
        <f t="shared" si="7"/>
        <v>3880</v>
      </c>
      <c r="G43" s="42">
        <f t="shared" si="8"/>
        <v>4016</v>
      </c>
    </row>
    <row r="44" spans="1:9" x14ac:dyDescent="0.25">
      <c r="A44" s="42" t="str">
        <f t="shared" si="3"/>
        <v>BALEARES</v>
      </c>
      <c r="B44" s="41">
        <f t="shared" si="4"/>
        <v>3941</v>
      </c>
      <c r="C44" s="41">
        <f t="shared" si="5"/>
        <v>3744</v>
      </c>
      <c r="D44" s="41">
        <f t="shared" si="6"/>
        <v>5</v>
      </c>
      <c r="E44" s="42" t="str">
        <f t="shared" si="2"/>
        <v>VALENCIA</v>
      </c>
      <c r="F44" s="42">
        <f t="shared" si="7"/>
        <v>3484</v>
      </c>
      <c r="G44" s="42">
        <f t="shared" si="8"/>
        <v>3322</v>
      </c>
    </row>
    <row r="45" spans="1:9" x14ac:dyDescent="0.25">
      <c r="A45" s="42" t="str">
        <f t="shared" si="3"/>
        <v>BARCELONA</v>
      </c>
      <c r="B45" s="41">
        <f t="shared" si="4"/>
        <v>3880</v>
      </c>
      <c r="C45" s="41">
        <f t="shared" si="5"/>
        <v>4016</v>
      </c>
      <c r="D45" s="41">
        <f t="shared" si="6"/>
        <v>6</v>
      </c>
      <c r="E45" s="42" t="str">
        <f t="shared" si="2"/>
        <v>BILBAO</v>
      </c>
      <c r="F45" s="42">
        <f t="shared" si="7"/>
        <v>1603</v>
      </c>
      <c r="G45" s="42">
        <f t="shared" si="8"/>
        <v>1479</v>
      </c>
    </row>
    <row r="46" spans="1:9" x14ac:dyDescent="0.25">
      <c r="A46" s="42" t="str">
        <f t="shared" si="3"/>
        <v>BILBAO</v>
      </c>
      <c r="B46" s="41">
        <f t="shared" si="4"/>
        <v>1603</v>
      </c>
      <c r="C46" s="41">
        <f t="shared" si="5"/>
        <v>1479</v>
      </c>
      <c r="D46" s="41">
        <f t="shared" si="6"/>
        <v>8</v>
      </c>
      <c r="E46" s="42" t="str">
        <f t="shared" si="2"/>
        <v>TARRAGONA</v>
      </c>
      <c r="F46" s="42">
        <f t="shared" si="7"/>
        <v>1592</v>
      </c>
      <c r="G46" s="42">
        <f t="shared" si="8"/>
        <v>1473</v>
      </c>
    </row>
    <row r="47" spans="1:9" x14ac:dyDescent="0.25">
      <c r="A47" s="42" t="str">
        <f t="shared" si="3"/>
        <v>CARTAGENA</v>
      </c>
      <c r="B47" s="41">
        <f t="shared" si="4"/>
        <v>716</v>
      </c>
      <c r="C47" s="41">
        <f t="shared" si="5"/>
        <v>692</v>
      </c>
      <c r="D47" s="41">
        <f t="shared" si="6"/>
        <v>16</v>
      </c>
      <c r="E47" s="42" t="str">
        <f t="shared" si="2"/>
        <v>VIGO</v>
      </c>
      <c r="F47" s="42">
        <f t="shared" si="7"/>
        <v>1065</v>
      </c>
      <c r="G47" s="42">
        <f t="shared" si="8"/>
        <v>1094</v>
      </c>
    </row>
    <row r="48" spans="1:9" x14ac:dyDescent="0.25">
      <c r="A48" s="42" t="str">
        <f t="shared" si="3"/>
        <v>CASTELLON</v>
      </c>
      <c r="B48" s="41">
        <f t="shared" si="4"/>
        <v>660</v>
      </c>
      <c r="C48" s="41">
        <f t="shared" si="5"/>
        <v>584</v>
      </c>
      <c r="D48" s="41">
        <f t="shared" si="6"/>
        <v>18</v>
      </c>
      <c r="E48" s="42" t="str">
        <f t="shared" si="2"/>
        <v>MALAGA</v>
      </c>
      <c r="F48" s="42">
        <f t="shared" si="7"/>
        <v>845</v>
      </c>
      <c r="G48" s="42">
        <f t="shared" si="8"/>
        <v>804</v>
      </c>
    </row>
    <row r="49" spans="1:7" x14ac:dyDescent="0.25">
      <c r="A49" s="42" t="str">
        <f t="shared" si="3"/>
        <v>CEUTA</v>
      </c>
      <c r="B49" s="41">
        <f t="shared" si="4"/>
        <v>6051</v>
      </c>
      <c r="C49" s="41">
        <f t="shared" si="5"/>
        <v>6148</v>
      </c>
      <c r="D49" s="41">
        <f t="shared" si="6"/>
        <v>3</v>
      </c>
      <c r="E49" s="42" t="str">
        <f t="shared" si="2"/>
        <v>HUELVA</v>
      </c>
      <c r="F49" s="42">
        <f t="shared" si="7"/>
        <v>827</v>
      </c>
      <c r="G49" s="42">
        <f t="shared" si="8"/>
        <v>700</v>
      </c>
    </row>
    <row r="50" spans="1:7" x14ac:dyDescent="0.25">
      <c r="A50" s="42" t="str">
        <f t="shared" si="3"/>
        <v>FERROL-SAN CIBRAO</v>
      </c>
      <c r="B50" s="41">
        <f t="shared" si="4"/>
        <v>623</v>
      </c>
      <c r="C50" s="41">
        <f t="shared" si="5"/>
        <v>521</v>
      </c>
      <c r="D50" s="41">
        <f t="shared" si="6"/>
        <v>19</v>
      </c>
      <c r="E50" s="42" t="str">
        <f t="shared" si="2"/>
        <v>BAHIA DE CADIZ</v>
      </c>
      <c r="F50" s="42">
        <f t="shared" si="7"/>
        <v>773</v>
      </c>
      <c r="G50" s="42">
        <f t="shared" si="8"/>
        <v>900</v>
      </c>
    </row>
    <row r="51" spans="1:7" x14ac:dyDescent="0.25">
      <c r="A51" s="42" t="str">
        <f t="shared" si="3"/>
        <v>GIJON</v>
      </c>
      <c r="B51" s="41">
        <f t="shared" si="4"/>
        <v>514</v>
      </c>
      <c r="C51" s="41">
        <f t="shared" si="5"/>
        <v>453</v>
      </c>
      <c r="D51" s="41">
        <f t="shared" si="6"/>
        <v>23</v>
      </c>
      <c r="E51" s="42" t="str">
        <f t="shared" si="2"/>
        <v>ALMERIA</v>
      </c>
      <c r="F51" s="42">
        <f t="shared" si="7"/>
        <v>770</v>
      </c>
      <c r="G51" s="42">
        <f t="shared" si="8"/>
        <v>797</v>
      </c>
    </row>
    <row r="52" spans="1:7" x14ac:dyDescent="0.25">
      <c r="A52" s="42" t="str">
        <f t="shared" si="3"/>
        <v>HUELVA</v>
      </c>
      <c r="B52" s="41">
        <f t="shared" si="4"/>
        <v>827</v>
      </c>
      <c r="C52" s="41">
        <f t="shared" si="5"/>
        <v>700</v>
      </c>
      <c r="D52" s="41">
        <f t="shared" si="6"/>
        <v>12</v>
      </c>
      <c r="E52" s="42" t="str">
        <f t="shared" si="2"/>
        <v>A CORUÑA</v>
      </c>
      <c r="F52" s="42">
        <f t="shared" si="7"/>
        <v>735</v>
      </c>
      <c r="G52" s="42">
        <f t="shared" si="8"/>
        <v>694</v>
      </c>
    </row>
    <row r="53" spans="1:7" x14ac:dyDescent="0.25">
      <c r="A53" s="42" t="str">
        <f t="shared" si="3"/>
        <v>LAS PALMAS</v>
      </c>
      <c r="B53" s="41">
        <f t="shared" si="4"/>
        <v>5215</v>
      </c>
      <c r="C53" s="41">
        <f t="shared" si="5"/>
        <v>5127</v>
      </c>
      <c r="D53" s="41">
        <f t="shared" si="6"/>
        <v>4</v>
      </c>
      <c r="E53" s="42" t="str">
        <f t="shared" si="2"/>
        <v>CARTAGENA</v>
      </c>
      <c r="F53" s="42">
        <f t="shared" si="7"/>
        <v>716</v>
      </c>
      <c r="G53" s="42">
        <f t="shared" si="8"/>
        <v>692</v>
      </c>
    </row>
    <row r="54" spans="1:7" x14ac:dyDescent="0.25">
      <c r="A54" s="42" t="str">
        <f t="shared" si="3"/>
        <v>MALAGA</v>
      </c>
      <c r="B54" s="41">
        <f t="shared" si="4"/>
        <v>845</v>
      </c>
      <c r="C54" s="41">
        <f t="shared" si="5"/>
        <v>804</v>
      </c>
      <c r="D54" s="41">
        <f t="shared" si="6"/>
        <v>11</v>
      </c>
      <c r="E54" s="42" t="str">
        <f t="shared" si="2"/>
        <v>SANTANDER</v>
      </c>
      <c r="F54" s="42">
        <f t="shared" si="7"/>
        <v>702</v>
      </c>
      <c r="G54" s="42">
        <f t="shared" si="8"/>
        <v>579</v>
      </c>
    </row>
    <row r="55" spans="1:7" x14ac:dyDescent="0.25">
      <c r="A55" s="42" t="str">
        <f t="shared" si="3"/>
        <v>MARIN Y RIA DE PONTEVEDRA</v>
      </c>
      <c r="B55" s="41">
        <f t="shared" si="4"/>
        <v>463</v>
      </c>
      <c r="C55" s="41">
        <f t="shared" si="5"/>
        <v>431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660</v>
      </c>
      <c r="G55" s="42">
        <f t="shared" si="8"/>
        <v>584</v>
      </c>
    </row>
    <row r="56" spans="1:7" x14ac:dyDescent="0.25">
      <c r="A56" s="42" t="str">
        <f t="shared" si="3"/>
        <v>MELILLA</v>
      </c>
      <c r="B56" s="41">
        <f t="shared" si="4"/>
        <v>562</v>
      </c>
      <c r="C56" s="41">
        <f t="shared" si="5"/>
        <v>576</v>
      </c>
      <c r="D56" s="41">
        <f t="shared" si="6"/>
        <v>21</v>
      </c>
      <c r="E56" s="42" t="str">
        <f t="shared" si="2"/>
        <v>FERROL-SAN CIBRAO</v>
      </c>
      <c r="F56" s="42">
        <f t="shared" si="9"/>
        <v>623</v>
      </c>
      <c r="G56" s="42">
        <f t="shared" si="8"/>
        <v>521</v>
      </c>
    </row>
    <row r="57" spans="1:7" x14ac:dyDescent="0.25">
      <c r="A57" s="42" t="str">
        <f t="shared" si="3"/>
        <v>MOTRIL</v>
      </c>
      <c r="B57" s="41">
        <f t="shared" si="4"/>
        <v>187</v>
      </c>
      <c r="C57" s="41">
        <f t="shared" si="5"/>
        <v>169</v>
      </c>
      <c r="D57" s="41">
        <f t="shared" si="6"/>
        <v>27</v>
      </c>
      <c r="E57" s="42" t="str">
        <f t="shared" si="2"/>
        <v>SEVILLA</v>
      </c>
      <c r="F57" s="42">
        <f t="shared" si="9"/>
        <v>594</v>
      </c>
      <c r="G57" s="42">
        <f t="shared" si="8"/>
        <v>595</v>
      </c>
    </row>
    <row r="58" spans="1:7" x14ac:dyDescent="0.25">
      <c r="A58" s="42" t="str">
        <f t="shared" si="3"/>
        <v>PASAIA</v>
      </c>
      <c r="B58" s="41">
        <f t="shared" si="4"/>
        <v>555</v>
      </c>
      <c r="C58" s="41">
        <f t="shared" si="5"/>
        <v>426</v>
      </c>
      <c r="D58" s="41">
        <f t="shared" si="6"/>
        <v>22</v>
      </c>
      <c r="E58" s="42" t="str">
        <f t="shared" si="2"/>
        <v>MELILLA</v>
      </c>
      <c r="F58" s="42">
        <f t="shared" si="9"/>
        <v>562</v>
      </c>
      <c r="G58" s="42">
        <f t="shared" si="8"/>
        <v>576</v>
      </c>
    </row>
    <row r="59" spans="1:7" x14ac:dyDescent="0.25">
      <c r="A59" s="42" t="str">
        <f t="shared" si="3"/>
        <v>SANTA CRUZ DE TENERIFE</v>
      </c>
      <c r="B59" s="41">
        <f t="shared" si="4"/>
        <v>8445</v>
      </c>
      <c r="C59" s="41">
        <f t="shared" si="5"/>
        <v>7243</v>
      </c>
      <c r="D59" s="41">
        <f t="shared" si="6"/>
        <v>2</v>
      </c>
      <c r="E59" s="42" t="str">
        <f t="shared" si="2"/>
        <v>PASAIA</v>
      </c>
      <c r="F59" s="42">
        <f t="shared" si="9"/>
        <v>555</v>
      </c>
      <c r="G59" s="42">
        <f t="shared" si="8"/>
        <v>426</v>
      </c>
    </row>
    <row r="60" spans="1:7" x14ac:dyDescent="0.25">
      <c r="A60" s="42" t="str">
        <f t="shared" si="3"/>
        <v>SANTANDER</v>
      </c>
      <c r="B60" s="41">
        <f t="shared" si="4"/>
        <v>702</v>
      </c>
      <c r="C60" s="41">
        <f t="shared" si="5"/>
        <v>579</v>
      </c>
      <c r="D60" s="41">
        <f t="shared" si="6"/>
        <v>17</v>
      </c>
      <c r="E60" s="42" t="str">
        <f t="shared" si="2"/>
        <v>GIJON</v>
      </c>
      <c r="F60" s="42">
        <f t="shared" si="9"/>
        <v>514</v>
      </c>
      <c r="G60" s="42">
        <f t="shared" si="8"/>
        <v>453</v>
      </c>
    </row>
    <row r="61" spans="1:7" x14ac:dyDescent="0.25">
      <c r="A61" s="42" t="str">
        <f t="shared" si="3"/>
        <v>SEVILLA</v>
      </c>
      <c r="B61" s="41">
        <f t="shared" si="4"/>
        <v>594</v>
      </c>
      <c r="C61" s="41">
        <f t="shared" si="5"/>
        <v>595</v>
      </c>
      <c r="D61" s="41">
        <f t="shared" si="6"/>
        <v>20</v>
      </c>
      <c r="E61" s="42" t="str">
        <f t="shared" si="2"/>
        <v>MARIN Y RIA DE PONTEVEDRA</v>
      </c>
      <c r="F61" s="42">
        <f t="shared" si="9"/>
        <v>463</v>
      </c>
      <c r="G61" s="42">
        <f t="shared" si="8"/>
        <v>431</v>
      </c>
    </row>
    <row r="62" spans="1:7" x14ac:dyDescent="0.25">
      <c r="A62" s="42" t="str">
        <f t="shared" si="3"/>
        <v>TARRAGONA</v>
      </c>
      <c r="B62" s="41">
        <f t="shared" si="4"/>
        <v>1592</v>
      </c>
      <c r="C62" s="41">
        <f t="shared" si="5"/>
        <v>1473</v>
      </c>
      <c r="D62" s="41">
        <f t="shared" si="6"/>
        <v>9</v>
      </c>
      <c r="E62" s="42" t="str">
        <f t="shared" si="2"/>
        <v>AVILES</v>
      </c>
      <c r="F62" s="42">
        <f t="shared" si="9"/>
        <v>437</v>
      </c>
      <c r="G62" s="42">
        <f t="shared" si="8"/>
        <v>333</v>
      </c>
    </row>
    <row r="63" spans="1:7" x14ac:dyDescent="0.25">
      <c r="A63" s="42" t="str">
        <f t="shared" si="3"/>
        <v>VALENCIA</v>
      </c>
      <c r="B63" s="41">
        <f t="shared" si="4"/>
        <v>3484</v>
      </c>
      <c r="C63" s="41">
        <f t="shared" si="5"/>
        <v>3322</v>
      </c>
      <c r="D63" s="41">
        <f t="shared" si="6"/>
        <v>7</v>
      </c>
      <c r="E63" s="42" t="str">
        <f t="shared" si="2"/>
        <v>ALICANTE</v>
      </c>
      <c r="F63" s="42">
        <f t="shared" si="9"/>
        <v>427</v>
      </c>
      <c r="G63" s="42">
        <f t="shared" si="8"/>
        <v>491</v>
      </c>
    </row>
    <row r="64" spans="1:7" x14ac:dyDescent="0.25">
      <c r="A64" s="42" t="str">
        <f t="shared" si="3"/>
        <v>VIGO</v>
      </c>
      <c r="B64" s="41">
        <f t="shared" si="4"/>
        <v>1065</v>
      </c>
      <c r="C64" s="41">
        <f t="shared" si="5"/>
        <v>1094</v>
      </c>
      <c r="D64" s="41">
        <f t="shared" si="6"/>
        <v>10</v>
      </c>
      <c r="E64" s="42" t="str">
        <f t="shared" si="2"/>
        <v>MOTRIL</v>
      </c>
      <c r="F64" s="42">
        <f t="shared" si="9"/>
        <v>187</v>
      </c>
      <c r="G64" s="42">
        <f t="shared" si="8"/>
        <v>169</v>
      </c>
    </row>
    <row r="65" spans="1:7" x14ac:dyDescent="0.25">
      <c r="A65" s="42" t="str">
        <f t="shared" si="3"/>
        <v>VILAGARCIA</v>
      </c>
      <c r="B65" s="41">
        <f t="shared" si="4"/>
        <v>116</v>
      </c>
      <c r="C65" s="41">
        <f t="shared" si="5"/>
        <v>145</v>
      </c>
      <c r="D65" s="41">
        <f t="shared" si="6"/>
        <v>28</v>
      </c>
      <c r="E65" s="42" t="str">
        <f t="shared" si="2"/>
        <v>VILAGARCIA</v>
      </c>
      <c r="F65" s="42">
        <f t="shared" si="9"/>
        <v>116</v>
      </c>
      <c r="G65" s="42">
        <f t="shared" si="8"/>
        <v>145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1139595</v>
      </c>
      <c r="C7" s="9">
        <v>1163623</v>
      </c>
      <c r="D7" s="9">
        <v>6414888</v>
      </c>
      <c r="E7" s="9">
        <v>6638655</v>
      </c>
      <c r="F7" s="10">
        <f>((E7*100)/D7)-100</f>
        <v>3.4882448454283264</v>
      </c>
      <c r="G7" s="1"/>
      <c r="H7" s="1"/>
      <c r="I7" s="1"/>
    </row>
    <row r="8" spans="1:12" x14ac:dyDescent="0.25">
      <c r="A8" s="11" t="s">
        <v>45</v>
      </c>
      <c r="B8" s="12">
        <v>1144947</v>
      </c>
      <c r="C8" s="12">
        <v>990761</v>
      </c>
      <c r="D8" s="12">
        <v>6021630</v>
      </c>
      <c r="E8" s="12">
        <v>5130171</v>
      </c>
      <c r="F8" s="13">
        <f t="shared" ref="F8:F35" si="0">((E8*100)/D8)-100</f>
        <v>-14.804280568550382</v>
      </c>
      <c r="G8" s="1"/>
      <c r="H8" s="1"/>
      <c r="I8" s="1"/>
    </row>
    <row r="9" spans="1:12" x14ac:dyDescent="0.25">
      <c r="A9" s="8" t="s">
        <v>46</v>
      </c>
      <c r="B9" s="9">
        <v>2453446</v>
      </c>
      <c r="C9" s="9">
        <v>2133097</v>
      </c>
      <c r="D9" s="9">
        <v>11008588</v>
      </c>
      <c r="E9" s="9">
        <v>9648817</v>
      </c>
      <c r="F9" s="10">
        <f t="shared" si="0"/>
        <v>-12.351911071610644</v>
      </c>
      <c r="G9" s="1"/>
      <c r="H9" s="1"/>
      <c r="I9" s="1"/>
    </row>
    <row r="10" spans="1:12" x14ac:dyDescent="0.25">
      <c r="A10" s="11" t="s">
        <v>47</v>
      </c>
      <c r="B10" s="12">
        <v>343265</v>
      </c>
      <c r="C10" s="12">
        <v>412481</v>
      </c>
      <c r="D10" s="12">
        <v>2192526</v>
      </c>
      <c r="E10" s="12">
        <v>2294061</v>
      </c>
      <c r="F10" s="13">
        <f t="shared" si="0"/>
        <v>4.6309599065187825</v>
      </c>
      <c r="G10" s="1"/>
      <c r="H10" s="1"/>
      <c r="I10" s="1"/>
    </row>
    <row r="11" spans="1:12" x14ac:dyDescent="0.25">
      <c r="A11" s="8" t="s">
        <v>48</v>
      </c>
      <c r="B11" s="9">
        <v>22048684</v>
      </c>
      <c r="C11" s="9">
        <v>25183541</v>
      </c>
      <c r="D11" s="9">
        <v>132917005</v>
      </c>
      <c r="E11" s="9">
        <v>132335881</v>
      </c>
      <c r="F11" s="10">
        <f t="shared" si="0"/>
        <v>-0.43720816610334623</v>
      </c>
      <c r="G11" s="1"/>
      <c r="H11" s="1"/>
      <c r="I11" s="1"/>
    </row>
    <row r="12" spans="1:12" x14ac:dyDescent="0.25">
      <c r="A12" s="11" t="s">
        <v>49</v>
      </c>
      <c r="B12" s="12">
        <v>2113190</v>
      </c>
      <c r="C12" s="12">
        <v>2158678</v>
      </c>
      <c r="D12" s="12">
        <v>12548321</v>
      </c>
      <c r="E12" s="12">
        <v>11836216</v>
      </c>
      <c r="F12" s="13">
        <f t="shared" si="0"/>
        <v>-5.6749026423535014</v>
      </c>
      <c r="G12" s="1"/>
      <c r="H12" s="1"/>
      <c r="I12" s="1"/>
    </row>
    <row r="13" spans="1:12" x14ac:dyDescent="0.25">
      <c r="A13" s="8" t="s">
        <v>50</v>
      </c>
      <c r="B13" s="9">
        <v>12766230</v>
      </c>
      <c r="C13" s="9">
        <v>15342177</v>
      </c>
      <c r="D13" s="9">
        <v>62922864</v>
      </c>
      <c r="E13" s="9">
        <v>66702818</v>
      </c>
      <c r="F13" s="10">
        <f t="shared" si="0"/>
        <v>6.0072821860111105</v>
      </c>
      <c r="G13" s="1"/>
      <c r="H13" s="1"/>
      <c r="I13" s="1"/>
    </row>
    <row r="14" spans="1:12" x14ac:dyDescent="0.25">
      <c r="A14" s="11" t="s">
        <v>51</v>
      </c>
      <c r="B14" s="12">
        <v>21254767</v>
      </c>
      <c r="C14" s="12">
        <v>23760596</v>
      </c>
      <c r="D14" s="12">
        <v>114453095</v>
      </c>
      <c r="E14" s="12">
        <v>117282239</v>
      </c>
      <c r="F14" s="13">
        <f t="shared" si="0"/>
        <v>2.4718807298308576</v>
      </c>
      <c r="G14" s="1"/>
      <c r="H14" s="1"/>
      <c r="I14" s="1"/>
    </row>
    <row r="15" spans="1:12" x14ac:dyDescent="0.25">
      <c r="A15" s="8" t="s">
        <v>52</v>
      </c>
      <c r="B15" s="9">
        <v>3684424</v>
      </c>
      <c r="C15" s="9">
        <v>4127733</v>
      </c>
      <c r="D15" s="9">
        <v>21322845</v>
      </c>
      <c r="E15" s="9">
        <v>21079467</v>
      </c>
      <c r="F15" s="10">
        <f t="shared" si="0"/>
        <v>-1.1413955314124422</v>
      </c>
      <c r="G15" s="1"/>
      <c r="H15" s="1"/>
      <c r="I15" s="1"/>
    </row>
    <row r="16" spans="1:12" x14ac:dyDescent="0.25">
      <c r="A16" s="11" t="s">
        <v>53</v>
      </c>
      <c r="B16" s="12">
        <v>2491944</v>
      </c>
      <c r="C16" s="12">
        <v>2043023</v>
      </c>
      <c r="D16" s="12">
        <v>13066821</v>
      </c>
      <c r="E16" s="12">
        <v>12131371</v>
      </c>
      <c r="F16" s="13">
        <f t="shared" si="0"/>
        <v>-7.1589715662287006</v>
      </c>
      <c r="G16" s="1"/>
      <c r="H16" s="1"/>
      <c r="I16" s="1"/>
    </row>
    <row r="17" spans="1:9" x14ac:dyDescent="0.25">
      <c r="A17" s="8" t="s">
        <v>54</v>
      </c>
      <c r="B17" s="9">
        <v>1107819</v>
      </c>
      <c r="C17" s="9">
        <v>1173738</v>
      </c>
      <c r="D17" s="9">
        <v>6621053</v>
      </c>
      <c r="E17" s="9">
        <v>7306717</v>
      </c>
      <c r="F17" s="10">
        <f t="shared" si="0"/>
        <v>10.355815004048452</v>
      </c>
      <c r="G17" s="1"/>
      <c r="H17" s="1"/>
      <c r="I17" s="1"/>
    </row>
    <row r="18" spans="1:9" x14ac:dyDescent="0.25">
      <c r="A18" s="11" t="s">
        <v>55</v>
      </c>
      <c r="B18" s="12">
        <v>5346565</v>
      </c>
      <c r="C18" s="12">
        <v>5704825</v>
      </c>
      <c r="D18" s="12">
        <v>31084486</v>
      </c>
      <c r="E18" s="12">
        <v>31374094</v>
      </c>
      <c r="F18" s="13">
        <f t="shared" si="0"/>
        <v>0.93168019570920535</v>
      </c>
      <c r="G18" s="1"/>
      <c r="H18" s="1"/>
      <c r="I18" s="1"/>
    </row>
    <row r="19" spans="1:9" x14ac:dyDescent="0.25">
      <c r="A19" s="8" t="s">
        <v>56</v>
      </c>
      <c r="B19" s="9">
        <v>1393803</v>
      </c>
      <c r="C19" s="9">
        <v>1119824</v>
      </c>
      <c r="D19" s="9">
        <v>6855721</v>
      </c>
      <c r="E19" s="9">
        <v>7440825</v>
      </c>
      <c r="F19" s="10">
        <f t="shared" si="0"/>
        <v>8.5345363383369914</v>
      </c>
      <c r="G19" s="1"/>
      <c r="H19" s="1"/>
      <c r="I19" s="1"/>
    </row>
    <row r="20" spans="1:9" x14ac:dyDescent="0.25">
      <c r="A20" s="11" t="s">
        <v>57</v>
      </c>
      <c r="B20" s="12">
        <v>531973</v>
      </c>
      <c r="C20" s="12">
        <v>1057935</v>
      </c>
      <c r="D20" s="12">
        <v>5496464</v>
      </c>
      <c r="E20" s="12">
        <v>6318935</v>
      </c>
      <c r="F20" s="13">
        <f t="shared" si="0"/>
        <v>14.963638441004974</v>
      </c>
      <c r="G20" s="1"/>
      <c r="H20" s="1"/>
      <c r="I20" s="1"/>
    </row>
    <row r="21" spans="1:9" x14ac:dyDescent="0.25">
      <c r="A21" s="8" t="s">
        <v>58</v>
      </c>
      <c r="B21" s="9">
        <v>1902652</v>
      </c>
      <c r="C21" s="9">
        <v>2725899</v>
      </c>
      <c r="D21" s="9">
        <v>9781924</v>
      </c>
      <c r="E21" s="9">
        <v>11077028</v>
      </c>
      <c r="F21" s="10">
        <f t="shared" si="0"/>
        <v>13.239767554930907</v>
      </c>
      <c r="G21" s="1"/>
      <c r="H21" s="1"/>
      <c r="I21" s="1"/>
    </row>
    <row r="22" spans="1:9" x14ac:dyDescent="0.25">
      <c r="A22" s="11" t="s">
        <v>59</v>
      </c>
      <c r="B22" s="12">
        <v>12080472</v>
      </c>
      <c r="C22" s="12">
        <v>12802215</v>
      </c>
      <c r="D22" s="12">
        <v>82930759</v>
      </c>
      <c r="E22" s="12">
        <v>86411150</v>
      </c>
      <c r="F22" s="13">
        <f t="shared" si="0"/>
        <v>4.1967432132147735</v>
      </c>
      <c r="G22" s="1"/>
      <c r="H22" s="1"/>
      <c r="I22" s="1"/>
    </row>
    <row r="23" spans="1:9" x14ac:dyDescent="0.25">
      <c r="A23" s="8" t="s">
        <v>60</v>
      </c>
      <c r="B23" s="9">
        <v>2273434</v>
      </c>
      <c r="C23" s="9">
        <v>2975319</v>
      </c>
      <c r="D23" s="9">
        <v>15355850</v>
      </c>
      <c r="E23" s="9">
        <v>17514623</v>
      </c>
      <c r="F23" s="10">
        <f t="shared" si="0"/>
        <v>14.058310025169561</v>
      </c>
      <c r="G23" s="1"/>
      <c r="H23" s="1"/>
      <c r="I23" s="1"/>
    </row>
    <row r="24" spans="1:9" x14ac:dyDescent="0.25">
      <c r="A24" s="11" t="s">
        <v>61</v>
      </c>
      <c r="B24" s="12">
        <v>393322</v>
      </c>
      <c r="C24" s="12">
        <v>372904</v>
      </c>
      <c r="D24" s="12">
        <v>1794011</v>
      </c>
      <c r="E24" s="12">
        <v>1987423</v>
      </c>
      <c r="F24" s="13">
        <f t="shared" si="0"/>
        <v>10.780981833444727</v>
      </c>
      <c r="G24" s="1"/>
      <c r="H24" s="1"/>
      <c r="I24" s="1"/>
    </row>
    <row r="25" spans="1:9" x14ac:dyDescent="0.25">
      <c r="A25" s="8" t="s">
        <v>62</v>
      </c>
      <c r="B25" s="9">
        <v>1349372</v>
      </c>
      <c r="C25" s="9">
        <v>1330567</v>
      </c>
      <c r="D25" s="9">
        <v>6923494</v>
      </c>
      <c r="E25" s="9">
        <v>6815028</v>
      </c>
      <c r="F25" s="10">
        <f t="shared" si="0"/>
        <v>-1.5666367299516679</v>
      </c>
      <c r="G25" s="1"/>
      <c r="H25" s="1"/>
      <c r="I25" s="1"/>
    </row>
    <row r="26" spans="1:9" x14ac:dyDescent="0.25">
      <c r="A26" s="11" t="s">
        <v>63</v>
      </c>
      <c r="B26" s="12">
        <v>266922</v>
      </c>
      <c r="C26" s="12">
        <v>275556</v>
      </c>
      <c r="D26" s="12">
        <v>1389842</v>
      </c>
      <c r="E26" s="12">
        <v>1541802</v>
      </c>
      <c r="F26" s="13">
        <f t="shared" si="0"/>
        <v>10.933616914728432</v>
      </c>
      <c r="G26" s="1"/>
      <c r="H26" s="1"/>
      <c r="I26" s="1"/>
    </row>
    <row r="27" spans="1:9" x14ac:dyDescent="0.25">
      <c r="A27" s="8" t="s">
        <v>64</v>
      </c>
      <c r="B27" s="9">
        <v>469687</v>
      </c>
      <c r="C27" s="9">
        <v>591633</v>
      </c>
      <c r="D27" s="9">
        <v>2803194</v>
      </c>
      <c r="E27" s="9">
        <v>3187257</v>
      </c>
      <c r="F27" s="10">
        <f t="shared" si="0"/>
        <v>13.700906894064417</v>
      </c>
      <c r="G27" s="1"/>
      <c r="H27" s="1"/>
      <c r="I27" s="1"/>
    </row>
    <row r="28" spans="1:9" x14ac:dyDescent="0.25">
      <c r="A28" s="11" t="s">
        <v>65</v>
      </c>
      <c r="B28" s="12">
        <v>13126166</v>
      </c>
      <c r="C28" s="12">
        <v>15642055</v>
      </c>
      <c r="D28" s="12">
        <v>86861096</v>
      </c>
      <c r="E28" s="12">
        <v>98897890</v>
      </c>
      <c r="F28" s="13">
        <f t="shared" si="0"/>
        <v>13.857520287333244</v>
      </c>
      <c r="G28" s="1"/>
      <c r="H28" s="1"/>
      <c r="I28" s="1"/>
    </row>
    <row r="29" spans="1:9" x14ac:dyDescent="0.25">
      <c r="A29" s="8" t="s">
        <v>66</v>
      </c>
      <c r="B29" s="9">
        <v>1442912</v>
      </c>
      <c r="C29" s="9">
        <v>1857976</v>
      </c>
      <c r="D29" s="9">
        <v>7625774</v>
      </c>
      <c r="E29" s="9">
        <v>10113414</v>
      </c>
      <c r="F29" s="10">
        <f t="shared" si="0"/>
        <v>32.621475538089641</v>
      </c>
      <c r="G29" s="1"/>
      <c r="H29" s="1"/>
      <c r="I29" s="1"/>
    </row>
    <row r="30" spans="1:9" x14ac:dyDescent="0.25">
      <c r="A30" s="11" t="s">
        <v>67</v>
      </c>
      <c r="B30" s="12">
        <v>436513</v>
      </c>
      <c r="C30" s="12">
        <v>428886</v>
      </c>
      <c r="D30" s="12">
        <v>2648324</v>
      </c>
      <c r="E30" s="12">
        <v>2630353</v>
      </c>
      <c r="F30" s="13">
        <f t="shared" si="0"/>
        <v>-0.67858011330939405</v>
      </c>
      <c r="G30" s="1"/>
      <c r="H30" s="1"/>
      <c r="I30" s="1"/>
    </row>
    <row r="31" spans="1:9" x14ac:dyDescent="0.25">
      <c r="A31" s="8" t="s">
        <v>68</v>
      </c>
      <c r="B31" s="9">
        <v>3999523</v>
      </c>
      <c r="C31" s="9">
        <v>3723721</v>
      </c>
      <c r="D31" s="9">
        <v>21191982</v>
      </c>
      <c r="E31" s="9">
        <v>23086771</v>
      </c>
      <c r="F31" s="10">
        <f t="shared" si="0"/>
        <v>8.941065540731401</v>
      </c>
      <c r="G31" s="1"/>
      <c r="H31" s="1"/>
      <c r="I31" s="1"/>
    </row>
    <row r="32" spans="1:9" x14ac:dyDescent="0.25">
      <c r="A32" s="11" t="s">
        <v>69</v>
      </c>
      <c r="B32" s="12">
        <v>15144349</v>
      </c>
      <c r="C32" s="12">
        <v>16336728</v>
      </c>
      <c r="D32" s="12">
        <v>86637574</v>
      </c>
      <c r="E32" s="12">
        <v>92855895</v>
      </c>
      <c r="F32" s="13">
        <f t="shared" si="0"/>
        <v>7.1773951103478453</v>
      </c>
      <c r="G32" s="1"/>
      <c r="H32" s="1"/>
      <c r="I32" s="1"/>
    </row>
    <row r="33" spans="1:9" x14ac:dyDescent="0.25">
      <c r="A33" s="8" t="s">
        <v>70</v>
      </c>
      <c r="B33" s="9">
        <v>2754741</v>
      </c>
      <c r="C33" s="9">
        <v>2854002</v>
      </c>
      <c r="D33" s="9">
        <v>15839924</v>
      </c>
      <c r="E33" s="9">
        <v>15824359</v>
      </c>
      <c r="F33" s="10">
        <f t="shared" si="0"/>
        <v>-9.8264360359308967E-2</v>
      </c>
      <c r="G33" s="1"/>
      <c r="H33" s="1"/>
      <c r="I33" s="1"/>
    </row>
    <row r="34" spans="1:9" x14ac:dyDescent="0.25">
      <c r="A34" s="11" t="s">
        <v>71</v>
      </c>
      <c r="B34" s="12">
        <v>103349</v>
      </c>
      <c r="C34" s="12">
        <v>38706</v>
      </c>
      <c r="D34" s="12">
        <v>962184</v>
      </c>
      <c r="E34" s="12">
        <v>559692</v>
      </c>
      <c r="F34" s="13">
        <f t="shared" si="0"/>
        <v>-41.831084283255592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133564066</v>
      </c>
      <c r="C35" s="15">
        <f t="shared" ref="C35:E35" si="1">SUM(C7:C34)</f>
        <v>148328199</v>
      </c>
      <c r="D35" s="15">
        <f t="shared" si="1"/>
        <v>775672239</v>
      </c>
      <c r="E35" s="15">
        <f t="shared" si="1"/>
        <v>810022952</v>
      </c>
      <c r="F35" s="16">
        <f t="shared" si="0"/>
        <v>4.4285087531668097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6638655</v>
      </c>
      <c r="C38" s="41">
        <f>D7</f>
        <v>6414888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132335881</v>
      </c>
      <c r="G38" s="42">
        <f>LOOKUP(E38,$A$38:$A$65,$C$38:$C$65)</f>
        <v>132917005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5130171</v>
      </c>
      <c r="C39" s="41">
        <f t="shared" ref="C39:C65" si="5">D8</f>
        <v>6021630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117282239</v>
      </c>
      <c r="G39" s="42">
        <f t="shared" ref="G39:G65" si="8">LOOKUP(E39,$A$38:$A$65,$C$38:$C$65)</f>
        <v>114453095</v>
      </c>
    </row>
    <row r="40" spans="1:9" x14ac:dyDescent="0.25">
      <c r="A40" s="42" t="str">
        <f t="shared" si="3"/>
        <v>ALMERIA</v>
      </c>
      <c r="B40" s="41">
        <f t="shared" si="4"/>
        <v>9648817</v>
      </c>
      <c r="C40" s="41">
        <f t="shared" si="5"/>
        <v>11008588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98897890</v>
      </c>
      <c r="G40" s="42">
        <f t="shared" si="8"/>
        <v>86861096</v>
      </c>
    </row>
    <row r="41" spans="1:9" x14ac:dyDescent="0.25">
      <c r="A41" s="42" t="str">
        <f t="shared" si="3"/>
        <v>AVILES</v>
      </c>
      <c r="B41" s="41">
        <f t="shared" si="4"/>
        <v>2294061</v>
      </c>
      <c r="C41" s="41">
        <f t="shared" si="5"/>
        <v>2192526</v>
      </c>
      <c r="D41" s="41">
        <f t="shared" si="6"/>
        <v>25</v>
      </c>
      <c r="E41" s="42" t="str">
        <f t="shared" si="2"/>
        <v>VALENCIA</v>
      </c>
      <c r="F41" s="42">
        <f t="shared" si="7"/>
        <v>92855895</v>
      </c>
      <c r="G41" s="42">
        <f t="shared" si="8"/>
        <v>86637574</v>
      </c>
    </row>
    <row r="42" spans="1:9" x14ac:dyDescent="0.25">
      <c r="A42" s="42" t="str">
        <f t="shared" si="3"/>
        <v>BAHIA DE ALGECIRAS</v>
      </c>
      <c r="B42" s="41">
        <f t="shared" si="4"/>
        <v>132335881</v>
      </c>
      <c r="C42" s="41">
        <f t="shared" si="5"/>
        <v>132917005</v>
      </c>
      <c r="D42" s="41">
        <f t="shared" si="6"/>
        <v>1</v>
      </c>
      <c r="E42" s="42" t="str">
        <f t="shared" si="2"/>
        <v>LAS PALMAS</v>
      </c>
      <c r="F42" s="42">
        <f t="shared" si="7"/>
        <v>86411150</v>
      </c>
      <c r="G42" s="42">
        <f t="shared" si="8"/>
        <v>82930759</v>
      </c>
    </row>
    <row r="43" spans="1:9" x14ac:dyDescent="0.25">
      <c r="A43" s="42" t="str">
        <f t="shared" si="3"/>
        <v>BAHIA DE CADIZ</v>
      </c>
      <c r="B43" s="41">
        <f t="shared" si="4"/>
        <v>11836216</v>
      </c>
      <c r="C43" s="41">
        <f t="shared" si="5"/>
        <v>12548321</v>
      </c>
      <c r="D43" s="41">
        <f t="shared" si="6"/>
        <v>13</v>
      </c>
      <c r="E43" s="42" t="str">
        <f t="shared" si="2"/>
        <v>BALEARES</v>
      </c>
      <c r="F43" s="42">
        <f t="shared" si="7"/>
        <v>66702818</v>
      </c>
      <c r="G43" s="42">
        <f t="shared" si="8"/>
        <v>62922864</v>
      </c>
    </row>
    <row r="44" spans="1:9" x14ac:dyDescent="0.25">
      <c r="A44" s="42" t="str">
        <f t="shared" si="3"/>
        <v>BALEARES</v>
      </c>
      <c r="B44" s="41">
        <f t="shared" si="4"/>
        <v>66702818</v>
      </c>
      <c r="C44" s="41">
        <f t="shared" si="5"/>
        <v>62922864</v>
      </c>
      <c r="D44" s="41">
        <f t="shared" si="6"/>
        <v>6</v>
      </c>
      <c r="E44" s="42" t="str">
        <f t="shared" si="2"/>
        <v>CEUTA</v>
      </c>
      <c r="F44" s="42">
        <f t="shared" si="7"/>
        <v>31374094</v>
      </c>
      <c r="G44" s="42">
        <f t="shared" si="8"/>
        <v>31084486</v>
      </c>
    </row>
    <row r="45" spans="1:9" x14ac:dyDescent="0.25">
      <c r="A45" s="42" t="str">
        <f t="shared" si="3"/>
        <v>BARCELONA</v>
      </c>
      <c r="B45" s="41">
        <f t="shared" si="4"/>
        <v>117282239</v>
      </c>
      <c r="C45" s="41">
        <f t="shared" si="5"/>
        <v>114453095</v>
      </c>
      <c r="D45" s="41">
        <f t="shared" si="6"/>
        <v>2</v>
      </c>
      <c r="E45" s="42" t="str">
        <f t="shared" si="2"/>
        <v>TARRAGONA</v>
      </c>
      <c r="F45" s="42">
        <f t="shared" si="7"/>
        <v>23086771</v>
      </c>
      <c r="G45" s="42">
        <f t="shared" si="8"/>
        <v>21191982</v>
      </c>
    </row>
    <row r="46" spans="1:9" x14ac:dyDescent="0.25">
      <c r="A46" s="42" t="str">
        <f t="shared" si="3"/>
        <v>BILBAO</v>
      </c>
      <c r="B46" s="41">
        <f t="shared" si="4"/>
        <v>21079467</v>
      </c>
      <c r="C46" s="41">
        <f t="shared" si="5"/>
        <v>21322845</v>
      </c>
      <c r="D46" s="41">
        <f t="shared" si="6"/>
        <v>9</v>
      </c>
      <c r="E46" s="42" t="str">
        <f t="shared" si="2"/>
        <v>BILBAO</v>
      </c>
      <c r="F46" s="42">
        <f t="shared" si="7"/>
        <v>21079467</v>
      </c>
      <c r="G46" s="42">
        <f t="shared" si="8"/>
        <v>21322845</v>
      </c>
    </row>
    <row r="47" spans="1:9" x14ac:dyDescent="0.25">
      <c r="A47" s="42" t="str">
        <f t="shared" si="3"/>
        <v>CARTAGENA</v>
      </c>
      <c r="B47" s="41">
        <f t="shared" si="4"/>
        <v>12131371</v>
      </c>
      <c r="C47" s="41">
        <f t="shared" si="5"/>
        <v>13066821</v>
      </c>
      <c r="D47" s="41">
        <f t="shared" si="6"/>
        <v>12</v>
      </c>
      <c r="E47" s="42" t="str">
        <f t="shared" si="2"/>
        <v>MALAGA</v>
      </c>
      <c r="F47" s="42">
        <f t="shared" si="7"/>
        <v>17514623</v>
      </c>
      <c r="G47" s="42">
        <f t="shared" si="8"/>
        <v>15355850</v>
      </c>
    </row>
    <row r="48" spans="1:9" x14ac:dyDescent="0.25">
      <c r="A48" s="42" t="str">
        <f t="shared" si="3"/>
        <v>CASTELLON</v>
      </c>
      <c r="B48" s="41">
        <f t="shared" si="4"/>
        <v>7306717</v>
      </c>
      <c r="C48" s="41">
        <f t="shared" si="5"/>
        <v>6621053</v>
      </c>
      <c r="D48" s="41">
        <f t="shared" si="6"/>
        <v>18</v>
      </c>
      <c r="E48" s="42" t="str">
        <f t="shared" si="2"/>
        <v>VIGO</v>
      </c>
      <c r="F48" s="42">
        <f t="shared" si="7"/>
        <v>15824359</v>
      </c>
      <c r="G48" s="42">
        <f t="shared" si="8"/>
        <v>15839924</v>
      </c>
    </row>
    <row r="49" spans="1:7" x14ac:dyDescent="0.25">
      <c r="A49" s="42" t="str">
        <f t="shared" si="3"/>
        <v>CEUTA</v>
      </c>
      <c r="B49" s="41">
        <f t="shared" si="4"/>
        <v>31374094</v>
      </c>
      <c r="C49" s="41">
        <f t="shared" si="5"/>
        <v>31084486</v>
      </c>
      <c r="D49" s="41">
        <f t="shared" si="6"/>
        <v>7</v>
      </c>
      <c r="E49" s="42" t="str">
        <f t="shared" si="2"/>
        <v>CARTAGENA</v>
      </c>
      <c r="F49" s="42">
        <f t="shared" si="7"/>
        <v>12131371</v>
      </c>
      <c r="G49" s="42">
        <f t="shared" si="8"/>
        <v>13066821</v>
      </c>
    </row>
    <row r="50" spans="1:7" x14ac:dyDescent="0.25">
      <c r="A50" s="42" t="str">
        <f t="shared" si="3"/>
        <v>FERROL-SAN CIBRAO</v>
      </c>
      <c r="B50" s="41">
        <f t="shared" si="4"/>
        <v>7440825</v>
      </c>
      <c r="C50" s="41">
        <f t="shared" si="5"/>
        <v>6855721</v>
      </c>
      <c r="D50" s="41">
        <f t="shared" si="6"/>
        <v>17</v>
      </c>
      <c r="E50" s="42" t="str">
        <f t="shared" si="2"/>
        <v>BAHIA DE CADIZ</v>
      </c>
      <c r="F50" s="42">
        <f t="shared" si="7"/>
        <v>11836216</v>
      </c>
      <c r="G50" s="42">
        <f t="shared" si="8"/>
        <v>12548321</v>
      </c>
    </row>
    <row r="51" spans="1:7" x14ac:dyDescent="0.25">
      <c r="A51" s="42" t="str">
        <f t="shared" si="3"/>
        <v>GIJON</v>
      </c>
      <c r="B51" s="41">
        <f t="shared" si="4"/>
        <v>6318935</v>
      </c>
      <c r="C51" s="41">
        <f t="shared" si="5"/>
        <v>5496464</v>
      </c>
      <c r="D51" s="41">
        <f t="shared" si="6"/>
        <v>21</v>
      </c>
      <c r="E51" s="42" t="str">
        <f t="shared" si="2"/>
        <v>HUELVA</v>
      </c>
      <c r="F51" s="42">
        <f t="shared" si="7"/>
        <v>11077028</v>
      </c>
      <c r="G51" s="42">
        <f t="shared" si="8"/>
        <v>9781924</v>
      </c>
    </row>
    <row r="52" spans="1:7" x14ac:dyDescent="0.25">
      <c r="A52" s="42" t="str">
        <f t="shared" si="3"/>
        <v>HUELVA</v>
      </c>
      <c r="B52" s="41">
        <f t="shared" si="4"/>
        <v>11077028</v>
      </c>
      <c r="C52" s="41">
        <f t="shared" si="5"/>
        <v>9781924</v>
      </c>
      <c r="D52" s="41">
        <f t="shared" si="6"/>
        <v>14</v>
      </c>
      <c r="E52" s="42" t="str">
        <f t="shared" si="2"/>
        <v>SANTANDER</v>
      </c>
      <c r="F52" s="42">
        <f t="shared" si="7"/>
        <v>10113414</v>
      </c>
      <c r="G52" s="42">
        <f t="shared" si="8"/>
        <v>7625774</v>
      </c>
    </row>
    <row r="53" spans="1:7" x14ac:dyDescent="0.25">
      <c r="A53" s="42" t="str">
        <f t="shared" si="3"/>
        <v>LAS PALMAS</v>
      </c>
      <c r="B53" s="41">
        <f t="shared" si="4"/>
        <v>86411150</v>
      </c>
      <c r="C53" s="41">
        <f t="shared" si="5"/>
        <v>82930759</v>
      </c>
      <c r="D53" s="41">
        <f t="shared" si="6"/>
        <v>5</v>
      </c>
      <c r="E53" s="42" t="str">
        <f t="shared" si="2"/>
        <v>ALMERIA</v>
      </c>
      <c r="F53" s="42">
        <f t="shared" si="7"/>
        <v>9648817</v>
      </c>
      <c r="G53" s="42">
        <f t="shared" si="8"/>
        <v>11008588</v>
      </c>
    </row>
    <row r="54" spans="1:7" x14ac:dyDescent="0.25">
      <c r="A54" s="42" t="str">
        <f t="shared" si="3"/>
        <v>MALAGA</v>
      </c>
      <c r="B54" s="41">
        <f t="shared" si="4"/>
        <v>17514623</v>
      </c>
      <c r="C54" s="41">
        <f t="shared" si="5"/>
        <v>15355850</v>
      </c>
      <c r="D54" s="41">
        <f t="shared" si="6"/>
        <v>10</v>
      </c>
      <c r="E54" s="42" t="str">
        <f t="shared" si="2"/>
        <v>FERROL-SAN CIBRAO</v>
      </c>
      <c r="F54" s="42">
        <f t="shared" si="7"/>
        <v>7440825</v>
      </c>
      <c r="G54" s="42">
        <f t="shared" si="8"/>
        <v>6855721</v>
      </c>
    </row>
    <row r="55" spans="1:7" x14ac:dyDescent="0.25">
      <c r="A55" s="42" t="str">
        <f t="shared" si="3"/>
        <v>MARIN Y RIA DE PONTEVEDRA</v>
      </c>
      <c r="B55" s="41">
        <f t="shared" si="4"/>
        <v>1987423</v>
      </c>
      <c r="C55" s="41">
        <f t="shared" si="5"/>
        <v>1794011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7306717</v>
      </c>
      <c r="G55" s="42">
        <f t="shared" si="8"/>
        <v>6621053</v>
      </c>
    </row>
    <row r="56" spans="1:7" x14ac:dyDescent="0.25">
      <c r="A56" s="42" t="str">
        <f t="shared" si="3"/>
        <v>MELILLA</v>
      </c>
      <c r="B56" s="41">
        <f t="shared" si="4"/>
        <v>6815028</v>
      </c>
      <c r="C56" s="41">
        <f t="shared" si="5"/>
        <v>6923494</v>
      </c>
      <c r="D56" s="41">
        <f t="shared" si="6"/>
        <v>19</v>
      </c>
      <c r="E56" s="42" t="str">
        <f t="shared" si="2"/>
        <v>MELILLA</v>
      </c>
      <c r="F56" s="42">
        <f t="shared" si="9"/>
        <v>6815028</v>
      </c>
      <c r="G56" s="42">
        <f t="shared" si="8"/>
        <v>6923494</v>
      </c>
    </row>
    <row r="57" spans="1:7" x14ac:dyDescent="0.25">
      <c r="A57" s="42" t="str">
        <f t="shared" si="3"/>
        <v>MOTRIL</v>
      </c>
      <c r="B57" s="41">
        <f t="shared" si="4"/>
        <v>1541802</v>
      </c>
      <c r="C57" s="41">
        <f t="shared" si="5"/>
        <v>1389842</v>
      </c>
      <c r="D57" s="41">
        <f t="shared" si="6"/>
        <v>27</v>
      </c>
      <c r="E57" s="42" t="str">
        <f t="shared" si="2"/>
        <v>A CORUÑA</v>
      </c>
      <c r="F57" s="42">
        <f t="shared" si="9"/>
        <v>6638655</v>
      </c>
      <c r="G57" s="42">
        <f t="shared" si="8"/>
        <v>6414888</v>
      </c>
    </row>
    <row r="58" spans="1:7" x14ac:dyDescent="0.25">
      <c r="A58" s="42" t="str">
        <f t="shared" si="3"/>
        <v>PASAIA</v>
      </c>
      <c r="B58" s="41">
        <f t="shared" si="4"/>
        <v>3187257</v>
      </c>
      <c r="C58" s="41">
        <f t="shared" si="5"/>
        <v>2803194</v>
      </c>
      <c r="D58" s="41">
        <f t="shared" si="6"/>
        <v>23</v>
      </c>
      <c r="E58" s="42" t="str">
        <f t="shared" si="2"/>
        <v>GIJON</v>
      </c>
      <c r="F58" s="42">
        <f t="shared" si="9"/>
        <v>6318935</v>
      </c>
      <c r="G58" s="42">
        <f t="shared" si="8"/>
        <v>5496464</v>
      </c>
    </row>
    <row r="59" spans="1:7" x14ac:dyDescent="0.25">
      <c r="A59" s="42" t="str">
        <f t="shared" si="3"/>
        <v>SANTA CRUZ DE TENERIFE</v>
      </c>
      <c r="B59" s="41">
        <f t="shared" si="4"/>
        <v>98897890</v>
      </c>
      <c r="C59" s="41">
        <f t="shared" si="5"/>
        <v>86861096</v>
      </c>
      <c r="D59" s="41">
        <f t="shared" si="6"/>
        <v>3</v>
      </c>
      <c r="E59" s="42" t="str">
        <f t="shared" si="2"/>
        <v>ALICANTE</v>
      </c>
      <c r="F59" s="42">
        <f t="shared" si="9"/>
        <v>5130171</v>
      </c>
      <c r="G59" s="42">
        <f t="shared" si="8"/>
        <v>6021630</v>
      </c>
    </row>
    <row r="60" spans="1:7" x14ac:dyDescent="0.25">
      <c r="A60" s="42" t="str">
        <f t="shared" si="3"/>
        <v>SANTANDER</v>
      </c>
      <c r="B60" s="41">
        <f t="shared" si="4"/>
        <v>10113414</v>
      </c>
      <c r="C60" s="41">
        <f t="shared" si="5"/>
        <v>7625774</v>
      </c>
      <c r="D60" s="41">
        <f t="shared" si="6"/>
        <v>15</v>
      </c>
      <c r="E60" s="42" t="str">
        <f t="shared" si="2"/>
        <v>PASAIA</v>
      </c>
      <c r="F60" s="42">
        <f t="shared" si="9"/>
        <v>3187257</v>
      </c>
      <c r="G60" s="42">
        <f t="shared" si="8"/>
        <v>2803194</v>
      </c>
    </row>
    <row r="61" spans="1:7" x14ac:dyDescent="0.25">
      <c r="A61" s="42" t="str">
        <f t="shared" si="3"/>
        <v>SEVILLA</v>
      </c>
      <c r="B61" s="41">
        <f t="shared" si="4"/>
        <v>2630353</v>
      </c>
      <c r="C61" s="41">
        <f t="shared" si="5"/>
        <v>2648324</v>
      </c>
      <c r="D61" s="41">
        <f t="shared" si="6"/>
        <v>24</v>
      </c>
      <c r="E61" s="42" t="str">
        <f t="shared" si="2"/>
        <v>SEVILLA</v>
      </c>
      <c r="F61" s="42">
        <f t="shared" si="9"/>
        <v>2630353</v>
      </c>
      <c r="G61" s="42">
        <f t="shared" si="8"/>
        <v>2648324</v>
      </c>
    </row>
    <row r="62" spans="1:7" x14ac:dyDescent="0.25">
      <c r="A62" s="42" t="str">
        <f t="shared" si="3"/>
        <v>TARRAGONA</v>
      </c>
      <c r="B62" s="41">
        <f t="shared" si="4"/>
        <v>23086771</v>
      </c>
      <c r="C62" s="41">
        <f t="shared" si="5"/>
        <v>21191982</v>
      </c>
      <c r="D62" s="41">
        <f t="shared" si="6"/>
        <v>8</v>
      </c>
      <c r="E62" s="42" t="str">
        <f t="shared" si="2"/>
        <v>AVILES</v>
      </c>
      <c r="F62" s="42">
        <f t="shared" si="9"/>
        <v>2294061</v>
      </c>
      <c r="G62" s="42">
        <f t="shared" si="8"/>
        <v>2192526</v>
      </c>
    </row>
    <row r="63" spans="1:7" x14ac:dyDescent="0.25">
      <c r="A63" s="42" t="str">
        <f t="shared" si="3"/>
        <v>VALENCIA</v>
      </c>
      <c r="B63" s="41">
        <f t="shared" si="4"/>
        <v>92855895</v>
      </c>
      <c r="C63" s="41">
        <f t="shared" si="5"/>
        <v>86637574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1987423</v>
      </c>
      <c r="G63" s="42">
        <f t="shared" si="8"/>
        <v>1794011</v>
      </c>
    </row>
    <row r="64" spans="1:7" x14ac:dyDescent="0.25">
      <c r="A64" s="42" t="str">
        <f t="shared" si="3"/>
        <v>VIGO</v>
      </c>
      <c r="B64" s="41">
        <f t="shared" si="4"/>
        <v>15824359</v>
      </c>
      <c r="C64" s="41">
        <f t="shared" si="5"/>
        <v>15839924</v>
      </c>
      <c r="D64" s="41">
        <f t="shared" si="6"/>
        <v>11</v>
      </c>
      <c r="E64" s="42" t="str">
        <f t="shared" si="2"/>
        <v>MOTRIL</v>
      </c>
      <c r="F64" s="42">
        <f t="shared" si="9"/>
        <v>1541802</v>
      </c>
      <c r="G64" s="42">
        <f t="shared" si="8"/>
        <v>1389842</v>
      </c>
    </row>
    <row r="65" spans="1:7" x14ac:dyDescent="0.25">
      <c r="A65" s="42" t="str">
        <f t="shared" si="3"/>
        <v>VILAGARCIA</v>
      </c>
      <c r="B65" s="41">
        <f t="shared" si="4"/>
        <v>559692</v>
      </c>
      <c r="C65" s="41">
        <f t="shared" si="5"/>
        <v>962184</v>
      </c>
      <c r="D65" s="41">
        <f t="shared" si="6"/>
        <v>28</v>
      </c>
      <c r="E65" s="42" t="str">
        <f t="shared" si="2"/>
        <v>VILAGARCIA</v>
      </c>
      <c r="F65" s="42">
        <f t="shared" si="9"/>
        <v>559692</v>
      </c>
      <c r="G65" s="42">
        <f t="shared" si="8"/>
        <v>962184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40392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</v>
      </c>
      <c r="C7" s="9">
        <v>5</v>
      </c>
      <c r="D7" s="9">
        <v>30</v>
      </c>
      <c r="E7" s="9">
        <v>27</v>
      </c>
      <c r="F7" s="10">
        <f>((E7*100)/D7)-100</f>
        <v>-10</v>
      </c>
      <c r="G7" s="1"/>
      <c r="H7" s="1"/>
      <c r="I7" s="1"/>
    </row>
    <row r="8" spans="1:12" x14ac:dyDescent="0.25">
      <c r="A8" s="11" t="s">
        <v>45</v>
      </c>
      <c r="B8" s="12">
        <v>2</v>
      </c>
      <c r="C8" s="12">
        <v>2</v>
      </c>
      <c r="D8" s="12">
        <v>18</v>
      </c>
      <c r="E8" s="12">
        <v>19</v>
      </c>
      <c r="F8" s="13">
        <f t="shared" ref="F8:F35" si="0">((E8*100)/D8)-100</f>
        <v>5.5555555555555571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5</v>
      </c>
      <c r="D9" s="9">
        <v>18</v>
      </c>
      <c r="E9" s="9">
        <v>20</v>
      </c>
      <c r="F9" s="10">
        <f t="shared" si="0"/>
        <v>11.111111111111114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19</v>
      </c>
      <c r="C12" s="12">
        <v>28</v>
      </c>
      <c r="D12" s="12">
        <v>106</v>
      </c>
      <c r="E12" s="12">
        <v>120</v>
      </c>
      <c r="F12" s="13">
        <f t="shared" si="0"/>
        <v>13.20754716981132</v>
      </c>
      <c r="G12" s="1"/>
      <c r="H12" s="1"/>
      <c r="I12" s="1"/>
    </row>
    <row r="13" spans="1:12" x14ac:dyDescent="0.25">
      <c r="A13" s="8" t="s">
        <v>50</v>
      </c>
      <c r="B13" s="9">
        <v>87</v>
      </c>
      <c r="C13" s="9">
        <v>85</v>
      </c>
      <c r="D13" s="9">
        <v>255</v>
      </c>
      <c r="E13" s="9">
        <v>263</v>
      </c>
      <c r="F13" s="10">
        <f t="shared" si="0"/>
        <v>3.1372549019607874</v>
      </c>
      <c r="G13" s="1"/>
      <c r="H13" s="1"/>
      <c r="I13" s="1"/>
    </row>
    <row r="14" spans="1:12" x14ac:dyDescent="0.25">
      <c r="A14" s="11" t="s">
        <v>51</v>
      </c>
      <c r="B14" s="12">
        <v>76</v>
      </c>
      <c r="C14" s="12">
        <v>96</v>
      </c>
      <c r="D14" s="12">
        <v>317</v>
      </c>
      <c r="E14" s="12">
        <v>350</v>
      </c>
      <c r="F14" s="13">
        <f t="shared" si="0"/>
        <v>10.410094637223978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4</v>
      </c>
      <c r="D15" s="9">
        <v>15</v>
      </c>
      <c r="E15" s="9">
        <v>16</v>
      </c>
      <c r="F15" s="10">
        <f t="shared" si="0"/>
        <v>6.6666666666666714</v>
      </c>
      <c r="G15" s="1"/>
      <c r="H15" s="1"/>
      <c r="I15" s="1"/>
    </row>
    <row r="16" spans="1:12" x14ac:dyDescent="0.25">
      <c r="A16" s="11" t="s">
        <v>53</v>
      </c>
      <c r="B16" s="12">
        <v>5</v>
      </c>
      <c r="C16" s="12">
        <v>5</v>
      </c>
      <c r="D16" s="12">
        <v>21</v>
      </c>
      <c r="E16" s="12">
        <v>32</v>
      </c>
      <c r="F16" s="13">
        <f t="shared" si="0"/>
        <v>52.38095238095238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4</v>
      </c>
      <c r="E18" s="12">
        <v>3</v>
      </c>
      <c r="F18" s="13">
        <f t="shared" si="0"/>
        <v>-25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</v>
      </c>
      <c r="E20" s="12">
        <v>4</v>
      </c>
      <c r="F20" s="13">
        <f t="shared" si="0"/>
        <v>300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8</v>
      </c>
      <c r="C22" s="12">
        <v>5</v>
      </c>
      <c r="D22" s="12">
        <v>195</v>
      </c>
      <c r="E22" s="12">
        <v>177</v>
      </c>
      <c r="F22" s="13">
        <f t="shared" si="0"/>
        <v>-9.2307692307692264</v>
      </c>
      <c r="G22" s="1"/>
      <c r="H22" s="1"/>
      <c r="I22" s="1"/>
    </row>
    <row r="23" spans="1:9" x14ac:dyDescent="0.25">
      <c r="A23" s="8" t="s">
        <v>60</v>
      </c>
      <c r="B23" s="9">
        <v>16</v>
      </c>
      <c r="C23" s="9">
        <v>18</v>
      </c>
      <c r="D23" s="9">
        <v>121</v>
      </c>
      <c r="E23" s="9">
        <v>119</v>
      </c>
      <c r="F23" s="10">
        <f t="shared" si="0"/>
        <v>-1.652892561983478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0</v>
      </c>
      <c r="D26" s="12">
        <v>9</v>
      </c>
      <c r="E26" s="12">
        <v>8</v>
      </c>
      <c r="F26" s="13">
        <f t="shared" si="0"/>
        <v>-11.111111111111114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</v>
      </c>
      <c r="C28" s="12">
        <v>9</v>
      </c>
      <c r="D28" s="12">
        <v>168</v>
      </c>
      <c r="E28" s="12">
        <v>174</v>
      </c>
      <c r="F28" s="13">
        <f t="shared" si="0"/>
        <v>3.5714285714285694</v>
      </c>
      <c r="G28" s="1"/>
      <c r="H28" s="1"/>
      <c r="I28" s="1"/>
    </row>
    <row r="29" spans="1:9" x14ac:dyDescent="0.25">
      <c r="A29" s="8" t="s">
        <v>66</v>
      </c>
      <c r="B29" s="9">
        <v>1</v>
      </c>
      <c r="C29" s="9">
        <v>0</v>
      </c>
      <c r="D29" s="9">
        <v>5</v>
      </c>
      <c r="E29" s="9">
        <v>4</v>
      </c>
      <c r="F29" s="10">
        <f t="shared" si="0"/>
        <v>-20</v>
      </c>
      <c r="G29" s="1"/>
      <c r="H29" s="1"/>
      <c r="I29" s="1"/>
    </row>
    <row r="30" spans="1:9" x14ac:dyDescent="0.25">
      <c r="A30" s="11" t="s">
        <v>67</v>
      </c>
      <c r="B30" s="12">
        <v>10</v>
      </c>
      <c r="C30" s="12">
        <v>4</v>
      </c>
      <c r="D30" s="12">
        <v>46</v>
      </c>
      <c r="E30" s="12">
        <v>23</v>
      </c>
      <c r="F30" s="13">
        <f t="shared" si="0"/>
        <v>-50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0</v>
      </c>
      <c r="D31" s="9">
        <v>5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17</v>
      </c>
      <c r="C32" s="12">
        <v>11</v>
      </c>
      <c r="D32" s="12">
        <v>58</v>
      </c>
      <c r="E32" s="12">
        <v>62</v>
      </c>
      <c r="F32" s="13">
        <f t="shared" si="0"/>
        <v>6.8965517241379359</v>
      </c>
      <c r="G32" s="1"/>
      <c r="H32" s="1"/>
      <c r="I32" s="1"/>
    </row>
    <row r="33" spans="1:9" x14ac:dyDescent="0.25">
      <c r="A33" s="8" t="s">
        <v>70</v>
      </c>
      <c r="B33" s="9">
        <v>6</v>
      </c>
      <c r="C33" s="9">
        <v>11</v>
      </c>
      <c r="D33" s="9">
        <v>44</v>
      </c>
      <c r="E33" s="9">
        <v>51</v>
      </c>
      <c r="F33" s="10">
        <f t="shared" si="0"/>
        <v>15.909090909090907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8</v>
      </c>
      <c r="E34" s="12">
        <v>7</v>
      </c>
      <c r="F34" s="13">
        <f t="shared" si="0"/>
        <v>-12.5</v>
      </c>
      <c r="G34" s="1"/>
      <c r="H34" s="1"/>
      <c r="I34" s="1"/>
    </row>
    <row r="35" spans="1:9" x14ac:dyDescent="0.25">
      <c r="A35" s="14" t="s">
        <v>72</v>
      </c>
      <c r="B35" s="15">
        <f>SUM(B7:B34)</f>
        <v>265</v>
      </c>
      <c r="C35" s="15">
        <f t="shared" ref="C35:E35" si="1">SUM(C7:C34)</f>
        <v>289</v>
      </c>
      <c r="D35" s="15">
        <f t="shared" si="1"/>
        <v>1445</v>
      </c>
      <c r="E35" s="15">
        <f t="shared" si="1"/>
        <v>1481</v>
      </c>
      <c r="F35" s="16">
        <f t="shared" si="0"/>
        <v>2.4913494809688643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27</v>
      </c>
      <c r="C38" s="41">
        <f>D7</f>
        <v>30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350</v>
      </c>
      <c r="G38" s="42">
        <f>LOOKUP(E38,$A$38:$A$65,$C$38:$C$65)</f>
        <v>317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</v>
      </c>
      <c r="C39" s="41">
        <f t="shared" ref="C39:C65" si="5">D8</f>
        <v>18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263</v>
      </c>
      <c r="G39" s="42">
        <f t="shared" ref="G39:G65" si="8">LOOKUP(E39,$A$38:$A$65,$C$38:$C$65)</f>
        <v>255</v>
      </c>
    </row>
    <row r="40" spans="1:9" x14ac:dyDescent="0.25">
      <c r="A40" s="42" t="str">
        <f t="shared" si="3"/>
        <v>ALMERIA</v>
      </c>
      <c r="B40" s="41">
        <f t="shared" si="4"/>
        <v>20</v>
      </c>
      <c r="C40" s="41">
        <f t="shared" si="5"/>
        <v>18</v>
      </c>
      <c r="D40" s="41">
        <f t="shared" si="6"/>
        <v>12</v>
      </c>
      <c r="E40" s="42" t="str">
        <f t="shared" si="2"/>
        <v>LAS PALMAS</v>
      </c>
      <c r="F40" s="42">
        <f t="shared" si="7"/>
        <v>177</v>
      </c>
      <c r="G40" s="42">
        <f t="shared" si="8"/>
        <v>195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174</v>
      </c>
      <c r="G41" s="42">
        <f t="shared" si="8"/>
        <v>168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120</v>
      </c>
      <c r="G42" s="42">
        <f t="shared" si="8"/>
        <v>106</v>
      </c>
    </row>
    <row r="43" spans="1:9" x14ac:dyDescent="0.25">
      <c r="A43" s="42" t="str">
        <f t="shared" si="3"/>
        <v>BAHIA DE CADIZ</v>
      </c>
      <c r="B43" s="41">
        <f t="shared" si="4"/>
        <v>120</v>
      </c>
      <c r="C43" s="41">
        <f t="shared" si="5"/>
        <v>106</v>
      </c>
      <c r="D43" s="41">
        <f t="shared" si="6"/>
        <v>5</v>
      </c>
      <c r="E43" s="42" t="str">
        <f t="shared" si="2"/>
        <v>MALAGA</v>
      </c>
      <c r="F43" s="42">
        <f t="shared" si="7"/>
        <v>119</v>
      </c>
      <c r="G43" s="42">
        <f t="shared" si="8"/>
        <v>121</v>
      </c>
    </row>
    <row r="44" spans="1:9" x14ac:dyDescent="0.25">
      <c r="A44" s="42" t="str">
        <f t="shared" si="3"/>
        <v>BALEARES</v>
      </c>
      <c r="B44" s="41">
        <f t="shared" si="4"/>
        <v>263</v>
      </c>
      <c r="C44" s="41">
        <f t="shared" si="5"/>
        <v>255</v>
      </c>
      <c r="D44" s="41">
        <f t="shared" si="6"/>
        <v>2</v>
      </c>
      <c r="E44" s="42" t="str">
        <f t="shared" si="2"/>
        <v>VALENCIA</v>
      </c>
      <c r="F44" s="42">
        <f t="shared" si="7"/>
        <v>62</v>
      </c>
      <c r="G44" s="42">
        <f t="shared" si="8"/>
        <v>58</v>
      </c>
    </row>
    <row r="45" spans="1:9" x14ac:dyDescent="0.25">
      <c r="A45" s="42" t="str">
        <f t="shared" si="3"/>
        <v>BARCELONA</v>
      </c>
      <c r="B45" s="41">
        <f t="shared" si="4"/>
        <v>350</v>
      </c>
      <c r="C45" s="41">
        <f t="shared" si="5"/>
        <v>317</v>
      </c>
      <c r="D45" s="41">
        <f t="shared" si="6"/>
        <v>1</v>
      </c>
      <c r="E45" s="42" t="str">
        <f t="shared" si="2"/>
        <v>VIGO</v>
      </c>
      <c r="F45" s="42">
        <f t="shared" si="7"/>
        <v>51</v>
      </c>
      <c r="G45" s="42">
        <f t="shared" si="8"/>
        <v>44</v>
      </c>
    </row>
    <row r="46" spans="1:9" x14ac:dyDescent="0.25">
      <c r="A46" s="42" t="str">
        <f t="shared" si="3"/>
        <v>BILBAO</v>
      </c>
      <c r="B46" s="41">
        <f t="shared" si="4"/>
        <v>16</v>
      </c>
      <c r="C46" s="41">
        <f t="shared" si="5"/>
        <v>15</v>
      </c>
      <c r="D46" s="41">
        <f t="shared" si="6"/>
        <v>14</v>
      </c>
      <c r="E46" s="42" t="str">
        <f t="shared" si="2"/>
        <v>CARTAGENA</v>
      </c>
      <c r="F46" s="42">
        <f t="shared" si="7"/>
        <v>32</v>
      </c>
      <c r="G46" s="42">
        <f t="shared" si="8"/>
        <v>21</v>
      </c>
    </row>
    <row r="47" spans="1:9" x14ac:dyDescent="0.25">
      <c r="A47" s="42" t="str">
        <f t="shared" si="3"/>
        <v>CARTAGENA</v>
      </c>
      <c r="B47" s="41">
        <f t="shared" si="4"/>
        <v>32</v>
      </c>
      <c r="C47" s="41">
        <f t="shared" si="5"/>
        <v>21</v>
      </c>
      <c r="D47" s="41">
        <f t="shared" si="6"/>
        <v>9</v>
      </c>
      <c r="E47" s="42" t="str">
        <f t="shared" si="2"/>
        <v>A CORUÑA</v>
      </c>
      <c r="F47" s="42">
        <f t="shared" si="7"/>
        <v>27</v>
      </c>
      <c r="G47" s="42">
        <f t="shared" si="8"/>
        <v>30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21</v>
      </c>
      <c r="E48" s="42" t="str">
        <f t="shared" si="2"/>
        <v>SEVILLA</v>
      </c>
      <c r="F48" s="42">
        <f t="shared" si="7"/>
        <v>23</v>
      </c>
      <c r="G48" s="42">
        <f t="shared" si="8"/>
        <v>46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4</v>
      </c>
      <c r="D49" s="41">
        <f t="shared" si="6"/>
        <v>19</v>
      </c>
      <c r="E49" s="42" t="str">
        <f t="shared" si="2"/>
        <v>ALMERIA</v>
      </c>
      <c r="F49" s="42">
        <f t="shared" si="7"/>
        <v>20</v>
      </c>
      <c r="G49" s="42">
        <f t="shared" si="8"/>
        <v>18</v>
      </c>
    </row>
    <row r="50" spans="1:7" x14ac:dyDescent="0.25">
      <c r="A50" s="42" t="str">
        <f t="shared" si="3"/>
        <v>FERROL-SAN CIBRAO</v>
      </c>
      <c r="B50" s="41">
        <f t="shared" si="4"/>
        <v>1</v>
      </c>
      <c r="C50" s="41">
        <f t="shared" si="5"/>
        <v>0</v>
      </c>
      <c r="D50" s="41">
        <f t="shared" si="6"/>
        <v>21</v>
      </c>
      <c r="E50" s="42" t="str">
        <f t="shared" si="2"/>
        <v>ALICANTE</v>
      </c>
      <c r="F50" s="42">
        <f t="shared" si="7"/>
        <v>19</v>
      </c>
      <c r="G50" s="42">
        <f t="shared" si="8"/>
        <v>18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1</v>
      </c>
      <c r="D51" s="41">
        <f t="shared" si="6"/>
        <v>18</v>
      </c>
      <c r="E51" s="42" t="str">
        <f t="shared" si="2"/>
        <v>BILBAO</v>
      </c>
      <c r="F51" s="42">
        <f t="shared" si="7"/>
        <v>16</v>
      </c>
      <c r="G51" s="42">
        <f t="shared" si="8"/>
        <v>15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</v>
      </c>
      <c r="D52" s="41">
        <f t="shared" si="6"/>
        <v>28</v>
      </c>
      <c r="E52" s="42" t="str">
        <f t="shared" si="2"/>
        <v>MOTRIL</v>
      </c>
      <c r="F52" s="42">
        <f t="shared" si="7"/>
        <v>8</v>
      </c>
      <c r="G52" s="42">
        <f t="shared" si="8"/>
        <v>9</v>
      </c>
    </row>
    <row r="53" spans="1:7" x14ac:dyDescent="0.25">
      <c r="A53" s="42" t="str">
        <f t="shared" si="3"/>
        <v>LAS PALMAS</v>
      </c>
      <c r="B53" s="41">
        <f t="shared" si="4"/>
        <v>177</v>
      </c>
      <c r="C53" s="41">
        <f t="shared" si="5"/>
        <v>195</v>
      </c>
      <c r="D53" s="41">
        <f t="shared" si="6"/>
        <v>3</v>
      </c>
      <c r="E53" s="42" t="str">
        <f t="shared" si="2"/>
        <v>VILAGARCIA</v>
      </c>
      <c r="F53" s="42">
        <f t="shared" si="7"/>
        <v>7</v>
      </c>
      <c r="G53" s="42">
        <f t="shared" si="8"/>
        <v>8</v>
      </c>
    </row>
    <row r="54" spans="1:7" x14ac:dyDescent="0.25">
      <c r="A54" s="42" t="str">
        <f t="shared" si="3"/>
        <v>MALAGA</v>
      </c>
      <c r="B54" s="41">
        <f t="shared" si="4"/>
        <v>119</v>
      </c>
      <c r="C54" s="41">
        <f t="shared" si="5"/>
        <v>121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</v>
      </c>
      <c r="G55" s="42">
        <f t="shared" si="8"/>
        <v>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3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8</v>
      </c>
      <c r="C57" s="41">
        <f t="shared" si="5"/>
        <v>9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174</v>
      </c>
      <c r="C59" s="41">
        <f t="shared" si="5"/>
        <v>168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5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23</v>
      </c>
      <c r="C61" s="41">
        <f t="shared" si="5"/>
        <v>46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5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62</v>
      </c>
      <c r="C63" s="41">
        <f t="shared" si="5"/>
        <v>58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</v>
      </c>
      <c r="C64" s="41">
        <f t="shared" si="5"/>
        <v>44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</v>
      </c>
      <c r="C65" s="41">
        <f t="shared" si="5"/>
        <v>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5ACC06F5-3E34-4FB8-9FE8-2559E8623D0B}"/>
</file>

<file path=customXml/itemProps2.xml><?xml version="1.0" encoding="utf-8"?>
<ds:datastoreItem xmlns:ds="http://schemas.openxmlformats.org/officeDocument/2006/customXml" ds:itemID="{4101EFFA-FF8D-46BE-B19B-E8211EB28444}"/>
</file>

<file path=customXml/itemProps3.xml><?xml version="1.0" encoding="utf-8"?>
<ds:datastoreItem xmlns:ds="http://schemas.openxmlformats.org/officeDocument/2006/customXml" ds:itemID="{22C0FC51-7104-4896-BC85-E00DF71E3D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2017-09-29T09:47:13Z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