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<sst xmlns="http://schemas.openxmlformats.org/spreadsheetml/2006/main" count="755" uniqueCount="98">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</sst>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63895817</c:v>
                </c:pt>
                <c:pt idx="1">
                  <c:v>54733197</c:v>
                </c:pt>
                <c:pt idx="2">
                  <c:v>37261341</c:v>
                </c:pt>
                <c:pt idx="3">
                  <c:v>27264578</c:v>
                </c:pt>
                <c:pt idx="4">
                  <c:v>26765422</c:v>
                </c:pt>
                <c:pt idx="5">
                  <c:v>20851741</c:v>
                </c:pt>
                <c:pt idx="6">
                  <c:v>20616959</c:v>
                </c:pt>
                <c:pt idx="7">
                  <c:v>17694958</c:v>
                </c:pt>
                <c:pt idx="8">
                  <c:v>12210508</c:v>
                </c:pt>
                <c:pt idx="9">
                  <c:v>11878885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56696776</c:v>
                </c:pt>
                <c:pt idx="1">
                  <c:v>52765840</c:v>
                </c:pt>
                <c:pt idx="2">
                  <c:v>36166025</c:v>
                </c:pt>
                <c:pt idx="3">
                  <c:v>28182011</c:v>
                </c:pt>
                <c:pt idx="4">
                  <c:v>27258395</c:v>
                </c:pt>
                <c:pt idx="5">
                  <c:v>18974046</c:v>
                </c:pt>
                <c:pt idx="6">
                  <c:v>17171217</c:v>
                </c:pt>
                <c:pt idx="7">
                  <c:v>15937265</c:v>
                </c:pt>
                <c:pt idx="8">
                  <c:v>13061804</c:v>
                </c:pt>
                <c:pt idx="9">
                  <c:v>13216977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59206265</c:v>
                </c:pt>
                <c:pt idx="1">
                  <c:v>54507416</c:v>
                </c:pt>
                <c:pt idx="2">
                  <c:v>36181465</c:v>
                </c:pt>
                <c:pt idx="3">
                  <c:v>27009834</c:v>
                </c:pt>
                <c:pt idx="4">
                  <c:v>26660747</c:v>
                </c:pt>
                <c:pt idx="5">
                  <c:v>20448298</c:v>
                </c:pt>
                <c:pt idx="6">
                  <c:v>18876803</c:v>
                </c:pt>
                <c:pt idx="7">
                  <c:v>17634894</c:v>
                </c:pt>
                <c:pt idx="8">
                  <c:v>12124129</c:v>
                </c:pt>
                <c:pt idx="9">
                  <c:v>11126120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52948071</c:v>
                </c:pt>
                <c:pt idx="1">
                  <c:v>52526947</c:v>
                </c:pt>
                <c:pt idx="2">
                  <c:v>35360249</c:v>
                </c:pt>
                <c:pt idx="3">
                  <c:v>27351797</c:v>
                </c:pt>
                <c:pt idx="4">
                  <c:v>27120661</c:v>
                </c:pt>
                <c:pt idx="5">
                  <c:v>16642522</c:v>
                </c:pt>
                <c:pt idx="6">
                  <c:v>17164242</c:v>
                </c:pt>
                <c:pt idx="7">
                  <c:v>15891414</c:v>
                </c:pt>
                <c:pt idx="8">
                  <c:v>12949410</c:v>
                </c:pt>
                <c:pt idx="9">
                  <c:v>12273589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19161734</c:v>
                </c:pt>
                <c:pt idx="1">
                  <c:v>16860081</c:v>
                </c:pt>
                <c:pt idx="2">
                  <c:v>15531162</c:v>
                </c:pt>
                <c:pt idx="3">
                  <c:v>15445328</c:v>
                </c:pt>
                <c:pt idx="4">
                  <c:v>13905030</c:v>
                </c:pt>
                <c:pt idx="5">
                  <c:v>8847802</c:v>
                </c:pt>
                <c:pt idx="6">
                  <c:v>6367175</c:v>
                </c:pt>
                <c:pt idx="7">
                  <c:v>5849811</c:v>
                </c:pt>
                <c:pt idx="8">
                  <c:v>5737913</c:v>
                </c:pt>
                <c:pt idx="9">
                  <c:v>3967046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17791572</c:v>
                </c:pt>
                <c:pt idx="1">
                  <c:v>12392675</c:v>
                </c:pt>
                <c:pt idx="2">
                  <c:v>16282244</c:v>
                </c:pt>
                <c:pt idx="3">
                  <c:v>16066758</c:v>
                </c:pt>
                <c:pt idx="4">
                  <c:v>12636742</c:v>
                </c:pt>
                <c:pt idx="5">
                  <c:v>9465655</c:v>
                </c:pt>
                <c:pt idx="6">
                  <c:v>6102861</c:v>
                </c:pt>
                <c:pt idx="7">
                  <c:v>6779637</c:v>
                </c:pt>
                <c:pt idx="8">
                  <c:v>6277434</c:v>
                </c:pt>
                <c:pt idx="9">
                  <c:v>3862945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ALMERIA</c:v>
                </c:pt>
                <c:pt idx="6">
                  <c:v>BARCELONA</c:v>
                </c:pt>
                <c:pt idx="7">
                  <c:v>AVILES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10170280</c:v>
                </c:pt>
                <c:pt idx="1">
                  <c:v>8035365</c:v>
                </c:pt>
                <c:pt idx="2">
                  <c:v>6882251</c:v>
                </c:pt>
                <c:pt idx="3">
                  <c:v>3441737</c:v>
                </c:pt>
                <c:pt idx="4">
                  <c:v>3250538</c:v>
                </c:pt>
                <c:pt idx="5">
                  <c:v>3100225</c:v>
                </c:pt>
                <c:pt idx="6">
                  <c:v>2996951</c:v>
                </c:pt>
                <c:pt idx="7">
                  <c:v>2880737</c:v>
                </c:pt>
                <c:pt idx="8">
                  <c:v>2859523</c:v>
                </c:pt>
                <c:pt idx="9">
                  <c:v>2761063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ALMERIA</c:v>
                </c:pt>
                <c:pt idx="6">
                  <c:v>BARCELONA</c:v>
                </c:pt>
                <c:pt idx="7">
                  <c:v>AVILES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11149606</c:v>
                </c:pt>
                <c:pt idx="1">
                  <c:v>7801341</c:v>
                </c:pt>
                <c:pt idx="2">
                  <c:v>6293235</c:v>
                </c:pt>
                <c:pt idx="3">
                  <c:v>3729569</c:v>
                </c:pt>
                <c:pt idx="4">
                  <c:v>4029150</c:v>
                </c:pt>
                <c:pt idx="5">
                  <c:v>2615849</c:v>
                </c:pt>
                <c:pt idx="6">
                  <c:v>2957239</c:v>
                </c:pt>
                <c:pt idx="7">
                  <c:v>2319309</c:v>
                </c:pt>
                <c:pt idx="8">
                  <c:v>2644292</c:v>
                </c:pt>
                <c:pt idx="9">
                  <c:v>2445265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48737260</c:v>
                </c:pt>
                <c:pt idx="1">
                  <c:v>38968889</c:v>
                </c:pt>
                <c:pt idx="2">
                  <c:v>24336712</c:v>
                </c:pt>
                <c:pt idx="3">
                  <c:v>14456324</c:v>
                </c:pt>
                <c:pt idx="4">
                  <c:v>8122769</c:v>
                </c:pt>
                <c:pt idx="5">
                  <c:v>6900464</c:v>
                </c:pt>
                <c:pt idx="6">
                  <c:v>4696172</c:v>
                </c:pt>
                <c:pt idx="7">
                  <c:v>3094220</c:v>
                </c:pt>
                <c:pt idx="8">
                  <c:v>2892769</c:v>
                </c:pt>
                <c:pt idx="9">
                  <c:v>2765337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46057637</c:v>
                </c:pt>
                <c:pt idx="1">
                  <c:v>33945282</c:v>
                </c:pt>
                <c:pt idx="2">
                  <c:v>22937355</c:v>
                </c:pt>
                <c:pt idx="3">
                  <c:v>12669399</c:v>
                </c:pt>
                <c:pt idx="4">
                  <c:v>7555470</c:v>
                </c:pt>
                <c:pt idx="5">
                  <c:v>6811261</c:v>
                </c:pt>
                <c:pt idx="6">
                  <c:v>4798470</c:v>
                </c:pt>
                <c:pt idx="7">
                  <c:v>3037076</c:v>
                </c:pt>
                <c:pt idx="8">
                  <c:v>2833956</c:v>
                </c:pt>
                <c:pt idx="9">
                  <c:v>1212817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66259</c:v>
                </c:pt>
                <c:pt idx="1">
                  <c:v>36513</c:v>
                </c:pt>
                <c:pt idx="2">
                  <c:v>19440</c:v>
                </c:pt>
                <c:pt idx="3">
                  <c:v>15529</c:v>
                </c:pt>
                <c:pt idx="4">
                  <c:v>12534</c:v>
                </c:pt>
                <c:pt idx="5">
                  <c:v>7810</c:v>
                </c:pt>
                <c:pt idx="6">
                  <c:v>6169</c:v>
                </c:pt>
                <c:pt idx="7">
                  <c:v>4798</c:v>
                </c:pt>
                <c:pt idx="8">
                  <c:v>4199</c:v>
                </c:pt>
                <c:pt idx="9">
                  <c:v>3727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69896</c:v>
                </c:pt>
                <c:pt idx="1">
                  <c:v>37315</c:v>
                </c:pt>
                <c:pt idx="2">
                  <c:v>15003</c:v>
                </c:pt>
                <c:pt idx="3">
                  <c:v>15515</c:v>
                </c:pt>
                <c:pt idx="4">
                  <c:v>12413</c:v>
                </c:pt>
                <c:pt idx="5">
                  <c:v>8497</c:v>
                </c:pt>
                <c:pt idx="6">
                  <c:v>8695</c:v>
                </c:pt>
                <c:pt idx="7">
                  <c:v>3670</c:v>
                </c:pt>
                <c:pt idx="8">
                  <c:v>3641</c:v>
                </c:pt>
                <c:pt idx="9">
                  <c:v>3264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BALEARES</c:v>
                </c:pt>
                <c:pt idx="6">
                  <c:v>VIGO</c:v>
                </c:pt>
                <c:pt idx="7">
                  <c:v>VALENCIA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2859825</c:v>
                </c:pt>
                <c:pt idx="1">
                  <c:v>1970789</c:v>
                </c:pt>
                <c:pt idx="2">
                  <c:v>1078928</c:v>
                </c:pt>
                <c:pt idx="3">
                  <c:v>747856</c:v>
                </c:pt>
                <c:pt idx="4">
                  <c:v>609233</c:v>
                </c:pt>
                <c:pt idx="5">
                  <c:v>245955</c:v>
                </c:pt>
                <c:pt idx="6">
                  <c:v>227127</c:v>
                </c:pt>
                <c:pt idx="7">
                  <c:v>223902</c:v>
                </c:pt>
                <c:pt idx="8">
                  <c:v>157657</c:v>
                </c:pt>
                <c:pt idx="9">
                  <c:v>110535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BALEARES</c:v>
                </c:pt>
                <c:pt idx="6">
                  <c:v>VIGO</c:v>
                </c:pt>
                <c:pt idx="7">
                  <c:v>VALENCIA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2249375</c:v>
                </c:pt>
                <c:pt idx="1">
                  <c:v>1807515</c:v>
                </c:pt>
                <c:pt idx="2">
                  <c:v>804024</c:v>
                </c:pt>
                <c:pt idx="3">
                  <c:v>938898</c:v>
                </c:pt>
                <c:pt idx="4">
                  <c:v>536205</c:v>
                </c:pt>
                <c:pt idx="5">
                  <c:v>150360</c:v>
                </c:pt>
                <c:pt idx="6">
                  <c:v>240467</c:v>
                </c:pt>
                <c:pt idx="7">
                  <c:v>237659</c:v>
                </c:pt>
                <c:pt idx="8">
                  <c:v>123127</c:v>
                </c:pt>
                <c:pt idx="9">
                  <c:v>115653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33085210</c:v>
                </c:pt>
                <c:pt idx="1">
                  <c:v>27523172</c:v>
                </c:pt>
                <c:pt idx="2">
                  <c:v>9401034</c:v>
                </c:pt>
                <c:pt idx="3">
                  <c:v>6158577</c:v>
                </c:pt>
                <c:pt idx="4">
                  <c:v>4443222</c:v>
                </c:pt>
                <c:pt idx="5">
                  <c:v>2186059</c:v>
                </c:pt>
                <c:pt idx="6">
                  <c:v>971034</c:v>
                </c:pt>
                <c:pt idx="7">
                  <c:v>750380</c:v>
                </c:pt>
                <c:pt idx="8">
                  <c:v>316010</c:v>
                </c:pt>
                <c:pt idx="9">
                  <c:v>290656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28788367</c:v>
                </c:pt>
                <c:pt idx="1">
                  <c:v>26356870</c:v>
                </c:pt>
                <c:pt idx="2">
                  <c:v>7923669</c:v>
                </c:pt>
                <c:pt idx="3">
                  <c:v>6088755</c:v>
                </c:pt>
                <c:pt idx="4">
                  <c:v>5136923</c:v>
                </c:pt>
                <c:pt idx="5">
                  <c:v>704571</c:v>
                </c:pt>
                <c:pt idx="6">
                  <c:v>0</c:v>
                </c:pt>
                <c:pt idx="7">
                  <c:v>643830</c:v>
                </c:pt>
                <c:pt idx="8">
                  <c:v>233339</c:v>
                </c:pt>
                <c:pt idx="9">
                  <c:v>317056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32867576</c:v>
                </c:pt>
                <c:pt idx="1">
                  <c:v>27478378</c:v>
                </c:pt>
                <c:pt idx="2">
                  <c:v>8883184</c:v>
                </c:pt>
                <c:pt idx="3">
                  <c:v>5840002</c:v>
                </c:pt>
                <c:pt idx="4">
                  <c:v>2186059</c:v>
                </c:pt>
                <c:pt idx="5">
                  <c:v>1446164</c:v>
                </c:pt>
                <c:pt idx="6">
                  <c:v>131520</c:v>
                </c:pt>
                <c:pt idx="7">
                  <c:v>114808</c:v>
                </c:pt>
                <c:pt idx="8">
                  <c:v>43389</c:v>
                </c:pt>
                <c:pt idx="9">
                  <c:v>37225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28558469</c:v>
                </c:pt>
                <c:pt idx="1">
                  <c:v>26330746</c:v>
                </c:pt>
                <c:pt idx="2">
                  <c:v>7493654</c:v>
                </c:pt>
                <c:pt idx="3">
                  <c:v>5729871</c:v>
                </c:pt>
                <c:pt idx="4">
                  <c:v>704571</c:v>
                </c:pt>
                <c:pt idx="5">
                  <c:v>1769642</c:v>
                </c:pt>
                <c:pt idx="6">
                  <c:v>116976</c:v>
                </c:pt>
                <c:pt idx="7">
                  <c:v>184672</c:v>
                </c:pt>
                <c:pt idx="8">
                  <c:v>86526</c:v>
                </c:pt>
                <c:pt idx="9">
                  <c:v>7844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42211238</c:v>
                </c:pt>
                <c:pt idx="1">
                  <c:v>35044578</c:v>
                </c:pt>
                <c:pt idx="2">
                  <c:v>16906062</c:v>
                </c:pt>
                <c:pt idx="3">
                  <c:v>11628601</c:v>
                </c:pt>
                <c:pt idx="4">
                  <c:v>4983488</c:v>
                </c:pt>
                <c:pt idx="5">
                  <c:v>2388992</c:v>
                </c:pt>
                <c:pt idx="6">
                  <c:v>2177881</c:v>
                </c:pt>
                <c:pt idx="7">
                  <c:v>2140740</c:v>
                </c:pt>
                <c:pt idx="8">
                  <c:v>1936276</c:v>
                </c:pt>
                <c:pt idx="9">
                  <c:v>1422131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40238335</c:v>
                </c:pt>
                <c:pt idx="1">
                  <c:v>30253563</c:v>
                </c:pt>
                <c:pt idx="2">
                  <c:v>15704563</c:v>
                </c:pt>
                <c:pt idx="3">
                  <c:v>10163429</c:v>
                </c:pt>
                <c:pt idx="4">
                  <c:v>4547729</c:v>
                </c:pt>
                <c:pt idx="5">
                  <c:v>825376</c:v>
                </c:pt>
                <c:pt idx="6">
                  <c:v>2392119</c:v>
                </c:pt>
                <c:pt idx="7">
                  <c:v>2363068</c:v>
                </c:pt>
                <c:pt idx="8">
                  <c:v>1831100</c:v>
                </c:pt>
                <c:pt idx="9">
                  <c:v>1119032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7426941</c:v>
                </c:pt>
                <c:pt idx="1">
                  <c:v>6814211</c:v>
                </c:pt>
                <c:pt idx="2">
                  <c:v>4737667</c:v>
                </c:pt>
                <c:pt idx="3">
                  <c:v>3844302</c:v>
                </c:pt>
                <c:pt idx="4">
                  <c:v>2277688</c:v>
                </c:pt>
                <c:pt idx="5">
                  <c:v>2130939</c:v>
                </c:pt>
                <c:pt idx="6">
                  <c:v>1103347</c:v>
                </c:pt>
                <c:pt idx="7">
                  <c:v>873493</c:v>
                </c:pt>
                <c:pt idx="8">
                  <c:v>810264</c:v>
                </c:pt>
                <c:pt idx="9">
                  <c:v>768855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7200559</c:v>
                </c:pt>
                <c:pt idx="1">
                  <c:v>6731080</c:v>
                </c:pt>
                <c:pt idx="2">
                  <c:v>4166795</c:v>
                </c:pt>
                <c:pt idx="3">
                  <c:v>3459137</c:v>
                </c:pt>
                <c:pt idx="4">
                  <c:v>2774582</c:v>
                </c:pt>
                <c:pt idx="5">
                  <c:v>1980602</c:v>
                </c:pt>
                <c:pt idx="6">
                  <c:v>1069049</c:v>
                </c:pt>
                <c:pt idx="7">
                  <c:v>1042806</c:v>
                </c:pt>
                <c:pt idx="8">
                  <c:v>807994</c:v>
                </c:pt>
                <c:pt idx="9">
                  <c:v>1074043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3595737</c:v>
                </c:pt>
                <c:pt idx="1">
                  <c:v>2829571</c:v>
                </c:pt>
                <c:pt idx="2">
                  <c:v>1732619.5</c:v>
                </c:pt>
                <c:pt idx="3">
                  <c:v>1078258</c:v>
                </c:pt>
                <c:pt idx="4">
                  <c:v>468329</c:v>
                </c:pt>
                <c:pt idx="5">
                  <c:v>351783</c:v>
                </c:pt>
                <c:pt idx="6">
                  <c:v>274057</c:v>
                </c:pt>
                <c:pt idx="7">
                  <c:v>190268</c:v>
                </c:pt>
                <c:pt idx="8">
                  <c:v>179449</c:v>
                </c:pt>
                <c:pt idx="9">
                  <c:v>136328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3490079</c:v>
                </c:pt>
                <c:pt idx="1">
                  <c:v>2368012.0099999998</c:v>
                </c:pt>
                <c:pt idx="2">
                  <c:v>1600553.5</c:v>
                </c:pt>
                <c:pt idx="3">
                  <c:v>931543</c:v>
                </c:pt>
                <c:pt idx="4">
                  <c:v>425287.25</c:v>
                </c:pt>
                <c:pt idx="5">
                  <c:v>255858</c:v>
                </c:pt>
                <c:pt idx="6">
                  <c:v>295257</c:v>
                </c:pt>
                <c:pt idx="7">
                  <c:v>212750</c:v>
                </c:pt>
                <c:pt idx="8">
                  <c:v>178030.5</c:v>
                </c:pt>
                <c:pt idx="9">
                  <c:v>124724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2625602</c:v>
                </c:pt>
                <c:pt idx="1">
                  <c:v>1846563</c:v>
                </c:pt>
                <c:pt idx="2">
                  <c:v>698452</c:v>
                </c:pt>
                <c:pt idx="3">
                  <c:v>574993.5</c:v>
                </c:pt>
                <c:pt idx="4">
                  <c:v>330471</c:v>
                </c:pt>
                <c:pt idx="5">
                  <c:v>117794</c:v>
                </c:pt>
                <c:pt idx="6">
                  <c:v>10623</c:v>
                </c:pt>
                <c:pt idx="7">
                  <c:v>7491</c:v>
                </c:pt>
                <c:pt idx="8">
                  <c:v>4642</c:v>
                </c:pt>
                <c:pt idx="9">
                  <c:v>2745.25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2220356.5</c:v>
                </c:pt>
                <c:pt idx="1">
                  <c:v>1761970</c:v>
                </c:pt>
                <c:pt idx="2">
                  <c:v>567296</c:v>
                </c:pt>
                <c:pt idx="3">
                  <c:v>516269</c:v>
                </c:pt>
                <c:pt idx="4">
                  <c:v>240283</c:v>
                </c:pt>
                <c:pt idx="5">
                  <c:v>155819</c:v>
                </c:pt>
                <c:pt idx="6">
                  <c:v>13385</c:v>
                </c:pt>
                <c:pt idx="7">
                  <c:v>8078</c:v>
                </c:pt>
                <c:pt idx="8">
                  <c:v>1273</c:v>
                </c:pt>
                <c:pt idx="9">
                  <c:v>5052.5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287820</c:v>
                </c:pt>
                <c:pt idx="1">
                  <c:v>246711</c:v>
                </c:pt>
                <c:pt idx="2">
                  <c:v>157193</c:v>
                </c:pt>
                <c:pt idx="3">
                  <c:v>127415</c:v>
                </c:pt>
                <c:pt idx="4">
                  <c:v>117150</c:v>
                </c:pt>
                <c:pt idx="5">
                  <c:v>93208</c:v>
                </c:pt>
                <c:pt idx="6">
                  <c:v>58865</c:v>
                </c:pt>
                <c:pt idx="7">
                  <c:v>40555</c:v>
                </c:pt>
                <c:pt idx="8">
                  <c:v>30964.5</c:v>
                </c:pt>
                <c:pt idx="9">
                  <c:v>25374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287500</c:v>
                </c:pt>
                <c:pt idx="1">
                  <c:v>245188</c:v>
                </c:pt>
                <c:pt idx="2">
                  <c:v>166343.5</c:v>
                </c:pt>
                <c:pt idx="3">
                  <c:v>113423</c:v>
                </c:pt>
                <c:pt idx="4">
                  <c:v>105757</c:v>
                </c:pt>
                <c:pt idx="5">
                  <c:v>105014</c:v>
                </c:pt>
                <c:pt idx="6">
                  <c:v>68108</c:v>
                </c:pt>
                <c:pt idx="7">
                  <c:v>42347.75</c:v>
                </c:pt>
                <c:pt idx="8">
                  <c:v>53992.5</c:v>
                </c:pt>
                <c:pt idx="9">
                  <c:v>33817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1621759</c:v>
                </c:pt>
                <c:pt idx="1">
                  <c:v>1000433</c:v>
                </c:pt>
                <c:pt idx="2">
                  <c:v>425028.75</c:v>
                </c:pt>
                <c:pt idx="3">
                  <c:v>186878</c:v>
                </c:pt>
                <c:pt idx="4">
                  <c:v>146584</c:v>
                </c:pt>
                <c:pt idx="5">
                  <c:v>103558</c:v>
                </c:pt>
                <c:pt idx="6">
                  <c:v>91742</c:v>
                </c:pt>
                <c:pt idx="7">
                  <c:v>50179</c:v>
                </c:pt>
                <c:pt idx="8">
                  <c:v>40316.5</c:v>
                </c:pt>
                <c:pt idx="9">
                  <c:v>36245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1614686</c:v>
                </c:pt>
                <c:pt idx="1">
                  <c:v>917941</c:v>
                </c:pt>
                <c:pt idx="2">
                  <c:v>377887</c:v>
                </c:pt>
                <c:pt idx="3">
                  <c:v>140258.5</c:v>
                </c:pt>
                <c:pt idx="4">
                  <c:v>136135.5</c:v>
                </c:pt>
                <c:pt idx="5">
                  <c:v>83245</c:v>
                </c:pt>
                <c:pt idx="6">
                  <c:v>76729</c:v>
                </c:pt>
                <c:pt idx="7">
                  <c:v>46246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1749174</c:v>
                </c:pt>
                <c:pt idx="1">
                  <c:v>1157626</c:v>
                </c:pt>
                <c:pt idx="2">
                  <c:v>465583.75</c:v>
                </c:pt>
                <c:pt idx="3">
                  <c:v>379806</c:v>
                </c:pt>
                <c:pt idx="4">
                  <c:v>263434</c:v>
                </c:pt>
                <c:pt idx="5">
                  <c:v>203969</c:v>
                </c:pt>
                <c:pt idx="6">
                  <c:v>171958</c:v>
                </c:pt>
                <c:pt idx="7">
                  <c:v>136328</c:v>
                </c:pt>
                <c:pt idx="8">
                  <c:v>126552</c:v>
                </c:pt>
                <c:pt idx="9">
                  <c:v>107825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1728109</c:v>
                </c:pt>
                <c:pt idx="1">
                  <c:v>1084284.5</c:v>
                </c:pt>
                <c:pt idx="2">
                  <c:v>420234.75</c:v>
                </c:pt>
                <c:pt idx="3">
                  <c:v>364247</c:v>
                </c:pt>
                <c:pt idx="4">
                  <c:v>281872</c:v>
                </c:pt>
                <c:pt idx="5">
                  <c:v>147655.51</c:v>
                </c:pt>
                <c:pt idx="6">
                  <c:v>169952.5</c:v>
                </c:pt>
                <c:pt idx="7">
                  <c:v>124724</c:v>
                </c:pt>
                <c:pt idx="8">
                  <c:v>123028</c:v>
                </c:pt>
                <c:pt idx="9">
                  <c:v>85826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5288555</c:v>
                </c:pt>
                <c:pt idx="1">
                  <c:v>3967396</c:v>
                </c:pt>
                <c:pt idx="2">
                  <c:v>3810825</c:v>
                </c:pt>
                <c:pt idx="3">
                  <c:v>3490376</c:v>
                </c:pt>
                <c:pt idx="4">
                  <c:v>1526577</c:v>
                </c:pt>
                <c:pt idx="5">
                  <c:v>1277337</c:v>
                </c:pt>
                <c:pt idx="6">
                  <c:v>812522</c:v>
                </c:pt>
                <c:pt idx="7">
                  <c:v>798547</c:v>
                </c:pt>
                <c:pt idx="8">
                  <c:v>654361</c:v>
                </c:pt>
                <c:pt idx="9">
                  <c:v>548828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5111561</c:v>
                </c:pt>
                <c:pt idx="1">
                  <c:v>3800904</c:v>
                </c:pt>
                <c:pt idx="2">
                  <c:v>4051000</c:v>
                </c:pt>
                <c:pt idx="3">
                  <c:v>3128972</c:v>
                </c:pt>
                <c:pt idx="4">
                  <c:v>1597536</c:v>
                </c:pt>
                <c:pt idx="5">
                  <c:v>1184492</c:v>
                </c:pt>
                <c:pt idx="6">
                  <c:v>894598</c:v>
                </c:pt>
                <c:pt idx="7">
                  <c:v>826245</c:v>
                </c:pt>
                <c:pt idx="8">
                  <c:v>463157</c:v>
                </c:pt>
                <c:pt idx="9">
                  <c:v>541182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MALAGA</c:v>
                </c:pt>
                <c:pt idx="4">
                  <c:v>LAS PALMAS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2413725</c:v>
                </c:pt>
                <c:pt idx="1">
                  <c:v>1522205</c:v>
                </c:pt>
                <c:pt idx="2">
                  <c:v>541120</c:v>
                </c:pt>
                <c:pt idx="3">
                  <c:v>536362</c:v>
                </c:pt>
                <c:pt idx="4">
                  <c:v>512128</c:v>
                </c:pt>
                <c:pt idx="5">
                  <c:v>350941</c:v>
                </c:pt>
                <c:pt idx="6">
                  <c:v>315217</c:v>
                </c:pt>
                <c:pt idx="7">
                  <c:v>227843</c:v>
                </c:pt>
                <c:pt idx="8">
                  <c:v>111878</c:v>
                </c:pt>
                <c:pt idx="9">
                  <c:v>102092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MALAGA</c:v>
                </c:pt>
                <c:pt idx="4">
                  <c:v>LAS PALMAS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2118279</c:v>
                </c:pt>
                <c:pt idx="1">
                  <c:v>1436745</c:v>
                </c:pt>
                <c:pt idx="2">
                  <c:v>501552</c:v>
                </c:pt>
                <c:pt idx="3">
                  <c:v>546252</c:v>
                </c:pt>
                <c:pt idx="4">
                  <c:v>423875</c:v>
                </c:pt>
                <c:pt idx="5">
                  <c:v>239846</c:v>
                </c:pt>
                <c:pt idx="6">
                  <c:v>288706</c:v>
                </c:pt>
                <c:pt idx="7">
                  <c:v>202102</c:v>
                </c:pt>
                <c:pt idx="8">
                  <c:v>56084</c:v>
                </c:pt>
                <c:pt idx="9">
                  <c:v>56202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1058020</c:v>
                </c:pt>
                <c:pt idx="1">
                  <c:v>704540</c:v>
                </c:pt>
                <c:pt idx="2">
                  <c:v>358567</c:v>
                </c:pt>
                <c:pt idx="3">
                  <c:v>311956</c:v>
                </c:pt>
                <c:pt idx="4">
                  <c:v>261698</c:v>
                </c:pt>
                <c:pt idx="5">
                  <c:v>220021</c:v>
                </c:pt>
                <c:pt idx="6">
                  <c:v>150798</c:v>
                </c:pt>
                <c:pt idx="7">
                  <c:v>79597</c:v>
                </c:pt>
                <c:pt idx="8">
                  <c:v>75298</c:v>
                </c:pt>
                <c:pt idx="9">
                  <c:v>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1012857</c:v>
                </c:pt>
                <c:pt idx="1">
                  <c:v>680146</c:v>
                </c:pt>
                <c:pt idx="2">
                  <c:v>393964</c:v>
                </c:pt>
                <c:pt idx="3">
                  <c:v>332053</c:v>
                </c:pt>
                <c:pt idx="4">
                  <c:v>273377</c:v>
                </c:pt>
                <c:pt idx="5">
                  <c:v>188153</c:v>
                </c:pt>
                <c:pt idx="6">
                  <c:v>165589</c:v>
                </c:pt>
                <c:pt idx="7">
                  <c:v>67944</c:v>
                </c:pt>
                <c:pt idx="8">
                  <c:v>74991</c:v>
                </c:pt>
                <c:pt idx="9">
                  <c:v>64004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24084</c:v>
                </c:pt>
                <c:pt idx="1">
                  <c:v>23851</c:v>
                </c:pt>
                <c:pt idx="2">
                  <c:v>12074</c:v>
                </c:pt>
                <c:pt idx="3">
                  <c:v>10709</c:v>
                </c:pt>
                <c:pt idx="4">
                  <c:v>9284</c:v>
                </c:pt>
                <c:pt idx="5">
                  <c:v>6770</c:v>
                </c:pt>
                <c:pt idx="6">
                  <c:v>5781</c:v>
                </c:pt>
                <c:pt idx="7">
                  <c:v>2559</c:v>
                </c:pt>
                <c:pt idx="8">
                  <c:v>2500</c:v>
                </c:pt>
                <c:pt idx="9">
                  <c:v>1623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24599</c:v>
                </c:pt>
                <c:pt idx="1">
                  <c:v>21251</c:v>
                </c:pt>
                <c:pt idx="2">
                  <c:v>14230</c:v>
                </c:pt>
                <c:pt idx="3">
                  <c:v>10288</c:v>
                </c:pt>
                <c:pt idx="4">
                  <c:v>8797</c:v>
                </c:pt>
                <c:pt idx="5">
                  <c:v>6934</c:v>
                </c:pt>
                <c:pt idx="6">
                  <c:v>5878</c:v>
                </c:pt>
                <c:pt idx="7">
                  <c:v>2705</c:v>
                </c:pt>
                <c:pt idx="8">
                  <c:v>2668</c:v>
                </c:pt>
                <c:pt idx="9">
                  <c:v>1493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274603503</c:v>
                </c:pt>
                <c:pt idx="1">
                  <c:v>226650172</c:v>
                </c:pt>
                <c:pt idx="2">
                  <c:v>172611469</c:v>
                </c:pt>
                <c:pt idx="3">
                  <c:v>169247221</c:v>
                </c:pt>
                <c:pt idx="4">
                  <c:v>167292218</c:v>
                </c:pt>
                <c:pt idx="5">
                  <c:v>147348145</c:v>
                </c:pt>
                <c:pt idx="6">
                  <c:v>54643543</c:v>
                </c:pt>
                <c:pt idx="7">
                  <c:v>39221569</c:v>
                </c:pt>
                <c:pt idx="8">
                  <c:v>36644290</c:v>
                </c:pt>
                <c:pt idx="9">
                  <c:v>35867833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245955327</c:v>
                </c:pt>
                <c:pt idx="1">
                  <c:v>217567977</c:v>
                </c:pt>
                <c:pt idx="2">
                  <c:v>148434206</c:v>
                </c:pt>
                <c:pt idx="3">
                  <c:v>167363670</c:v>
                </c:pt>
                <c:pt idx="4">
                  <c:v>158217778</c:v>
                </c:pt>
                <c:pt idx="5">
                  <c:v>142423028</c:v>
                </c:pt>
                <c:pt idx="6">
                  <c:v>53473952</c:v>
                </c:pt>
                <c:pt idx="7">
                  <c:v>35304865</c:v>
                </c:pt>
                <c:pt idx="8">
                  <c:v>38217488</c:v>
                </c:pt>
                <c:pt idx="9">
                  <c:v>36604148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784</c:v>
                </c:pt>
                <c:pt idx="1">
                  <c:v>698</c:v>
                </c:pt>
                <c:pt idx="2">
                  <c:v>271</c:v>
                </c:pt>
                <c:pt idx="3">
                  <c:v>267</c:v>
                </c:pt>
                <c:pt idx="4">
                  <c:v>258</c:v>
                </c:pt>
                <c:pt idx="5">
                  <c:v>254</c:v>
                </c:pt>
                <c:pt idx="6">
                  <c:v>141</c:v>
                </c:pt>
                <c:pt idx="7">
                  <c:v>110</c:v>
                </c:pt>
                <c:pt idx="8">
                  <c:v>66</c:v>
                </c:pt>
                <c:pt idx="9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762</c:v>
                </c:pt>
                <c:pt idx="1">
                  <c:v>676</c:v>
                </c:pt>
                <c:pt idx="2">
                  <c:v>263</c:v>
                </c:pt>
                <c:pt idx="3">
                  <c:v>258</c:v>
                </c:pt>
                <c:pt idx="4">
                  <c:v>262</c:v>
                </c:pt>
                <c:pt idx="5">
                  <c:v>268</c:v>
                </c:pt>
                <c:pt idx="6">
                  <c:v>141</c:v>
                </c:pt>
                <c:pt idx="7">
                  <c:v>102</c:v>
                </c:pt>
                <c:pt idx="8">
                  <c:v>61</c:v>
                </c:pt>
                <c:pt idx="9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C35" sqref="C35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40879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13472103</v>
      </c>
      <c r="E8" s="65">
        <v>11917375</v>
      </c>
      <c r="F8" s="65">
        <v>120278287</v>
      </c>
      <c r="G8" s="65">
        <v>123216217</v>
      </c>
      <c r="H8" s="65">
        <v>2937930</v>
      </c>
      <c r="I8" s="66">
        <f>((G8*100/F8)-100)</f>
        <v>2.442610443894992</v>
      </c>
    </row>
    <row r="9" spans="1:9" x14ac:dyDescent="0.25">
      <c r="A9" s="67"/>
      <c r="B9" s="68"/>
      <c r="C9" s="64" t="s">
        <v>15</v>
      </c>
      <c r="D9" s="65">
        <v>6916282</v>
      </c>
      <c r="E9" s="65">
        <v>6401080</v>
      </c>
      <c r="F9" s="65">
        <v>64653126</v>
      </c>
      <c r="G9" s="65">
        <v>64661883</v>
      </c>
      <c r="H9" s="65">
        <v>8757</v>
      </c>
      <c r="I9" s="66">
        <f t="shared" ref="I9:I19" si="0">((G9*100/F9)-100)</f>
        <v>1.3544588702487204E-2</v>
      </c>
    </row>
    <row r="10" spans="1:9" x14ac:dyDescent="0.25">
      <c r="A10" s="67"/>
      <c r="B10" s="63" t="s">
        <v>16</v>
      </c>
      <c r="C10" s="64" t="s">
        <v>17</v>
      </c>
      <c r="D10" s="65">
        <v>4329726</v>
      </c>
      <c r="E10" s="65">
        <v>4771848</v>
      </c>
      <c r="F10" s="65">
        <v>43749273</v>
      </c>
      <c r="G10" s="65">
        <v>46791262</v>
      </c>
      <c r="H10" s="65">
        <v>3041989</v>
      </c>
      <c r="I10" s="66">
        <f t="shared" si="0"/>
        <v>6.9532332571560715</v>
      </c>
    </row>
    <row r="11" spans="1:9" x14ac:dyDescent="0.25">
      <c r="A11" s="67"/>
      <c r="B11" s="67"/>
      <c r="C11" s="64" t="s">
        <v>18</v>
      </c>
      <c r="D11" s="65">
        <v>12130221</v>
      </c>
      <c r="E11" s="65">
        <v>14420962</v>
      </c>
      <c r="F11" s="65">
        <v>114320759</v>
      </c>
      <c r="G11" s="65">
        <v>125803457</v>
      </c>
      <c r="H11" s="65">
        <v>11482698</v>
      </c>
      <c r="I11" s="66">
        <f t="shared" si="0"/>
        <v>10.044280759192645</v>
      </c>
    </row>
    <row r="12" spans="1:9" x14ac:dyDescent="0.25">
      <c r="A12" s="68"/>
      <c r="B12" s="68"/>
      <c r="C12" s="64" t="s">
        <v>2</v>
      </c>
      <c r="D12" s="65">
        <v>16459947</v>
      </c>
      <c r="E12" s="65">
        <v>19192810</v>
      </c>
      <c r="F12" s="65">
        <v>158070032</v>
      </c>
      <c r="G12" s="65">
        <v>172594719</v>
      </c>
      <c r="H12" s="65">
        <v>14524687</v>
      </c>
      <c r="I12" s="66">
        <f t="shared" si="0"/>
        <v>9.1887670396625225</v>
      </c>
    </row>
    <row r="13" spans="1:9" x14ac:dyDescent="0.25">
      <c r="A13" s="69"/>
      <c r="B13" s="69"/>
      <c r="C13" s="70" t="s">
        <v>2</v>
      </c>
      <c r="D13" s="71">
        <v>36848332</v>
      </c>
      <c r="E13" s="71">
        <v>37511265</v>
      </c>
      <c r="F13" s="71">
        <v>343001445</v>
      </c>
      <c r="G13" s="71">
        <v>360472819</v>
      </c>
      <c r="H13" s="71">
        <v>17471374</v>
      </c>
      <c r="I13" s="72">
        <f t="shared" si="0"/>
        <v>5.0936735849611381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18047</v>
      </c>
      <c r="E14" s="65">
        <v>18238</v>
      </c>
      <c r="F14" s="65">
        <v>196767</v>
      </c>
      <c r="G14" s="65">
        <v>195368</v>
      </c>
      <c r="H14" s="65">
        <v>-1399</v>
      </c>
      <c r="I14" s="66">
        <f t="shared" si="0"/>
        <v>-0.71099320516142939</v>
      </c>
    </row>
    <row r="15" spans="1:9" x14ac:dyDescent="0.25">
      <c r="A15" s="67"/>
      <c r="B15" s="63" t="s">
        <v>7</v>
      </c>
      <c r="C15" s="64" t="s">
        <v>8</v>
      </c>
      <c r="D15" s="65">
        <v>644230</v>
      </c>
      <c r="E15" s="65">
        <v>711019</v>
      </c>
      <c r="F15" s="65">
        <v>5808744</v>
      </c>
      <c r="G15" s="65">
        <v>6634829</v>
      </c>
      <c r="H15" s="65">
        <v>826085</v>
      </c>
      <c r="I15" s="66">
        <f t="shared" si="0"/>
        <v>14.221404833816052</v>
      </c>
    </row>
    <row r="16" spans="1:9" x14ac:dyDescent="0.25">
      <c r="A16" s="67"/>
      <c r="B16" s="68"/>
      <c r="C16" s="64" t="s">
        <v>9</v>
      </c>
      <c r="D16" s="65">
        <v>215780</v>
      </c>
      <c r="E16" s="65">
        <v>263144</v>
      </c>
      <c r="F16" s="65">
        <v>2211704</v>
      </c>
      <c r="G16" s="65">
        <v>2324791</v>
      </c>
      <c r="H16" s="65">
        <v>113087</v>
      </c>
      <c r="I16" s="66">
        <f t="shared" si="0"/>
        <v>5.1131164025565852</v>
      </c>
    </row>
    <row r="17" spans="1:9" x14ac:dyDescent="0.25">
      <c r="A17" s="68"/>
      <c r="B17" s="73" t="s">
        <v>10</v>
      </c>
      <c r="C17" s="64" t="s">
        <v>11</v>
      </c>
      <c r="D17" s="65">
        <v>352709</v>
      </c>
      <c r="E17" s="65">
        <v>213791</v>
      </c>
      <c r="F17" s="65">
        <v>2835725</v>
      </c>
      <c r="G17" s="65">
        <v>2181167</v>
      </c>
      <c r="H17" s="65">
        <v>-654558</v>
      </c>
      <c r="I17" s="66">
        <f t="shared" si="0"/>
        <v>-23.082562660342589</v>
      </c>
    </row>
    <row r="18" spans="1:9" x14ac:dyDescent="0.25">
      <c r="A18" s="74"/>
      <c r="B18" s="74"/>
      <c r="C18" s="70" t="s">
        <v>2</v>
      </c>
      <c r="D18" s="71">
        <v>1230766</v>
      </c>
      <c r="E18" s="71">
        <v>1206192</v>
      </c>
      <c r="F18" s="71">
        <v>11052940</v>
      </c>
      <c r="G18" s="71">
        <v>11336155</v>
      </c>
      <c r="H18" s="71">
        <v>283215</v>
      </c>
      <c r="I18" s="72">
        <f t="shared" si="0"/>
        <v>2.5623499268068031</v>
      </c>
    </row>
    <row r="19" spans="1:9" x14ac:dyDescent="0.25">
      <c r="A19" s="75"/>
      <c r="B19" s="75"/>
      <c r="C19" s="76" t="s">
        <v>1</v>
      </c>
      <c r="D19" s="77">
        <f>+D13+D18</f>
        <v>38079098</v>
      </c>
      <c r="E19" s="77">
        <f t="shared" ref="E19:G19" si="1">+E13+E18</f>
        <v>38717457</v>
      </c>
      <c r="F19" s="77">
        <f t="shared" si="1"/>
        <v>354054385</v>
      </c>
      <c r="G19" s="77">
        <f t="shared" si="1"/>
        <v>371808974</v>
      </c>
      <c r="H19" s="77">
        <f t="shared" ref="H19" si="2">G19-F19</f>
        <v>17754589</v>
      </c>
      <c r="I19" s="78">
        <f t="shared" si="0"/>
        <v>5.014650221038778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8074825</v>
      </c>
      <c r="E21" s="65">
        <v>10635118</v>
      </c>
      <c r="F21" s="65">
        <v>77369007</v>
      </c>
      <c r="G21" s="65">
        <v>85746316</v>
      </c>
      <c r="H21" s="65">
        <v>8377309</v>
      </c>
      <c r="I21" s="66">
        <f t="shared" ref="I21:I34" si="3">((G21*100/F21)-100)</f>
        <v>10.827732350242002</v>
      </c>
    </row>
    <row r="22" spans="1:9" x14ac:dyDescent="0.25">
      <c r="A22" s="67"/>
      <c r="B22" s="68"/>
      <c r="C22" s="64" t="s">
        <v>22</v>
      </c>
      <c r="D22" s="65">
        <v>7404725</v>
      </c>
      <c r="E22" s="65">
        <v>9672587</v>
      </c>
      <c r="F22" s="65">
        <v>70993571</v>
      </c>
      <c r="G22" s="65">
        <v>79079819</v>
      </c>
      <c r="H22" s="65">
        <v>8086248</v>
      </c>
      <c r="I22" s="66">
        <f t="shared" si="3"/>
        <v>11.390113056856933</v>
      </c>
    </row>
    <row r="23" spans="1:9" x14ac:dyDescent="0.25">
      <c r="A23" s="67"/>
      <c r="B23" s="73" t="s">
        <v>23</v>
      </c>
      <c r="C23" s="64" t="s">
        <v>24</v>
      </c>
      <c r="D23" s="65">
        <v>3266984</v>
      </c>
      <c r="E23" s="65">
        <v>3492023</v>
      </c>
      <c r="F23" s="65">
        <v>33398942</v>
      </c>
      <c r="G23" s="65">
        <v>34453920</v>
      </c>
      <c r="H23" s="65">
        <v>1054978</v>
      </c>
      <c r="I23" s="66">
        <f t="shared" si="3"/>
        <v>3.1587168240239407</v>
      </c>
    </row>
    <row r="24" spans="1:9" x14ac:dyDescent="0.25">
      <c r="A24" s="67"/>
      <c r="B24" s="63" t="s">
        <v>25</v>
      </c>
      <c r="C24" s="64" t="s">
        <v>26</v>
      </c>
      <c r="D24" s="65">
        <v>1092829.5</v>
      </c>
      <c r="E24" s="65">
        <v>1235726.25</v>
      </c>
      <c r="F24" s="65">
        <v>10415264.76</v>
      </c>
      <c r="G24" s="65">
        <v>11381580.5</v>
      </c>
      <c r="H24" s="65">
        <v>966315.74000000022</v>
      </c>
      <c r="I24" s="66">
        <f t="shared" si="3"/>
        <v>9.277879749261416</v>
      </c>
    </row>
    <row r="25" spans="1:9" x14ac:dyDescent="0.25">
      <c r="A25" s="67"/>
      <c r="B25" s="67"/>
      <c r="C25" s="64" t="s">
        <v>21</v>
      </c>
      <c r="D25" s="65">
        <v>563423.5</v>
      </c>
      <c r="E25" s="65">
        <v>725098</v>
      </c>
      <c r="F25" s="65">
        <v>5490633</v>
      </c>
      <c r="G25" s="65">
        <v>6223390.75</v>
      </c>
      <c r="H25" s="65">
        <v>732757.75</v>
      </c>
      <c r="I25" s="66">
        <f t="shared" si="3"/>
        <v>13.345596946654425</v>
      </c>
    </row>
    <row r="26" spans="1:9" x14ac:dyDescent="0.25">
      <c r="A26" s="67"/>
      <c r="B26" s="67"/>
      <c r="C26" s="64" t="s">
        <v>27</v>
      </c>
      <c r="D26" s="65">
        <v>144982</v>
      </c>
      <c r="E26" s="65">
        <v>134701</v>
      </c>
      <c r="F26" s="65">
        <v>1343607.76</v>
      </c>
      <c r="G26" s="65">
        <v>1317902.5</v>
      </c>
      <c r="H26" s="65">
        <v>-25705.260000000009</v>
      </c>
      <c r="I26" s="66">
        <f t="shared" si="3"/>
        <v>-1.9131520943284812</v>
      </c>
    </row>
    <row r="27" spans="1:9" x14ac:dyDescent="0.25">
      <c r="A27" s="67"/>
      <c r="B27" s="67"/>
      <c r="C27" s="64" t="s">
        <v>28</v>
      </c>
      <c r="D27" s="65">
        <v>384424</v>
      </c>
      <c r="E27" s="65">
        <v>375027.25</v>
      </c>
      <c r="F27" s="65">
        <v>3580996</v>
      </c>
      <c r="G27" s="65">
        <v>3837207.25</v>
      </c>
      <c r="H27" s="65">
        <v>256211.25</v>
      </c>
      <c r="I27" s="66">
        <f t="shared" si="3"/>
        <v>7.1547482879065001</v>
      </c>
    </row>
    <row r="28" spans="1:9" x14ac:dyDescent="0.25">
      <c r="A28" s="67"/>
      <c r="B28" s="68"/>
      <c r="C28" s="64" t="s">
        <v>29</v>
      </c>
      <c r="D28" s="65">
        <v>529406</v>
      </c>
      <c r="E28" s="65">
        <v>510628.25</v>
      </c>
      <c r="F28" s="65">
        <v>4924631.76</v>
      </c>
      <c r="G28" s="65">
        <v>5158189.75</v>
      </c>
      <c r="H28" s="65">
        <v>233557.99000000022</v>
      </c>
      <c r="I28" s="66">
        <f t="shared" si="3"/>
        <v>4.7426488188834668</v>
      </c>
    </row>
    <row r="29" spans="1:9" x14ac:dyDescent="0.25">
      <c r="A29" s="67"/>
      <c r="B29" s="63" t="s">
        <v>30</v>
      </c>
      <c r="C29" s="64" t="s">
        <v>31</v>
      </c>
      <c r="D29" s="65">
        <v>2289502</v>
      </c>
      <c r="E29" s="65">
        <v>2444702</v>
      </c>
      <c r="F29" s="65">
        <v>22919250</v>
      </c>
      <c r="G29" s="65">
        <v>23723864</v>
      </c>
      <c r="H29" s="65">
        <v>804614</v>
      </c>
      <c r="I29" s="66">
        <f t="shared" si="3"/>
        <v>3.5106471634106668</v>
      </c>
    </row>
    <row r="30" spans="1:9" x14ac:dyDescent="0.25">
      <c r="A30" s="67"/>
      <c r="B30" s="68"/>
      <c r="C30" s="64" t="s">
        <v>32</v>
      </c>
      <c r="D30" s="65">
        <v>947827</v>
      </c>
      <c r="E30" s="65">
        <v>1072792</v>
      </c>
      <c r="F30" s="65">
        <v>6094698</v>
      </c>
      <c r="G30" s="65">
        <v>6872865</v>
      </c>
      <c r="H30" s="65">
        <v>778167</v>
      </c>
      <c r="I30" s="66">
        <f t="shared" si="3"/>
        <v>12.767933702375416</v>
      </c>
    </row>
    <row r="31" spans="1:9" x14ac:dyDescent="0.25">
      <c r="A31" s="67"/>
      <c r="B31" s="73" t="s">
        <v>33</v>
      </c>
      <c r="C31" s="64" t="s">
        <v>34</v>
      </c>
      <c r="D31" s="65">
        <v>275859</v>
      </c>
      <c r="E31" s="65">
        <v>281852</v>
      </c>
      <c r="F31" s="65">
        <v>3370402</v>
      </c>
      <c r="G31" s="65">
        <v>3437618</v>
      </c>
      <c r="H31" s="65">
        <v>67216</v>
      </c>
      <c r="I31" s="66">
        <f t="shared" si="3"/>
        <v>1.9943021633621214</v>
      </c>
    </row>
    <row r="32" spans="1:9" x14ac:dyDescent="0.25">
      <c r="A32" s="67"/>
      <c r="B32" s="63" t="s">
        <v>35</v>
      </c>
      <c r="C32" s="64" t="s">
        <v>36</v>
      </c>
      <c r="D32" s="65">
        <v>11861</v>
      </c>
      <c r="E32" s="65">
        <v>12055</v>
      </c>
      <c r="F32" s="65">
        <v>116594</v>
      </c>
      <c r="G32" s="65">
        <v>116930</v>
      </c>
      <c r="H32" s="65">
        <v>336</v>
      </c>
      <c r="I32" s="66">
        <f t="shared" si="3"/>
        <v>0.28817949465667425</v>
      </c>
    </row>
    <row r="33" spans="1:9" x14ac:dyDescent="0.25">
      <c r="A33" s="67"/>
      <c r="B33" s="67"/>
      <c r="C33" s="64" t="s">
        <v>37</v>
      </c>
      <c r="D33" s="65">
        <v>163960976</v>
      </c>
      <c r="E33" s="65">
        <v>170502033</v>
      </c>
      <c r="F33" s="65">
        <v>1465400585</v>
      </c>
      <c r="G33" s="65">
        <v>1563315731</v>
      </c>
      <c r="H33" s="65">
        <v>97915146</v>
      </c>
      <c r="I33" s="66">
        <f t="shared" si="3"/>
        <v>6.6818006627177624</v>
      </c>
    </row>
    <row r="34" spans="1:9" x14ac:dyDescent="0.25">
      <c r="A34" s="80"/>
      <c r="B34" s="81"/>
      <c r="C34" s="64" t="s">
        <v>38</v>
      </c>
      <c r="D34" s="65">
        <v>470</v>
      </c>
      <c r="E34" s="65">
        <v>482</v>
      </c>
      <c r="F34" s="65">
        <v>3060</v>
      </c>
      <c r="G34" s="65">
        <v>3170</v>
      </c>
      <c r="H34" s="65">
        <v>110</v>
      </c>
      <c r="I34" s="66">
        <f t="shared" si="3"/>
        <v>3.5947712418300597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1069924</v>
      </c>
      <c r="C7" s="37">
        <v>938956</v>
      </c>
      <c r="D7" s="37">
        <v>10140833</v>
      </c>
      <c r="E7" s="37">
        <v>9857239</v>
      </c>
      <c r="F7" s="10">
        <f>((E7*100)/D7)-100</f>
        <v>-2.7965552731220384</v>
      </c>
      <c r="G7" s="1"/>
      <c r="H7" s="1"/>
      <c r="I7" s="1"/>
    </row>
    <row r="8" spans="1:12" x14ac:dyDescent="0.25">
      <c r="A8" s="11" t="s">
        <v>45</v>
      </c>
      <c r="B8" s="38">
        <v>162854</v>
      </c>
      <c r="C8" s="38">
        <v>187767</v>
      </c>
      <c r="D8" s="38">
        <v>1820763</v>
      </c>
      <c r="E8" s="38">
        <v>1894474</v>
      </c>
      <c r="F8" s="13">
        <f t="shared" ref="F8:F35" si="0">((E8*100)/D8)-100</f>
        <v>4.0483577489217453</v>
      </c>
      <c r="G8" s="1"/>
      <c r="H8" s="1"/>
      <c r="I8" s="1"/>
    </row>
    <row r="9" spans="1:12" x14ac:dyDescent="0.25">
      <c r="A9" s="8" t="s">
        <v>46</v>
      </c>
      <c r="B9" s="37">
        <v>293856</v>
      </c>
      <c r="C9" s="37">
        <v>171965</v>
      </c>
      <c r="D9" s="37">
        <v>3166699</v>
      </c>
      <c r="E9" s="37">
        <v>3657485</v>
      </c>
      <c r="F9" s="10">
        <f t="shared" si="0"/>
        <v>15.49834701687783</v>
      </c>
      <c r="G9" s="1"/>
      <c r="H9" s="1"/>
      <c r="I9" s="1"/>
    </row>
    <row r="10" spans="1:12" x14ac:dyDescent="0.25">
      <c r="A10" s="11" t="s">
        <v>47</v>
      </c>
      <c r="B10" s="38">
        <v>425311</v>
      </c>
      <c r="C10" s="38">
        <v>480847</v>
      </c>
      <c r="D10" s="38">
        <v>3890191</v>
      </c>
      <c r="E10" s="38">
        <v>4401398</v>
      </c>
      <c r="F10" s="13">
        <f t="shared" si="0"/>
        <v>13.140922900700758</v>
      </c>
      <c r="G10" s="1"/>
      <c r="H10" s="1"/>
      <c r="I10" s="1"/>
    </row>
    <row r="11" spans="1:12" x14ac:dyDescent="0.25">
      <c r="A11" s="8" t="s">
        <v>48</v>
      </c>
      <c r="B11" s="37">
        <v>6302960</v>
      </c>
      <c r="C11" s="37">
        <v>7699465</v>
      </c>
      <c r="D11" s="37">
        <v>56696776</v>
      </c>
      <c r="E11" s="37">
        <v>63895817</v>
      </c>
      <c r="F11" s="10">
        <f t="shared" si="0"/>
        <v>12.697443325525242</v>
      </c>
      <c r="G11" s="1"/>
      <c r="H11" s="1"/>
      <c r="I11" s="1"/>
    </row>
    <row r="12" spans="1:12" x14ac:dyDescent="0.25">
      <c r="A12" s="11" t="s">
        <v>49</v>
      </c>
      <c r="B12" s="38">
        <v>258884</v>
      </c>
      <c r="C12" s="38">
        <v>340339</v>
      </c>
      <c r="D12" s="38">
        <v>3218207</v>
      </c>
      <c r="E12" s="38">
        <v>3348989</v>
      </c>
      <c r="F12" s="13">
        <f t="shared" si="0"/>
        <v>4.0638156588435805</v>
      </c>
      <c r="G12" s="1"/>
      <c r="H12" s="1"/>
      <c r="I12" s="1"/>
    </row>
    <row r="13" spans="1:12" x14ac:dyDescent="0.25">
      <c r="A13" s="8" t="s">
        <v>50</v>
      </c>
      <c r="B13" s="37">
        <v>871355</v>
      </c>
      <c r="C13" s="37">
        <v>905910</v>
      </c>
      <c r="D13" s="37">
        <v>10078545</v>
      </c>
      <c r="E13" s="37">
        <v>9958562</v>
      </c>
      <c r="F13" s="10">
        <f t="shared" si="0"/>
        <v>-1.1904793797120448</v>
      </c>
      <c r="G13" s="1"/>
      <c r="H13" s="1"/>
      <c r="I13" s="1"/>
    </row>
    <row r="14" spans="1:12" x14ac:dyDescent="0.25">
      <c r="A14" s="11" t="s">
        <v>51</v>
      </c>
      <c r="B14" s="38">
        <v>3912313</v>
      </c>
      <c r="C14" s="38">
        <v>3394520</v>
      </c>
      <c r="D14" s="38">
        <v>36166025</v>
      </c>
      <c r="E14" s="38">
        <v>37261341</v>
      </c>
      <c r="F14" s="13">
        <f t="shared" si="0"/>
        <v>3.0285772351260647</v>
      </c>
      <c r="G14" s="1"/>
      <c r="H14" s="1"/>
      <c r="I14" s="1"/>
    </row>
    <row r="15" spans="1:12" x14ac:dyDescent="0.25">
      <c r="A15" s="8" t="s">
        <v>52</v>
      </c>
      <c r="B15" s="37">
        <v>2979793</v>
      </c>
      <c r="C15" s="37">
        <v>2411057</v>
      </c>
      <c r="D15" s="37">
        <v>28182011</v>
      </c>
      <c r="E15" s="37">
        <v>27264578</v>
      </c>
      <c r="F15" s="10">
        <f t="shared" si="0"/>
        <v>-3.2553851462196945</v>
      </c>
      <c r="G15" s="1"/>
      <c r="H15" s="1"/>
      <c r="I15" s="1"/>
    </row>
    <row r="16" spans="1:12" x14ac:dyDescent="0.25">
      <c r="A16" s="11" t="s">
        <v>53</v>
      </c>
      <c r="B16" s="38">
        <v>1707281</v>
      </c>
      <c r="C16" s="38">
        <v>2100518</v>
      </c>
      <c r="D16" s="38">
        <v>15937265</v>
      </c>
      <c r="E16" s="38">
        <v>17694958</v>
      </c>
      <c r="F16" s="13">
        <f t="shared" si="0"/>
        <v>11.028824581884024</v>
      </c>
      <c r="G16" s="1"/>
      <c r="H16" s="1"/>
      <c r="I16" s="1"/>
    </row>
    <row r="17" spans="1:9" x14ac:dyDescent="0.25">
      <c r="A17" s="8" t="s">
        <v>54</v>
      </c>
      <c r="B17" s="37">
        <v>1043239</v>
      </c>
      <c r="C17" s="37">
        <v>925625</v>
      </c>
      <c r="D17" s="37">
        <v>10024552</v>
      </c>
      <c r="E17" s="37">
        <v>10851983</v>
      </c>
      <c r="F17" s="10">
        <f t="shared" si="0"/>
        <v>8.2540446695273744</v>
      </c>
      <c r="G17" s="1"/>
      <c r="H17" s="1"/>
      <c r="I17" s="1"/>
    </row>
    <row r="18" spans="1:9" x14ac:dyDescent="0.25">
      <c r="A18" s="11" t="s">
        <v>55</v>
      </c>
      <c r="B18" s="38">
        <v>216138</v>
      </c>
      <c r="C18" s="38">
        <v>255371</v>
      </c>
      <c r="D18" s="38">
        <v>2205059</v>
      </c>
      <c r="E18" s="38">
        <v>2322782</v>
      </c>
      <c r="F18" s="13">
        <f t="shared" si="0"/>
        <v>5.3387687132181014</v>
      </c>
      <c r="G18" s="1"/>
      <c r="H18" s="1"/>
      <c r="I18" s="1"/>
    </row>
    <row r="19" spans="1:9" x14ac:dyDescent="0.25">
      <c r="A19" s="8" t="s">
        <v>56</v>
      </c>
      <c r="B19" s="37">
        <v>830140</v>
      </c>
      <c r="C19" s="37">
        <v>1031392</v>
      </c>
      <c r="D19" s="37">
        <v>9147238</v>
      </c>
      <c r="E19" s="37">
        <v>9567083</v>
      </c>
      <c r="F19" s="10">
        <f t="shared" si="0"/>
        <v>4.5898554295843184</v>
      </c>
      <c r="G19" s="1"/>
      <c r="H19" s="1"/>
      <c r="I19" s="1"/>
    </row>
    <row r="20" spans="1:9" x14ac:dyDescent="0.25">
      <c r="A20" s="11" t="s">
        <v>57</v>
      </c>
      <c r="B20" s="38">
        <v>1518512</v>
      </c>
      <c r="C20" s="38">
        <v>1254661</v>
      </c>
      <c r="D20" s="38">
        <v>13061804</v>
      </c>
      <c r="E20" s="38">
        <v>12210508</v>
      </c>
      <c r="F20" s="13">
        <f t="shared" si="0"/>
        <v>-6.5174458290753705</v>
      </c>
      <c r="G20" s="1"/>
      <c r="H20" s="1"/>
      <c r="I20" s="1"/>
    </row>
    <row r="21" spans="1:9" x14ac:dyDescent="0.25">
      <c r="A21" s="8" t="s">
        <v>58</v>
      </c>
      <c r="B21" s="37">
        <v>2055232</v>
      </c>
      <c r="C21" s="37">
        <v>2375339</v>
      </c>
      <c r="D21" s="37">
        <v>17171217</v>
      </c>
      <c r="E21" s="37">
        <v>20616959</v>
      </c>
      <c r="F21" s="10">
        <f t="shared" si="0"/>
        <v>20.066964385809115</v>
      </c>
      <c r="G21" s="1"/>
      <c r="H21" s="1"/>
      <c r="I21" s="1"/>
    </row>
    <row r="22" spans="1:9" x14ac:dyDescent="0.25">
      <c r="A22" s="11" t="s">
        <v>59</v>
      </c>
      <c r="B22" s="38">
        <v>2004318</v>
      </c>
      <c r="C22" s="38">
        <v>2429339</v>
      </c>
      <c r="D22" s="38">
        <v>18974046</v>
      </c>
      <c r="E22" s="38">
        <v>20851741</v>
      </c>
      <c r="F22" s="13">
        <f t="shared" si="0"/>
        <v>9.8961233676781433</v>
      </c>
      <c r="G22" s="1"/>
      <c r="H22" s="1"/>
      <c r="I22" s="1"/>
    </row>
    <row r="23" spans="1:9" x14ac:dyDescent="0.25">
      <c r="A23" s="8" t="s">
        <v>60</v>
      </c>
      <c r="B23" s="37">
        <v>178456</v>
      </c>
      <c r="C23" s="37">
        <v>505807</v>
      </c>
      <c r="D23" s="37">
        <v>2006975</v>
      </c>
      <c r="E23" s="37">
        <v>3591786</v>
      </c>
      <c r="F23" s="10">
        <f t="shared" si="0"/>
        <v>78.965159007959727</v>
      </c>
      <c r="G23" s="1"/>
      <c r="H23" s="1"/>
      <c r="I23" s="1"/>
    </row>
    <row r="24" spans="1:9" x14ac:dyDescent="0.25">
      <c r="A24" s="11" t="s">
        <v>61</v>
      </c>
      <c r="B24" s="38">
        <v>160605</v>
      </c>
      <c r="C24" s="38">
        <v>119670</v>
      </c>
      <c r="D24" s="38">
        <v>1641535</v>
      </c>
      <c r="E24" s="38">
        <v>1532294</v>
      </c>
      <c r="F24" s="13">
        <f t="shared" si="0"/>
        <v>-6.6548078475329504</v>
      </c>
      <c r="G24" s="1"/>
      <c r="H24" s="1"/>
      <c r="I24" s="1"/>
    </row>
    <row r="25" spans="1:9" x14ac:dyDescent="0.25">
      <c r="A25" s="8" t="s">
        <v>62</v>
      </c>
      <c r="B25" s="37">
        <v>70651</v>
      </c>
      <c r="C25" s="37">
        <v>75366</v>
      </c>
      <c r="D25" s="37">
        <v>710806</v>
      </c>
      <c r="E25" s="37">
        <v>708896</v>
      </c>
      <c r="F25" s="10">
        <f t="shared" si="0"/>
        <v>-0.26870904297375375</v>
      </c>
      <c r="G25" s="1"/>
      <c r="H25" s="1"/>
      <c r="I25" s="1"/>
    </row>
    <row r="26" spans="1:9" x14ac:dyDescent="0.25">
      <c r="A26" s="11" t="s">
        <v>63</v>
      </c>
      <c r="B26" s="38">
        <v>155502</v>
      </c>
      <c r="C26" s="38">
        <v>163901</v>
      </c>
      <c r="D26" s="38">
        <v>1607159</v>
      </c>
      <c r="E26" s="38">
        <v>1718870</v>
      </c>
      <c r="F26" s="13">
        <f t="shared" si="0"/>
        <v>6.9508368493720951</v>
      </c>
      <c r="G26" s="1"/>
      <c r="H26" s="1"/>
      <c r="I26" s="1"/>
    </row>
    <row r="27" spans="1:9" x14ac:dyDescent="0.25">
      <c r="A27" s="8" t="s">
        <v>64</v>
      </c>
      <c r="B27" s="37">
        <v>359387</v>
      </c>
      <c r="C27" s="37">
        <v>269009</v>
      </c>
      <c r="D27" s="37">
        <v>3176782</v>
      </c>
      <c r="E27" s="37">
        <v>2740967</v>
      </c>
      <c r="F27" s="10">
        <f t="shared" si="0"/>
        <v>-13.718756905573002</v>
      </c>
      <c r="G27" s="1"/>
      <c r="H27" s="1"/>
      <c r="I27" s="1"/>
    </row>
    <row r="28" spans="1:9" x14ac:dyDescent="0.25">
      <c r="A28" s="11" t="s">
        <v>65</v>
      </c>
      <c r="B28" s="38">
        <v>1487186</v>
      </c>
      <c r="C28" s="38">
        <v>1312875</v>
      </c>
      <c r="D28" s="38">
        <v>13216977</v>
      </c>
      <c r="E28" s="38">
        <v>11878885</v>
      </c>
      <c r="F28" s="13">
        <f t="shared" si="0"/>
        <v>-10.124039710442105</v>
      </c>
      <c r="G28" s="1"/>
      <c r="H28" s="1"/>
      <c r="I28" s="1"/>
    </row>
    <row r="29" spans="1:9" x14ac:dyDescent="0.25">
      <c r="A29" s="8" t="s">
        <v>66</v>
      </c>
      <c r="B29" s="37">
        <v>402873</v>
      </c>
      <c r="C29" s="37">
        <v>429040</v>
      </c>
      <c r="D29" s="37">
        <v>4062541</v>
      </c>
      <c r="E29" s="37">
        <v>4388982</v>
      </c>
      <c r="F29" s="10">
        <f t="shared" si="0"/>
        <v>8.0353896736057493</v>
      </c>
      <c r="G29" s="1"/>
      <c r="H29" s="1"/>
      <c r="I29" s="1"/>
    </row>
    <row r="30" spans="1:9" x14ac:dyDescent="0.25">
      <c r="A30" s="11" t="s">
        <v>67</v>
      </c>
      <c r="B30" s="38">
        <v>410453</v>
      </c>
      <c r="C30" s="38">
        <v>382731</v>
      </c>
      <c r="D30" s="38">
        <v>3515900</v>
      </c>
      <c r="E30" s="38">
        <v>3796070</v>
      </c>
      <c r="F30" s="13">
        <f t="shared" si="0"/>
        <v>7.9686566739668336</v>
      </c>
      <c r="G30" s="1"/>
      <c r="H30" s="1"/>
      <c r="I30" s="1"/>
    </row>
    <row r="31" spans="1:9" x14ac:dyDescent="0.25">
      <c r="A31" s="8" t="s">
        <v>68</v>
      </c>
      <c r="B31" s="37">
        <v>2724565</v>
      </c>
      <c r="C31" s="37">
        <v>2656587</v>
      </c>
      <c r="D31" s="37">
        <v>27258395</v>
      </c>
      <c r="E31" s="37">
        <v>26765422</v>
      </c>
      <c r="F31" s="10">
        <f t="shared" si="0"/>
        <v>-1.8085180730560211</v>
      </c>
      <c r="G31" s="1"/>
      <c r="H31" s="1"/>
      <c r="I31" s="1"/>
    </row>
    <row r="32" spans="1:9" x14ac:dyDescent="0.25">
      <c r="A32" s="11" t="s">
        <v>69</v>
      </c>
      <c r="B32" s="38">
        <v>5995843</v>
      </c>
      <c r="C32" s="38">
        <v>5411934</v>
      </c>
      <c r="D32" s="38">
        <v>52765840</v>
      </c>
      <c r="E32" s="38">
        <v>54733197</v>
      </c>
      <c r="F32" s="13">
        <f t="shared" si="0"/>
        <v>3.7284671294913494</v>
      </c>
      <c r="G32" s="1"/>
      <c r="H32" s="1"/>
      <c r="I32" s="1"/>
    </row>
    <row r="33" spans="1:9" x14ac:dyDescent="0.25">
      <c r="A33" s="8" t="s">
        <v>70</v>
      </c>
      <c r="B33" s="37">
        <v>396248</v>
      </c>
      <c r="C33" s="37">
        <v>382982</v>
      </c>
      <c r="D33" s="37">
        <v>3599038</v>
      </c>
      <c r="E33" s="37">
        <v>3640767</v>
      </c>
      <c r="F33" s="10">
        <f t="shared" si="0"/>
        <v>1.1594487193522269</v>
      </c>
      <c r="G33" s="1"/>
      <c r="H33" s="1"/>
      <c r="I33" s="1"/>
    </row>
    <row r="34" spans="1:9" x14ac:dyDescent="0.25">
      <c r="A34" s="11" t="s">
        <v>71</v>
      </c>
      <c r="B34" s="38">
        <v>85219</v>
      </c>
      <c r="C34" s="38">
        <v>104484</v>
      </c>
      <c r="D34" s="38">
        <v>611206</v>
      </c>
      <c r="E34" s="38">
        <v>656941</v>
      </c>
      <c r="F34" s="13">
        <f t="shared" si="0"/>
        <v>7.4827472243400734</v>
      </c>
      <c r="G34" s="1"/>
      <c r="H34" s="1"/>
      <c r="I34" s="1"/>
    </row>
    <row r="35" spans="1:9" x14ac:dyDescent="0.25">
      <c r="A35" s="14" t="s">
        <v>72</v>
      </c>
      <c r="B35" s="15">
        <f>SUM(B7:B34)</f>
        <v>38079098</v>
      </c>
      <c r="C35" s="15">
        <f t="shared" ref="C35:E35" si="1">SUM(C7:C34)</f>
        <v>38717457</v>
      </c>
      <c r="D35" s="15">
        <f t="shared" si="1"/>
        <v>354054385</v>
      </c>
      <c r="E35" s="15">
        <f t="shared" si="1"/>
        <v>371808974</v>
      </c>
      <c r="F35" s="16">
        <f t="shared" si="0"/>
        <v>5.014650221038778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9857239</v>
      </c>
      <c r="C38" s="41">
        <f>D7</f>
        <v>10140833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63895817</v>
      </c>
      <c r="G38" s="42">
        <f>LOOKUP(E38,$A$38:$A$65,$C$38:$C$65)</f>
        <v>56696776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1894474</v>
      </c>
      <c r="C39" s="41">
        <f t="shared" ref="C39:C65" si="5">D8</f>
        <v>1820763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54733197</v>
      </c>
      <c r="G39" s="42">
        <f t="shared" ref="G39:G65" si="8">LOOKUP(E39,$A$38:$A$65,$C$38:$C$65)</f>
        <v>52765840</v>
      </c>
    </row>
    <row r="40" spans="1:9" x14ac:dyDescent="0.25">
      <c r="A40" s="42" t="str">
        <f t="shared" si="3"/>
        <v>ALMERIA</v>
      </c>
      <c r="B40" s="41">
        <f t="shared" si="4"/>
        <v>3657485</v>
      </c>
      <c r="C40" s="41">
        <f t="shared" si="5"/>
        <v>3166699</v>
      </c>
      <c r="D40" s="41">
        <f t="shared" si="6"/>
        <v>18</v>
      </c>
      <c r="E40" s="42" t="str">
        <f t="shared" si="2"/>
        <v>BARCELONA</v>
      </c>
      <c r="F40" s="42">
        <f t="shared" si="7"/>
        <v>37261341</v>
      </c>
      <c r="G40" s="42">
        <f t="shared" si="8"/>
        <v>36166025</v>
      </c>
    </row>
    <row r="41" spans="1:9" x14ac:dyDescent="0.25">
      <c r="A41" s="42" t="str">
        <f t="shared" si="3"/>
        <v>AVILES</v>
      </c>
      <c r="B41" s="41">
        <f t="shared" si="4"/>
        <v>4401398</v>
      </c>
      <c r="C41" s="41">
        <f t="shared" si="5"/>
        <v>3890191</v>
      </c>
      <c r="D41" s="41">
        <f t="shared" si="6"/>
        <v>15</v>
      </c>
      <c r="E41" s="42" t="str">
        <f t="shared" si="2"/>
        <v>BILBAO</v>
      </c>
      <c r="F41" s="42">
        <f t="shared" si="7"/>
        <v>27264578</v>
      </c>
      <c r="G41" s="42">
        <f t="shared" si="8"/>
        <v>28182011</v>
      </c>
    </row>
    <row r="42" spans="1:9" x14ac:dyDescent="0.25">
      <c r="A42" s="42" t="str">
        <f t="shared" si="3"/>
        <v>BAHIA DE ALGECIRAS</v>
      </c>
      <c r="B42" s="41">
        <f t="shared" si="4"/>
        <v>63895817</v>
      </c>
      <c r="C42" s="41">
        <f t="shared" si="5"/>
        <v>56696776</v>
      </c>
      <c r="D42" s="41">
        <f t="shared" si="6"/>
        <v>1</v>
      </c>
      <c r="E42" s="42" t="str">
        <f t="shared" si="2"/>
        <v>TARRAGONA</v>
      </c>
      <c r="F42" s="42">
        <f t="shared" si="7"/>
        <v>26765422</v>
      </c>
      <c r="G42" s="42">
        <f t="shared" si="8"/>
        <v>27258395</v>
      </c>
    </row>
    <row r="43" spans="1:9" x14ac:dyDescent="0.25">
      <c r="A43" s="42" t="str">
        <f t="shared" si="3"/>
        <v>BAHIA DE CADIZ</v>
      </c>
      <c r="B43" s="41">
        <f t="shared" si="4"/>
        <v>3348989</v>
      </c>
      <c r="C43" s="41">
        <f t="shared" si="5"/>
        <v>3218207</v>
      </c>
      <c r="D43" s="41">
        <f t="shared" si="6"/>
        <v>21</v>
      </c>
      <c r="E43" s="42" t="str">
        <f t="shared" si="2"/>
        <v>LAS PALMAS</v>
      </c>
      <c r="F43" s="42">
        <f t="shared" si="7"/>
        <v>20851741</v>
      </c>
      <c r="G43" s="42">
        <f t="shared" si="8"/>
        <v>18974046</v>
      </c>
    </row>
    <row r="44" spans="1:9" x14ac:dyDescent="0.25">
      <c r="A44" s="42" t="str">
        <f t="shared" si="3"/>
        <v>BALEARES</v>
      </c>
      <c r="B44" s="41">
        <f t="shared" si="4"/>
        <v>9958562</v>
      </c>
      <c r="C44" s="41">
        <f t="shared" si="5"/>
        <v>10078545</v>
      </c>
      <c r="D44" s="41">
        <f t="shared" si="6"/>
        <v>12</v>
      </c>
      <c r="E44" s="42" t="str">
        <f t="shared" si="2"/>
        <v>HUELVA</v>
      </c>
      <c r="F44" s="42">
        <f t="shared" si="7"/>
        <v>20616959</v>
      </c>
      <c r="G44" s="42">
        <f t="shared" si="8"/>
        <v>17171217</v>
      </c>
    </row>
    <row r="45" spans="1:9" x14ac:dyDescent="0.25">
      <c r="A45" s="42" t="str">
        <f t="shared" si="3"/>
        <v>BARCELONA</v>
      </c>
      <c r="B45" s="41">
        <f t="shared" si="4"/>
        <v>37261341</v>
      </c>
      <c r="C45" s="41">
        <f t="shared" si="5"/>
        <v>36166025</v>
      </c>
      <c r="D45" s="41">
        <f t="shared" si="6"/>
        <v>3</v>
      </c>
      <c r="E45" s="42" t="str">
        <f t="shared" si="2"/>
        <v>CARTAGENA</v>
      </c>
      <c r="F45" s="42">
        <f t="shared" si="7"/>
        <v>17694958</v>
      </c>
      <c r="G45" s="42">
        <f t="shared" si="8"/>
        <v>15937265</v>
      </c>
    </row>
    <row r="46" spans="1:9" x14ac:dyDescent="0.25">
      <c r="A46" s="42" t="str">
        <f t="shared" si="3"/>
        <v>BILBAO</v>
      </c>
      <c r="B46" s="41">
        <f t="shared" si="4"/>
        <v>27264578</v>
      </c>
      <c r="C46" s="41">
        <f t="shared" si="5"/>
        <v>28182011</v>
      </c>
      <c r="D46" s="41">
        <f t="shared" si="6"/>
        <v>4</v>
      </c>
      <c r="E46" s="42" t="str">
        <f t="shared" si="2"/>
        <v>GIJON</v>
      </c>
      <c r="F46" s="42">
        <f t="shared" si="7"/>
        <v>12210508</v>
      </c>
      <c r="G46" s="42">
        <f t="shared" si="8"/>
        <v>13061804</v>
      </c>
    </row>
    <row r="47" spans="1:9" x14ac:dyDescent="0.25">
      <c r="A47" s="42" t="str">
        <f t="shared" si="3"/>
        <v>CARTAGENA</v>
      </c>
      <c r="B47" s="41">
        <f t="shared" si="4"/>
        <v>17694958</v>
      </c>
      <c r="C47" s="41">
        <f t="shared" si="5"/>
        <v>15937265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11878885</v>
      </c>
      <c r="G47" s="42">
        <f t="shared" si="8"/>
        <v>13216977</v>
      </c>
    </row>
    <row r="48" spans="1:9" x14ac:dyDescent="0.25">
      <c r="A48" s="42" t="str">
        <f t="shared" si="3"/>
        <v>CASTELLON</v>
      </c>
      <c r="B48" s="41">
        <f t="shared" si="4"/>
        <v>10851983</v>
      </c>
      <c r="C48" s="41">
        <f t="shared" si="5"/>
        <v>10024552</v>
      </c>
      <c r="D48" s="41">
        <f t="shared" si="6"/>
        <v>11</v>
      </c>
      <c r="E48" s="42" t="str">
        <f t="shared" si="2"/>
        <v>CASTELLON</v>
      </c>
      <c r="F48" s="42">
        <f t="shared" si="7"/>
        <v>10851983</v>
      </c>
      <c r="G48" s="42">
        <f t="shared" si="8"/>
        <v>10024552</v>
      </c>
    </row>
    <row r="49" spans="1:7" x14ac:dyDescent="0.25">
      <c r="A49" s="42" t="str">
        <f t="shared" si="3"/>
        <v>CEUTA</v>
      </c>
      <c r="B49" s="41">
        <f t="shared" si="4"/>
        <v>2322782</v>
      </c>
      <c r="C49" s="41">
        <f t="shared" si="5"/>
        <v>2205059</v>
      </c>
      <c r="D49" s="41">
        <f t="shared" si="6"/>
        <v>23</v>
      </c>
      <c r="E49" s="42" t="str">
        <f t="shared" si="2"/>
        <v>BALEARES</v>
      </c>
      <c r="F49" s="42">
        <f t="shared" si="7"/>
        <v>9958562</v>
      </c>
      <c r="G49" s="42">
        <f t="shared" si="8"/>
        <v>10078545</v>
      </c>
    </row>
    <row r="50" spans="1:7" x14ac:dyDescent="0.25">
      <c r="A50" s="42" t="str">
        <f t="shared" si="3"/>
        <v>FERROL-SAN CIBRAO</v>
      </c>
      <c r="B50" s="41">
        <f t="shared" si="4"/>
        <v>9567083</v>
      </c>
      <c r="C50" s="41">
        <f t="shared" si="5"/>
        <v>9147238</v>
      </c>
      <c r="D50" s="41">
        <f t="shared" si="6"/>
        <v>14</v>
      </c>
      <c r="E50" s="42" t="str">
        <f t="shared" si="2"/>
        <v>A CORUÑA</v>
      </c>
      <c r="F50" s="42">
        <f t="shared" si="7"/>
        <v>9857239</v>
      </c>
      <c r="G50" s="42">
        <f t="shared" si="8"/>
        <v>10140833</v>
      </c>
    </row>
    <row r="51" spans="1:7" x14ac:dyDescent="0.25">
      <c r="A51" s="42" t="str">
        <f t="shared" si="3"/>
        <v>GIJON</v>
      </c>
      <c r="B51" s="41">
        <f t="shared" si="4"/>
        <v>12210508</v>
      </c>
      <c r="C51" s="41">
        <f t="shared" si="5"/>
        <v>13061804</v>
      </c>
      <c r="D51" s="41">
        <f t="shared" si="6"/>
        <v>9</v>
      </c>
      <c r="E51" s="42" t="str">
        <f t="shared" si="2"/>
        <v>FERROL-SAN CIBRAO</v>
      </c>
      <c r="F51" s="42">
        <f t="shared" si="7"/>
        <v>9567083</v>
      </c>
      <c r="G51" s="42">
        <f t="shared" si="8"/>
        <v>9147238</v>
      </c>
    </row>
    <row r="52" spans="1:7" x14ac:dyDescent="0.25">
      <c r="A52" s="42" t="str">
        <f t="shared" si="3"/>
        <v>HUELVA</v>
      </c>
      <c r="B52" s="41">
        <f t="shared" si="4"/>
        <v>20616959</v>
      </c>
      <c r="C52" s="41">
        <f t="shared" si="5"/>
        <v>17171217</v>
      </c>
      <c r="D52" s="41">
        <f t="shared" si="6"/>
        <v>7</v>
      </c>
      <c r="E52" s="42" t="str">
        <f t="shared" si="2"/>
        <v>AVILES</v>
      </c>
      <c r="F52" s="42">
        <f t="shared" si="7"/>
        <v>4401398</v>
      </c>
      <c r="G52" s="42">
        <f t="shared" si="8"/>
        <v>3890191</v>
      </c>
    </row>
    <row r="53" spans="1:7" x14ac:dyDescent="0.25">
      <c r="A53" s="42" t="str">
        <f t="shared" si="3"/>
        <v>LAS PALMAS</v>
      </c>
      <c r="B53" s="41">
        <f t="shared" si="4"/>
        <v>20851741</v>
      </c>
      <c r="C53" s="41">
        <f t="shared" si="5"/>
        <v>18974046</v>
      </c>
      <c r="D53" s="41">
        <f t="shared" si="6"/>
        <v>6</v>
      </c>
      <c r="E53" s="42" t="str">
        <f t="shared" si="2"/>
        <v>SANTANDER</v>
      </c>
      <c r="F53" s="42">
        <f t="shared" si="7"/>
        <v>4388982</v>
      </c>
      <c r="G53" s="42">
        <f t="shared" si="8"/>
        <v>4062541</v>
      </c>
    </row>
    <row r="54" spans="1:7" x14ac:dyDescent="0.25">
      <c r="A54" s="42" t="str">
        <f t="shared" si="3"/>
        <v>MALAGA</v>
      </c>
      <c r="B54" s="41">
        <f t="shared" si="4"/>
        <v>3591786</v>
      </c>
      <c r="C54" s="41">
        <f t="shared" si="5"/>
        <v>2006975</v>
      </c>
      <c r="D54" s="41">
        <f t="shared" si="6"/>
        <v>20</v>
      </c>
      <c r="E54" s="42" t="str">
        <f t="shared" si="2"/>
        <v>SEVILLA</v>
      </c>
      <c r="F54" s="42">
        <f t="shared" si="7"/>
        <v>3796070</v>
      </c>
      <c r="G54" s="42">
        <f t="shared" si="8"/>
        <v>3515900</v>
      </c>
    </row>
    <row r="55" spans="1:7" x14ac:dyDescent="0.25">
      <c r="A55" s="42" t="str">
        <f t="shared" si="3"/>
        <v>MARIN Y RIA DE PONTEVEDRA</v>
      </c>
      <c r="B55" s="41">
        <f t="shared" si="4"/>
        <v>1532294</v>
      </c>
      <c r="C55" s="41">
        <f t="shared" si="5"/>
        <v>1641535</v>
      </c>
      <c r="D55" s="41">
        <f t="shared" si="6"/>
        <v>26</v>
      </c>
      <c r="E55" s="42" t="str">
        <f t="shared" si="2"/>
        <v>ALMERIA</v>
      </c>
      <c r="F55" s="42">
        <f t="shared" si="7"/>
        <v>3657485</v>
      </c>
      <c r="G55" s="42">
        <f t="shared" si="8"/>
        <v>3166699</v>
      </c>
    </row>
    <row r="56" spans="1:7" x14ac:dyDescent="0.25">
      <c r="A56" s="42" t="str">
        <f t="shared" si="3"/>
        <v>MELILLA</v>
      </c>
      <c r="B56" s="41">
        <f t="shared" si="4"/>
        <v>708896</v>
      </c>
      <c r="C56" s="41">
        <f t="shared" si="5"/>
        <v>710806</v>
      </c>
      <c r="D56" s="41">
        <f t="shared" si="6"/>
        <v>27</v>
      </c>
      <c r="E56" s="42" t="str">
        <f t="shared" si="2"/>
        <v>VIGO</v>
      </c>
      <c r="F56" s="42">
        <f t="shared" si="7"/>
        <v>3640767</v>
      </c>
      <c r="G56" s="42">
        <f t="shared" si="8"/>
        <v>3599038</v>
      </c>
    </row>
    <row r="57" spans="1:7" x14ac:dyDescent="0.25">
      <c r="A57" s="42" t="str">
        <f t="shared" si="3"/>
        <v>MOTRIL</v>
      </c>
      <c r="B57" s="41">
        <f t="shared" si="4"/>
        <v>1718870</v>
      </c>
      <c r="C57" s="41">
        <f t="shared" si="5"/>
        <v>1607159</v>
      </c>
      <c r="D57" s="41">
        <f t="shared" si="6"/>
        <v>25</v>
      </c>
      <c r="E57" s="42" t="str">
        <f t="shared" si="2"/>
        <v>MALAGA</v>
      </c>
      <c r="F57" s="42">
        <f t="shared" si="7"/>
        <v>3591786</v>
      </c>
      <c r="G57" s="42">
        <f t="shared" si="8"/>
        <v>2006975</v>
      </c>
    </row>
    <row r="58" spans="1:7" x14ac:dyDescent="0.25">
      <c r="A58" s="42" t="str">
        <f t="shared" si="3"/>
        <v>PASAIA</v>
      </c>
      <c r="B58" s="41">
        <f t="shared" si="4"/>
        <v>2740967</v>
      </c>
      <c r="C58" s="41">
        <f t="shared" si="5"/>
        <v>3176782</v>
      </c>
      <c r="D58" s="41">
        <f t="shared" si="6"/>
        <v>22</v>
      </c>
      <c r="E58" s="42" t="str">
        <f t="shared" si="2"/>
        <v>BAHIA DE CADIZ</v>
      </c>
      <c r="F58" s="42">
        <f t="shared" si="7"/>
        <v>3348989</v>
      </c>
      <c r="G58" s="42">
        <f t="shared" si="8"/>
        <v>3218207</v>
      </c>
    </row>
    <row r="59" spans="1:7" x14ac:dyDescent="0.25">
      <c r="A59" s="42" t="str">
        <f t="shared" si="3"/>
        <v>SANTA CRUZ DE TENERIFE</v>
      </c>
      <c r="B59" s="41">
        <f t="shared" si="4"/>
        <v>11878885</v>
      </c>
      <c r="C59" s="41">
        <f t="shared" si="5"/>
        <v>13216977</v>
      </c>
      <c r="D59" s="41">
        <f t="shared" si="6"/>
        <v>10</v>
      </c>
      <c r="E59" s="42" t="str">
        <f t="shared" si="2"/>
        <v>PASAIA</v>
      </c>
      <c r="F59" s="42">
        <f t="shared" si="7"/>
        <v>2740967</v>
      </c>
      <c r="G59" s="42">
        <f t="shared" si="8"/>
        <v>3176782</v>
      </c>
    </row>
    <row r="60" spans="1:7" x14ac:dyDescent="0.25">
      <c r="A60" s="42" t="str">
        <f t="shared" si="3"/>
        <v>SANTANDER</v>
      </c>
      <c r="B60" s="41">
        <f t="shared" si="4"/>
        <v>4388982</v>
      </c>
      <c r="C60" s="41">
        <f t="shared" si="5"/>
        <v>4062541</v>
      </c>
      <c r="D60" s="41">
        <f t="shared" si="6"/>
        <v>16</v>
      </c>
      <c r="E60" s="42" t="str">
        <f t="shared" si="2"/>
        <v>CEUTA</v>
      </c>
      <c r="F60" s="42">
        <f t="shared" si="7"/>
        <v>2322782</v>
      </c>
      <c r="G60" s="42">
        <f t="shared" si="8"/>
        <v>2205059</v>
      </c>
    </row>
    <row r="61" spans="1:7" x14ac:dyDescent="0.25">
      <c r="A61" s="42" t="str">
        <f t="shared" si="3"/>
        <v>SEVILLA</v>
      </c>
      <c r="B61" s="41">
        <f t="shared" si="4"/>
        <v>3796070</v>
      </c>
      <c r="C61" s="41">
        <f t="shared" si="5"/>
        <v>3515900</v>
      </c>
      <c r="D61" s="41">
        <f t="shared" si="6"/>
        <v>17</v>
      </c>
      <c r="E61" s="42" t="str">
        <f t="shared" si="2"/>
        <v>ALICANTE</v>
      </c>
      <c r="F61" s="42">
        <f t="shared" si="7"/>
        <v>1894474</v>
      </c>
      <c r="G61" s="42">
        <f t="shared" si="8"/>
        <v>1820763</v>
      </c>
    </row>
    <row r="62" spans="1:7" x14ac:dyDescent="0.25">
      <c r="A62" s="42" t="str">
        <f t="shared" si="3"/>
        <v>TARRAGONA</v>
      </c>
      <c r="B62" s="41">
        <f t="shared" si="4"/>
        <v>26765422</v>
      </c>
      <c r="C62" s="41">
        <f t="shared" si="5"/>
        <v>27258395</v>
      </c>
      <c r="D62" s="41">
        <f t="shared" si="6"/>
        <v>5</v>
      </c>
      <c r="E62" s="42" t="str">
        <f t="shared" si="2"/>
        <v>MOTRIL</v>
      </c>
      <c r="F62" s="42">
        <f t="shared" si="7"/>
        <v>1718870</v>
      </c>
      <c r="G62" s="42">
        <f t="shared" si="8"/>
        <v>1607159</v>
      </c>
    </row>
    <row r="63" spans="1:7" x14ac:dyDescent="0.25">
      <c r="A63" s="42" t="str">
        <f t="shared" si="3"/>
        <v>VALENCIA</v>
      </c>
      <c r="B63" s="41">
        <f t="shared" si="4"/>
        <v>54733197</v>
      </c>
      <c r="C63" s="41">
        <f t="shared" si="5"/>
        <v>52765840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1532294</v>
      </c>
      <c r="G63" s="42">
        <f t="shared" si="8"/>
        <v>1641535</v>
      </c>
    </row>
    <row r="64" spans="1:7" x14ac:dyDescent="0.25">
      <c r="A64" s="42" t="str">
        <f t="shared" si="3"/>
        <v>VIGO</v>
      </c>
      <c r="B64" s="41">
        <f t="shared" si="4"/>
        <v>3640767</v>
      </c>
      <c r="C64" s="41">
        <f t="shared" si="5"/>
        <v>3599038</v>
      </c>
      <c r="D64" s="41">
        <f t="shared" si="6"/>
        <v>19</v>
      </c>
      <c r="E64" s="42" t="str">
        <f t="shared" si="2"/>
        <v>MELILLA</v>
      </c>
      <c r="F64" s="42">
        <f t="shared" si="7"/>
        <v>708896</v>
      </c>
      <c r="G64" s="42">
        <f t="shared" si="8"/>
        <v>710806</v>
      </c>
    </row>
    <row r="65" spans="1:7" x14ac:dyDescent="0.25">
      <c r="A65" s="42" t="str">
        <f t="shared" si="3"/>
        <v>VILAGARCIA</v>
      </c>
      <c r="B65" s="41">
        <f t="shared" si="4"/>
        <v>656941</v>
      </c>
      <c r="C65" s="41">
        <f t="shared" si="5"/>
        <v>611206</v>
      </c>
      <c r="D65" s="41">
        <f t="shared" si="6"/>
        <v>28</v>
      </c>
      <c r="E65" s="42" t="str">
        <f t="shared" si="2"/>
        <v>VILAGARCIA</v>
      </c>
      <c r="F65" s="42">
        <f t="shared" si="7"/>
        <v>656941</v>
      </c>
      <c r="G65" s="42">
        <f t="shared" si="8"/>
        <v>611206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1042546</v>
      </c>
      <c r="C7" s="37">
        <v>912908</v>
      </c>
      <c r="D7" s="37">
        <v>9843176</v>
      </c>
      <c r="E7" s="37">
        <v>9579987</v>
      </c>
      <c r="F7" s="10">
        <f>((E7*100)/D7)-100</f>
        <v>-2.6738219452745682</v>
      </c>
      <c r="G7" s="1"/>
      <c r="H7" s="1"/>
      <c r="I7" s="1"/>
    </row>
    <row r="8" spans="1:12" x14ac:dyDescent="0.25">
      <c r="A8" s="11" t="s">
        <v>45</v>
      </c>
      <c r="B8" s="38">
        <v>162071</v>
      </c>
      <c r="C8" s="38">
        <v>185574</v>
      </c>
      <c r="D8" s="38">
        <v>1809646</v>
      </c>
      <c r="E8" s="38">
        <v>1882890</v>
      </c>
      <c r="F8" s="13">
        <f t="shared" ref="F8:F35" si="0">((E8*100)/D8)-100</f>
        <v>4.0474214293845279</v>
      </c>
      <c r="G8" s="1"/>
      <c r="H8" s="1"/>
      <c r="I8" s="1"/>
    </row>
    <row r="9" spans="1:12" x14ac:dyDescent="0.25">
      <c r="A9" s="8" t="s">
        <v>46</v>
      </c>
      <c r="B9" s="37">
        <v>288280</v>
      </c>
      <c r="C9" s="37">
        <v>166979</v>
      </c>
      <c r="D9" s="37">
        <v>3079280</v>
      </c>
      <c r="E9" s="37">
        <v>3585401</v>
      </c>
      <c r="F9" s="10">
        <f t="shared" si="0"/>
        <v>16.436342261827434</v>
      </c>
      <c r="G9" s="1"/>
      <c r="H9" s="1"/>
      <c r="I9" s="1"/>
    </row>
    <row r="10" spans="1:12" x14ac:dyDescent="0.25">
      <c r="A10" s="11" t="s">
        <v>47</v>
      </c>
      <c r="B10" s="38">
        <v>421606</v>
      </c>
      <c r="C10" s="38">
        <v>477466</v>
      </c>
      <c r="D10" s="38">
        <v>3846218</v>
      </c>
      <c r="E10" s="38">
        <v>4356628</v>
      </c>
      <c r="F10" s="13">
        <f t="shared" si="0"/>
        <v>13.270438649083331</v>
      </c>
      <c r="G10" s="1"/>
      <c r="H10" s="1"/>
      <c r="I10" s="1"/>
    </row>
    <row r="11" spans="1:12" x14ac:dyDescent="0.25">
      <c r="A11" s="8" t="s">
        <v>48</v>
      </c>
      <c r="B11" s="37">
        <v>5858390</v>
      </c>
      <c r="C11" s="37">
        <v>7200037</v>
      </c>
      <c r="D11" s="37">
        <v>52948071</v>
      </c>
      <c r="E11" s="37">
        <v>59206265</v>
      </c>
      <c r="F11" s="10">
        <f t="shared" si="0"/>
        <v>11.819493858425929</v>
      </c>
      <c r="G11" s="1"/>
      <c r="H11" s="1"/>
      <c r="I11" s="1"/>
    </row>
    <row r="12" spans="1:12" x14ac:dyDescent="0.25">
      <c r="A12" s="11" t="s">
        <v>49</v>
      </c>
      <c r="B12" s="38">
        <v>252297</v>
      </c>
      <c r="C12" s="38">
        <v>332786</v>
      </c>
      <c r="D12" s="38">
        <v>3115045</v>
      </c>
      <c r="E12" s="38">
        <v>3248418</v>
      </c>
      <c r="F12" s="13">
        <f t="shared" si="0"/>
        <v>4.2815753865513955</v>
      </c>
      <c r="G12" s="1"/>
      <c r="H12" s="1"/>
      <c r="I12" s="1"/>
    </row>
    <row r="13" spans="1:12" x14ac:dyDescent="0.25">
      <c r="A13" s="8" t="s">
        <v>50</v>
      </c>
      <c r="B13" s="37">
        <v>850455</v>
      </c>
      <c r="C13" s="37">
        <v>869671</v>
      </c>
      <c r="D13" s="37">
        <v>9926551</v>
      </c>
      <c r="E13" s="37">
        <v>9710096</v>
      </c>
      <c r="F13" s="10">
        <f t="shared" si="0"/>
        <v>-2.180566039503546</v>
      </c>
      <c r="G13" s="1"/>
      <c r="H13" s="1"/>
      <c r="I13" s="1"/>
    </row>
    <row r="14" spans="1:12" x14ac:dyDescent="0.25">
      <c r="A14" s="11" t="s">
        <v>51</v>
      </c>
      <c r="B14" s="38">
        <v>3838055</v>
      </c>
      <c r="C14" s="38">
        <v>3271329</v>
      </c>
      <c r="D14" s="38">
        <v>35360249</v>
      </c>
      <c r="E14" s="38">
        <v>36181465</v>
      </c>
      <c r="F14" s="13">
        <f t="shared" si="0"/>
        <v>2.3224270847187825</v>
      </c>
      <c r="G14" s="1"/>
      <c r="H14" s="1"/>
      <c r="I14" s="1"/>
    </row>
    <row r="15" spans="1:12" x14ac:dyDescent="0.25">
      <c r="A15" s="8" t="s">
        <v>52</v>
      </c>
      <c r="B15" s="37">
        <v>2863161</v>
      </c>
      <c r="C15" s="37">
        <v>2402007</v>
      </c>
      <c r="D15" s="37">
        <v>27351797</v>
      </c>
      <c r="E15" s="37">
        <v>27009834</v>
      </c>
      <c r="F15" s="10">
        <f t="shared" si="0"/>
        <v>-1.2502396094852628</v>
      </c>
      <c r="G15" s="1"/>
      <c r="H15" s="1"/>
      <c r="I15" s="1"/>
    </row>
    <row r="16" spans="1:12" x14ac:dyDescent="0.25">
      <c r="A16" s="11" t="s">
        <v>53</v>
      </c>
      <c r="B16" s="38">
        <v>1702658</v>
      </c>
      <c r="C16" s="38">
        <v>2092210</v>
      </c>
      <c r="D16" s="38">
        <v>15891414</v>
      </c>
      <c r="E16" s="38">
        <v>17634894</v>
      </c>
      <c r="F16" s="13">
        <f t="shared" si="0"/>
        <v>10.971207470902215</v>
      </c>
      <c r="G16" s="1"/>
      <c r="H16" s="1"/>
      <c r="I16" s="1"/>
    </row>
    <row r="17" spans="1:9" x14ac:dyDescent="0.25">
      <c r="A17" s="8" t="s">
        <v>54</v>
      </c>
      <c r="B17" s="37">
        <v>1040396</v>
      </c>
      <c r="C17" s="37">
        <v>921911</v>
      </c>
      <c r="D17" s="37">
        <v>9992536</v>
      </c>
      <c r="E17" s="37">
        <v>10817790</v>
      </c>
      <c r="F17" s="10">
        <f t="shared" si="0"/>
        <v>8.2587042968872026</v>
      </c>
      <c r="G17" s="1"/>
      <c r="H17" s="1"/>
      <c r="I17" s="1"/>
    </row>
    <row r="18" spans="1:9" x14ac:dyDescent="0.25">
      <c r="A18" s="11" t="s">
        <v>55</v>
      </c>
      <c r="B18" s="38">
        <v>159541</v>
      </c>
      <c r="C18" s="38">
        <v>188713</v>
      </c>
      <c r="D18" s="38">
        <v>1665712</v>
      </c>
      <c r="E18" s="38">
        <v>1713496</v>
      </c>
      <c r="F18" s="13">
        <f t="shared" si="0"/>
        <v>2.8686831817264959</v>
      </c>
      <c r="G18" s="1"/>
      <c r="H18" s="1"/>
      <c r="I18" s="1"/>
    </row>
    <row r="19" spans="1:9" x14ac:dyDescent="0.25">
      <c r="A19" s="8" t="s">
        <v>56</v>
      </c>
      <c r="B19" s="37">
        <v>828328</v>
      </c>
      <c r="C19" s="37">
        <v>1030388</v>
      </c>
      <c r="D19" s="37">
        <v>9120731</v>
      </c>
      <c r="E19" s="37">
        <v>9553832</v>
      </c>
      <c r="F19" s="10">
        <f t="shared" si="0"/>
        <v>4.7485338620336393</v>
      </c>
      <c r="G19" s="1"/>
      <c r="H19" s="1"/>
      <c r="I19" s="1"/>
    </row>
    <row r="20" spans="1:9" x14ac:dyDescent="0.25">
      <c r="A20" s="11" t="s">
        <v>57</v>
      </c>
      <c r="B20" s="38">
        <v>1504602</v>
      </c>
      <c r="C20" s="38">
        <v>1248497</v>
      </c>
      <c r="D20" s="38">
        <v>12949410</v>
      </c>
      <c r="E20" s="38">
        <v>12124129</v>
      </c>
      <c r="F20" s="13">
        <f t="shared" si="0"/>
        <v>-6.3731166130348811</v>
      </c>
      <c r="G20" s="1"/>
      <c r="H20" s="1"/>
      <c r="I20" s="1"/>
    </row>
    <row r="21" spans="1:9" x14ac:dyDescent="0.25">
      <c r="A21" s="8" t="s">
        <v>58</v>
      </c>
      <c r="B21" s="37">
        <v>2002551</v>
      </c>
      <c r="C21" s="37">
        <v>2357985</v>
      </c>
      <c r="D21" s="37">
        <v>16642522</v>
      </c>
      <c r="E21" s="37">
        <v>20448298</v>
      </c>
      <c r="F21" s="10">
        <f t="shared" si="0"/>
        <v>22.867784101472125</v>
      </c>
      <c r="G21" s="1"/>
      <c r="H21" s="1"/>
      <c r="I21" s="1"/>
    </row>
    <row r="22" spans="1:9" x14ac:dyDescent="0.25">
      <c r="A22" s="11" t="s">
        <v>59</v>
      </c>
      <c r="B22" s="38">
        <v>1814475</v>
      </c>
      <c r="C22" s="38">
        <v>2210472</v>
      </c>
      <c r="D22" s="38">
        <v>17164242</v>
      </c>
      <c r="E22" s="38">
        <v>18876803</v>
      </c>
      <c r="F22" s="13">
        <f t="shared" si="0"/>
        <v>9.9774927433439871</v>
      </c>
      <c r="G22" s="1"/>
      <c r="H22" s="1"/>
      <c r="I22" s="1"/>
    </row>
    <row r="23" spans="1:9" x14ac:dyDescent="0.25">
      <c r="A23" s="8" t="s">
        <v>60</v>
      </c>
      <c r="B23" s="37">
        <v>160604</v>
      </c>
      <c r="C23" s="37">
        <v>490878</v>
      </c>
      <c r="D23" s="37">
        <v>1930909</v>
      </c>
      <c r="E23" s="37">
        <v>3517644</v>
      </c>
      <c r="F23" s="10">
        <f t="shared" si="0"/>
        <v>82.175545300166903</v>
      </c>
      <c r="G23" s="1"/>
      <c r="H23" s="1"/>
      <c r="I23" s="1"/>
    </row>
    <row r="24" spans="1:9" x14ac:dyDescent="0.25">
      <c r="A24" s="11" t="s">
        <v>61</v>
      </c>
      <c r="B24" s="38">
        <v>157461</v>
      </c>
      <c r="C24" s="38">
        <v>118691</v>
      </c>
      <c r="D24" s="38">
        <v>1608144</v>
      </c>
      <c r="E24" s="38">
        <v>1504677</v>
      </c>
      <c r="F24" s="13">
        <f t="shared" si="0"/>
        <v>-6.4339387517535727</v>
      </c>
      <c r="G24" s="1"/>
      <c r="H24" s="1"/>
      <c r="I24" s="1"/>
    </row>
    <row r="25" spans="1:9" x14ac:dyDescent="0.25">
      <c r="A25" s="8" t="s">
        <v>62</v>
      </c>
      <c r="B25" s="37">
        <v>70620</v>
      </c>
      <c r="C25" s="37">
        <v>75366</v>
      </c>
      <c r="D25" s="37">
        <v>692889</v>
      </c>
      <c r="E25" s="37">
        <v>708253</v>
      </c>
      <c r="F25" s="10">
        <f t="shared" si="0"/>
        <v>2.2173825822029158</v>
      </c>
      <c r="G25" s="1"/>
      <c r="H25" s="1"/>
      <c r="I25" s="1"/>
    </row>
    <row r="26" spans="1:9" x14ac:dyDescent="0.25">
      <c r="A26" s="11" t="s">
        <v>63</v>
      </c>
      <c r="B26" s="38">
        <v>154097</v>
      </c>
      <c r="C26" s="38">
        <v>161995</v>
      </c>
      <c r="D26" s="38">
        <v>1595881</v>
      </c>
      <c r="E26" s="38">
        <v>1697963</v>
      </c>
      <c r="F26" s="13">
        <f t="shared" si="0"/>
        <v>6.3965922271146809</v>
      </c>
      <c r="G26" s="1"/>
      <c r="H26" s="1"/>
      <c r="I26" s="1"/>
    </row>
    <row r="27" spans="1:9" x14ac:dyDescent="0.25">
      <c r="A27" s="8" t="s">
        <v>64</v>
      </c>
      <c r="B27" s="37">
        <v>354806</v>
      </c>
      <c r="C27" s="37">
        <v>264843</v>
      </c>
      <c r="D27" s="37">
        <v>3129711</v>
      </c>
      <c r="E27" s="37">
        <v>2693939</v>
      </c>
      <c r="F27" s="10">
        <f t="shared" si="0"/>
        <v>-13.92371372308817</v>
      </c>
      <c r="G27" s="1"/>
      <c r="H27" s="1"/>
      <c r="I27" s="1"/>
    </row>
    <row r="28" spans="1:9" x14ac:dyDescent="0.25">
      <c r="A28" s="11" t="s">
        <v>65</v>
      </c>
      <c r="B28" s="38">
        <v>1383267</v>
      </c>
      <c r="C28" s="38">
        <v>1233071</v>
      </c>
      <c r="D28" s="38">
        <v>12273589</v>
      </c>
      <c r="E28" s="38">
        <v>11126120</v>
      </c>
      <c r="F28" s="13">
        <f t="shared" si="0"/>
        <v>-9.3490909627167724</v>
      </c>
      <c r="G28" s="1"/>
      <c r="H28" s="1"/>
      <c r="I28" s="1"/>
    </row>
    <row r="29" spans="1:9" x14ac:dyDescent="0.25">
      <c r="A29" s="8" t="s">
        <v>66</v>
      </c>
      <c r="B29" s="37">
        <v>398484</v>
      </c>
      <c r="C29" s="37">
        <v>427108</v>
      </c>
      <c r="D29" s="37">
        <v>4005776</v>
      </c>
      <c r="E29" s="37">
        <v>4348664</v>
      </c>
      <c r="F29" s="10">
        <f t="shared" si="0"/>
        <v>8.5598395916296823</v>
      </c>
      <c r="G29" s="1"/>
      <c r="H29" s="1"/>
      <c r="I29" s="1"/>
    </row>
    <row r="30" spans="1:9" x14ac:dyDescent="0.25">
      <c r="A30" s="11" t="s">
        <v>67</v>
      </c>
      <c r="B30" s="38">
        <v>410453</v>
      </c>
      <c r="C30" s="38">
        <v>381329</v>
      </c>
      <c r="D30" s="38">
        <v>3515900</v>
      </c>
      <c r="E30" s="38">
        <v>3780540</v>
      </c>
      <c r="F30" s="13">
        <f t="shared" si="0"/>
        <v>7.5269490031001993</v>
      </c>
      <c r="G30" s="1"/>
      <c r="H30" s="1"/>
      <c r="I30" s="1"/>
    </row>
    <row r="31" spans="1:9" x14ac:dyDescent="0.25">
      <c r="A31" s="8" t="s">
        <v>68</v>
      </c>
      <c r="B31" s="37">
        <v>2709153</v>
      </c>
      <c r="C31" s="37">
        <v>2643648</v>
      </c>
      <c r="D31" s="37">
        <v>27120661</v>
      </c>
      <c r="E31" s="37">
        <v>26660747</v>
      </c>
      <c r="F31" s="10">
        <f t="shared" si="0"/>
        <v>-1.6958067504328227</v>
      </c>
      <c r="G31" s="1"/>
      <c r="H31" s="1"/>
      <c r="I31" s="1"/>
    </row>
    <row r="32" spans="1:9" x14ac:dyDescent="0.25">
      <c r="A32" s="11" t="s">
        <v>69</v>
      </c>
      <c r="B32" s="38">
        <v>5965941</v>
      </c>
      <c r="C32" s="38">
        <v>5388001</v>
      </c>
      <c r="D32" s="38">
        <v>52526947</v>
      </c>
      <c r="E32" s="38">
        <v>54507416</v>
      </c>
      <c r="F32" s="13">
        <f t="shared" si="0"/>
        <v>3.7703866550629783</v>
      </c>
      <c r="G32" s="1"/>
      <c r="H32" s="1"/>
      <c r="I32" s="1"/>
    </row>
    <row r="33" spans="1:9" x14ac:dyDescent="0.25">
      <c r="A33" s="8" t="s">
        <v>70</v>
      </c>
      <c r="B33" s="37">
        <v>369178</v>
      </c>
      <c r="C33" s="37">
        <v>353141</v>
      </c>
      <c r="D33" s="37">
        <v>3288140</v>
      </c>
      <c r="E33" s="37">
        <v>3347381</v>
      </c>
      <c r="F33" s="10">
        <f t="shared" si="0"/>
        <v>1.8016568637588364</v>
      </c>
      <c r="G33" s="1"/>
      <c r="H33" s="1"/>
      <c r="I33" s="1"/>
    </row>
    <row r="34" spans="1:9" x14ac:dyDescent="0.25">
      <c r="A34" s="11" t="s">
        <v>71</v>
      </c>
      <c r="B34" s="38">
        <v>84856</v>
      </c>
      <c r="C34" s="38">
        <v>104261</v>
      </c>
      <c r="D34" s="38">
        <v>606298</v>
      </c>
      <c r="E34" s="38">
        <v>649249</v>
      </c>
      <c r="F34" s="13">
        <f t="shared" si="0"/>
        <v>7.0841401423062536</v>
      </c>
      <c r="G34" s="1"/>
      <c r="H34" s="1"/>
      <c r="I34" s="1"/>
    </row>
    <row r="35" spans="1:9" x14ac:dyDescent="0.25">
      <c r="A35" s="14" t="s">
        <v>72</v>
      </c>
      <c r="B35" s="15">
        <f>SUM(B7:B34)</f>
        <v>36848332</v>
      </c>
      <c r="C35" s="15">
        <f t="shared" ref="C35:E35" si="1">SUM(C7:C34)</f>
        <v>37511265</v>
      </c>
      <c r="D35" s="15">
        <f t="shared" si="1"/>
        <v>343001445</v>
      </c>
      <c r="E35" s="15">
        <f t="shared" si="1"/>
        <v>360472819</v>
      </c>
      <c r="F35" s="16">
        <f t="shared" si="0"/>
        <v>5.0936735849611381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9579987</v>
      </c>
      <c r="C38" s="41">
        <f>D7</f>
        <v>9843176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59206265</v>
      </c>
      <c r="G38" s="42">
        <f>LOOKUP(E38,$A$38:$A$65,$C$38:$C$65)</f>
        <v>52948071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1882890</v>
      </c>
      <c r="C39" s="41">
        <f t="shared" ref="C39:C65" si="5">D8</f>
        <v>1809646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54507416</v>
      </c>
      <c r="G39" s="42">
        <f t="shared" ref="G39:G65" si="8">LOOKUP(E39,$A$38:$A$65,$C$38:$C$65)</f>
        <v>52526947</v>
      </c>
    </row>
    <row r="40" spans="1:9" x14ac:dyDescent="0.25">
      <c r="A40" s="42" t="str">
        <f t="shared" si="3"/>
        <v>ALMERIA</v>
      </c>
      <c r="B40" s="41">
        <f t="shared" si="4"/>
        <v>3585401</v>
      </c>
      <c r="C40" s="41">
        <f t="shared" si="5"/>
        <v>3079280</v>
      </c>
      <c r="D40" s="41">
        <f t="shared" si="6"/>
        <v>18</v>
      </c>
      <c r="E40" s="42" t="str">
        <f t="shared" si="2"/>
        <v>BARCELONA</v>
      </c>
      <c r="F40" s="42">
        <f t="shared" si="7"/>
        <v>36181465</v>
      </c>
      <c r="G40" s="42">
        <f t="shared" si="8"/>
        <v>35360249</v>
      </c>
    </row>
    <row r="41" spans="1:9" x14ac:dyDescent="0.25">
      <c r="A41" s="42" t="str">
        <f t="shared" si="3"/>
        <v>AVILES</v>
      </c>
      <c r="B41" s="41">
        <f t="shared" si="4"/>
        <v>4356628</v>
      </c>
      <c r="C41" s="41">
        <f t="shared" si="5"/>
        <v>3846218</v>
      </c>
      <c r="D41" s="41">
        <f t="shared" si="6"/>
        <v>15</v>
      </c>
      <c r="E41" s="42" t="str">
        <f t="shared" si="2"/>
        <v>BILBAO</v>
      </c>
      <c r="F41" s="42">
        <f t="shared" si="7"/>
        <v>27009834</v>
      </c>
      <c r="G41" s="42">
        <f t="shared" si="8"/>
        <v>27351797</v>
      </c>
    </row>
    <row r="42" spans="1:9" x14ac:dyDescent="0.25">
      <c r="A42" s="42" t="str">
        <f t="shared" si="3"/>
        <v>BAHIA DE ALGECIRAS</v>
      </c>
      <c r="B42" s="41">
        <f t="shared" si="4"/>
        <v>59206265</v>
      </c>
      <c r="C42" s="41">
        <f t="shared" si="5"/>
        <v>52948071</v>
      </c>
      <c r="D42" s="41">
        <f t="shared" si="6"/>
        <v>1</v>
      </c>
      <c r="E42" s="42" t="str">
        <f t="shared" si="2"/>
        <v>TARRAGONA</v>
      </c>
      <c r="F42" s="42">
        <f t="shared" si="7"/>
        <v>26660747</v>
      </c>
      <c r="G42" s="42">
        <f t="shared" si="8"/>
        <v>27120661</v>
      </c>
    </row>
    <row r="43" spans="1:9" x14ac:dyDescent="0.25">
      <c r="A43" s="42" t="str">
        <f t="shared" si="3"/>
        <v>BAHIA DE CADIZ</v>
      </c>
      <c r="B43" s="41">
        <f t="shared" si="4"/>
        <v>3248418</v>
      </c>
      <c r="C43" s="41">
        <f t="shared" si="5"/>
        <v>3115045</v>
      </c>
      <c r="D43" s="41">
        <f t="shared" si="6"/>
        <v>21</v>
      </c>
      <c r="E43" s="42" t="str">
        <f t="shared" si="2"/>
        <v>HUELVA</v>
      </c>
      <c r="F43" s="42">
        <f t="shared" si="7"/>
        <v>20448298</v>
      </c>
      <c r="G43" s="42">
        <f t="shared" si="8"/>
        <v>16642522</v>
      </c>
    </row>
    <row r="44" spans="1:9" x14ac:dyDescent="0.25">
      <c r="A44" s="42" t="str">
        <f t="shared" si="3"/>
        <v>BALEARES</v>
      </c>
      <c r="B44" s="41">
        <f t="shared" si="4"/>
        <v>9710096</v>
      </c>
      <c r="C44" s="41">
        <f t="shared" si="5"/>
        <v>9926551</v>
      </c>
      <c r="D44" s="41">
        <f t="shared" si="6"/>
        <v>12</v>
      </c>
      <c r="E44" s="42" t="str">
        <f t="shared" si="2"/>
        <v>LAS PALMAS</v>
      </c>
      <c r="F44" s="42">
        <f t="shared" si="7"/>
        <v>18876803</v>
      </c>
      <c r="G44" s="42">
        <f t="shared" si="8"/>
        <v>17164242</v>
      </c>
    </row>
    <row r="45" spans="1:9" x14ac:dyDescent="0.25">
      <c r="A45" s="42" t="str">
        <f t="shared" si="3"/>
        <v>BARCELONA</v>
      </c>
      <c r="B45" s="41">
        <f t="shared" si="4"/>
        <v>36181465</v>
      </c>
      <c r="C45" s="41">
        <f t="shared" si="5"/>
        <v>35360249</v>
      </c>
      <c r="D45" s="41">
        <f t="shared" si="6"/>
        <v>3</v>
      </c>
      <c r="E45" s="42" t="str">
        <f t="shared" si="2"/>
        <v>CARTAGENA</v>
      </c>
      <c r="F45" s="42">
        <f t="shared" si="7"/>
        <v>17634894</v>
      </c>
      <c r="G45" s="42">
        <f t="shared" si="8"/>
        <v>15891414</v>
      </c>
    </row>
    <row r="46" spans="1:9" x14ac:dyDescent="0.25">
      <c r="A46" s="42" t="str">
        <f t="shared" si="3"/>
        <v>BILBAO</v>
      </c>
      <c r="B46" s="41">
        <f t="shared" si="4"/>
        <v>27009834</v>
      </c>
      <c r="C46" s="41">
        <f t="shared" si="5"/>
        <v>27351797</v>
      </c>
      <c r="D46" s="41">
        <f t="shared" si="6"/>
        <v>4</v>
      </c>
      <c r="E46" s="42" t="str">
        <f t="shared" si="2"/>
        <v>GIJON</v>
      </c>
      <c r="F46" s="42">
        <f t="shared" si="7"/>
        <v>12124129</v>
      </c>
      <c r="G46" s="42">
        <f t="shared" si="8"/>
        <v>12949410</v>
      </c>
    </row>
    <row r="47" spans="1:9" x14ac:dyDescent="0.25">
      <c r="A47" s="42" t="str">
        <f t="shared" si="3"/>
        <v>CARTAGENA</v>
      </c>
      <c r="B47" s="41">
        <f t="shared" si="4"/>
        <v>17634894</v>
      </c>
      <c r="C47" s="41">
        <f t="shared" si="5"/>
        <v>15891414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11126120</v>
      </c>
      <c r="G47" s="42">
        <f t="shared" si="8"/>
        <v>12273589</v>
      </c>
    </row>
    <row r="48" spans="1:9" x14ac:dyDescent="0.25">
      <c r="A48" s="42" t="str">
        <f t="shared" si="3"/>
        <v>CASTELLON</v>
      </c>
      <c r="B48" s="41">
        <f t="shared" si="4"/>
        <v>10817790</v>
      </c>
      <c r="C48" s="41">
        <f t="shared" si="5"/>
        <v>9992536</v>
      </c>
      <c r="D48" s="41">
        <f t="shared" si="6"/>
        <v>11</v>
      </c>
      <c r="E48" s="42" t="str">
        <f t="shared" si="2"/>
        <v>CASTELLON</v>
      </c>
      <c r="F48" s="42">
        <f t="shared" si="7"/>
        <v>10817790</v>
      </c>
      <c r="G48" s="42">
        <f t="shared" si="8"/>
        <v>9992536</v>
      </c>
    </row>
    <row r="49" spans="1:7" x14ac:dyDescent="0.25">
      <c r="A49" s="42" t="str">
        <f t="shared" si="3"/>
        <v>CEUTA</v>
      </c>
      <c r="B49" s="41">
        <f t="shared" si="4"/>
        <v>1713496</v>
      </c>
      <c r="C49" s="41">
        <f t="shared" si="5"/>
        <v>1665712</v>
      </c>
      <c r="D49" s="41">
        <f t="shared" si="6"/>
        <v>24</v>
      </c>
      <c r="E49" s="42" t="str">
        <f t="shared" si="2"/>
        <v>BALEARES</v>
      </c>
      <c r="F49" s="42">
        <f t="shared" si="7"/>
        <v>9710096</v>
      </c>
      <c r="G49" s="42">
        <f t="shared" si="8"/>
        <v>9926551</v>
      </c>
    </row>
    <row r="50" spans="1:7" x14ac:dyDescent="0.25">
      <c r="A50" s="42" t="str">
        <f t="shared" si="3"/>
        <v>FERROL-SAN CIBRAO</v>
      </c>
      <c r="B50" s="41">
        <f t="shared" si="4"/>
        <v>9553832</v>
      </c>
      <c r="C50" s="41">
        <f t="shared" si="5"/>
        <v>9120731</v>
      </c>
      <c r="D50" s="41">
        <f t="shared" si="6"/>
        <v>14</v>
      </c>
      <c r="E50" s="42" t="str">
        <f t="shared" si="2"/>
        <v>A CORUÑA</v>
      </c>
      <c r="F50" s="42">
        <f t="shared" si="7"/>
        <v>9579987</v>
      </c>
      <c r="G50" s="42">
        <f t="shared" si="8"/>
        <v>9843176</v>
      </c>
    </row>
    <row r="51" spans="1:7" x14ac:dyDescent="0.25">
      <c r="A51" s="42" t="str">
        <f t="shared" si="3"/>
        <v>GIJON</v>
      </c>
      <c r="B51" s="41">
        <f t="shared" si="4"/>
        <v>12124129</v>
      </c>
      <c r="C51" s="41">
        <f t="shared" si="5"/>
        <v>12949410</v>
      </c>
      <c r="D51" s="41">
        <f t="shared" si="6"/>
        <v>9</v>
      </c>
      <c r="E51" s="42" t="str">
        <f t="shared" si="2"/>
        <v>FERROL-SAN CIBRAO</v>
      </c>
      <c r="F51" s="42">
        <f t="shared" si="7"/>
        <v>9553832</v>
      </c>
      <c r="G51" s="42">
        <f t="shared" si="8"/>
        <v>9120731</v>
      </c>
    </row>
    <row r="52" spans="1:7" x14ac:dyDescent="0.25">
      <c r="A52" s="42" t="str">
        <f t="shared" si="3"/>
        <v>HUELVA</v>
      </c>
      <c r="B52" s="41">
        <f t="shared" si="4"/>
        <v>20448298</v>
      </c>
      <c r="C52" s="41">
        <f t="shared" si="5"/>
        <v>16642522</v>
      </c>
      <c r="D52" s="41">
        <f t="shared" si="6"/>
        <v>6</v>
      </c>
      <c r="E52" s="42" t="str">
        <f t="shared" si="2"/>
        <v>AVILES</v>
      </c>
      <c r="F52" s="42">
        <f t="shared" si="7"/>
        <v>4356628</v>
      </c>
      <c r="G52" s="42">
        <f t="shared" si="8"/>
        <v>3846218</v>
      </c>
    </row>
    <row r="53" spans="1:7" x14ac:dyDescent="0.25">
      <c r="A53" s="42" t="str">
        <f t="shared" si="3"/>
        <v>LAS PALMAS</v>
      </c>
      <c r="B53" s="41">
        <f t="shared" si="4"/>
        <v>18876803</v>
      </c>
      <c r="C53" s="41">
        <f t="shared" si="5"/>
        <v>17164242</v>
      </c>
      <c r="D53" s="41">
        <f t="shared" si="6"/>
        <v>7</v>
      </c>
      <c r="E53" s="42" t="str">
        <f t="shared" si="2"/>
        <v>SANTANDER</v>
      </c>
      <c r="F53" s="42">
        <f t="shared" si="7"/>
        <v>4348664</v>
      </c>
      <c r="G53" s="42">
        <f t="shared" si="8"/>
        <v>4005776</v>
      </c>
    </row>
    <row r="54" spans="1:7" x14ac:dyDescent="0.25">
      <c r="A54" s="42" t="str">
        <f t="shared" si="3"/>
        <v>MALAGA</v>
      </c>
      <c r="B54" s="41">
        <f t="shared" si="4"/>
        <v>3517644</v>
      </c>
      <c r="C54" s="41">
        <f t="shared" si="5"/>
        <v>1930909</v>
      </c>
      <c r="D54" s="41">
        <f t="shared" si="6"/>
        <v>19</v>
      </c>
      <c r="E54" s="42" t="str">
        <f t="shared" si="2"/>
        <v>SEVILLA</v>
      </c>
      <c r="F54" s="42">
        <f t="shared" si="7"/>
        <v>3780540</v>
      </c>
      <c r="G54" s="42">
        <f t="shared" si="8"/>
        <v>3515900</v>
      </c>
    </row>
    <row r="55" spans="1:7" x14ac:dyDescent="0.25">
      <c r="A55" s="42" t="str">
        <f t="shared" si="3"/>
        <v>MARIN Y RIA DE PONTEVEDRA</v>
      </c>
      <c r="B55" s="41">
        <f t="shared" si="4"/>
        <v>1504677</v>
      </c>
      <c r="C55" s="41">
        <f t="shared" si="5"/>
        <v>1608144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3585401</v>
      </c>
      <c r="G55" s="42">
        <f t="shared" si="8"/>
        <v>3079280</v>
      </c>
    </row>
    <row r="56" spans="1:7" x14ac:dyDescent="0.25">
      <c r="A56" s="42" t="str">
        <f t="shared" si="3"/>
        <v>MELILLA</v>
      </c>
      <c r="B56" s="41">
        <f t="shared" si="4"/>
        <v>708253</v>
      </c>
      <c r="C56" s="41">
        <f t="shared" si="5"/>
        <v>692889</v>
      </c>
      <c r="D56" s="41">
        <f t="shared" si="6"/>
        <v>27</v>
      </c>
      <c r="E56" s="42" t="str">
        <f t="shared" si="2"/>
        <v>MALAGA</v>
      </c>
      <c r="F56" s="42">
        <f t="shared" si="9"/>
        <v>3517644</v>
      </c>
      <c r="G56" s="42">
        <f t="shared" si="8"/>
        <v>1930909</v>
      </c>
    </row>
    <row r="57" spans="1:7" x14ac:dyDescent="0.25">
      <c r="A57" s="42" t="str">
        <f t="shared" si="3"/>
        <v>MOTRIL</v>
      </c>
      <c r="B57" s="41">
        <f t="shared" si="4"/>
        <v>1697963</v>
      </c>
      <c r="C57" s="41">
        <f t="shared" si="5"/>
        <v>1595881</v>
      </c>
      <c r="D57" s="41">
        <f t="shared" si="6"/>
        <v>25</v>
      </c>
      <c r="E57" s="42" t="str">
        <f t="shared" si="2"/>
        <v>VIGO</v>
      </c>
      <c r="F57" s="42">
        <f t="shared" si="9"/>
        <v>3347381</v>
      </c>
      <c r="G57" s="42">
        <f t="shared" si="8"/>
        <v>3288140</v>
      </c>
    </row>
    <row r="58" spans="1:7" x14ac:dyDescent="0.25">
      <c r="A58" s="42" t="str">
        <f t="shared" si="3"/>
        <v>PASAIA</v>
      </c>
      <c r="B58" s="41">
        <f t="shared" si="4"/>
        <v>2693939</v>
      </c>
      <c r="C58" s="41">
        <f t="shared" si="5"/>
        <v>3129711</v>
      </c>
      <c r="D58" s="41">
        <f t="shared" si="6"/>
        <v>22</v>
      </c>
      <c r="E58" s="42" t="str">
        <f t="shared" si="2"/>
        <v>BAHIA DE CADIZ</v>
      </c>
      <c r="F58" s="42">
        <f t="shared" si="9"/>
        <v>3248418</v>
      </c>
      <c r="G58" s="42">
        <f t="shared" si="8"/>
        <v>3115045</v>
      </c>
    </row>
    <row r="59" spans="1:7" x14ac:dyDescent="0.25">
      <c r="A59" s="42" t="str">
        <f t="shared" si="3"/>
        <v>SANTA CRUZ DE TENERIFE</v>
      </c>
      <c r="B59" s="41">
        <f t="shared" si="4"/>
        <v>11126120</v>
      </c>
      <c r="C59" s="41">
        <f t="shared" si="5"/>
        <v>12273589</v>
      </c>
      <c r="D59" s="41">
        <f t="shared" si="6"/>
        <v>10</v>
      </c>
      <c r="E59" s="42" t="str">
        <f t="shared" si="2"/>
        <v>PASAIA</v>
      </c>
      <c r="F59" s="42">
        <f t="shared" si="9"/>
        <v>2693939</v>
      </c>
      <c r="G59" s="42">
        <f t="shared" si="8"/>
        <v>3129711</v>
      </c>
    </row>
    <row r="60" spans="1:7" x14ac:dyDescent="0.25">
      <c r="A60" s="42" t="str">
        <f t="shared" si="3"/>
        <v>SANTANDER</v>
      </c>
      <c r="B60" s="41">
        <f t="shared" si="4"/>
        <v>4348664</v>
      </c>
      <c r="C60" s="41">
        <f t="shared" si="5"/>
        <v>4005776</v>
      </c>
      <c r="D60" s="41">
        <f t="shared" si="6"/>
        <v>16</v>
      </c>
      <c r="E60" s="42" t="str">
        <f t="shared" si="2"/>
        <v>ALICANTE</v>
      </c>
      <c r="F60" s="42">
        <f t="shared" si="9"/>
        <v>1882890</v>
      </c>
      <c r="G60" s="42">
        <f t="shared" si="8"/>
        <v>1809646</v>
      </c>
    </row>
    <row r="61" spans="1:7" x14ac:dyDescent="0.25">
      <c r="A61" s="42" t="str">
        <f t="shared" si="3"/>
        <v>SEVILLA</v>
      </c>
      <c r="B61" s="41">
        <f t="shared" si="4"/>
        <v>3780540</v>
      </c>
      <c r="C61" s="41">
        <f t="shared" si="5"/>
        <v>3515900</v>
      </c>
      <c r="D61" s="41">
        <f t="shared" si="6"/>
        <v>17</v>
      </c>
      <c r="E61" s="42" t="str">
        <f t="shared" si="2"/>
        <v>CEUTA</v>
      </c>
      <c r="F61" s="42">
        <f t="shared" si="9"/>
        <v>1713496</v>
      </c>
      <c r="G61" s="42">
        <f t="shared" si="8"/>
        <v>1665712</v>
      </c>
    </row>
    <row r="62" spans="1:7" x14ac:dyDescent="0.25">
      <c r="A62" s="42" t="str">
        <f t="shared" si="3"/>
        <v>TARRAGONA</v>
      </c>
      <c r="B62" s="41">
        <f t="shared" si="4"/>
        <v>26660747</v>
      </c>
      <c r="C62" s="41">
        <f t="shared" si="5"/>
        <v>27120661</v>
      </c>
      <c r="D62" s="41">
        <f t="shared" si="6"/>
        <v>5</v>
      </c>
      <c r="E62" s="42" t="str">
        <f t="shared" si="2"/>
        <v>MOTRIL</v>
      </c>
      <c r="F62" s="42">
        <f t="shared" si="9"/>
        <v>1697963</v>
      </c>
      <c r="G62" s="42">
        <f t="shared" si="8"/>
        <v>1595881</v>
      </c>
    </row>
    <row r="63" spans="1:7" x14ac:dyDescent="0.25">
      <c r="A63" s="42" t="str">
        <f t="shared" si="3"/>
        <v>VALENCIA</v>
      </c>
      <c r="B63" s="41">
        <f t="shared" si="4"/>
        <v>54507416</v>
      </c>
      <c r="C63" s="41">
        <f t="shared" si="5"/>
        <v>52526947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1504677</v>
      </c>
      <c r="G63" s="42">
        <f t="shared" si="8"/>
        <v>1608144</v>
      </c>
    </row>
    <row r="64" spans="1:7" x14ac:dyDescent="0.25">
      <c r="A64" s="42" t="str">
        <f t="shared" si="3"/>
        <v>VIGO</v>
      </c>
      <c r="B64" s="41">
        <f t="shared" si="4"/>
        <v>3347381</v>
      </c>
      <c r="C64" s="41">
        <f t="shared" si="5"/>
        <v>3288140</v>
      </c>
      <c r="D64" s="41">
        <f t="shared" si="6"/>
        <v>20</v>
      </c>
      <c r="E64" s="42" t="str">
        <f t="shared" si="2"/>
        <v>MELILLA</v>
      </c>
      <c r="F64" s="42">
        <f t="shared" si="9"/>
        <v>708253</v>
      </c>
      <c r="G64" s="42">
        <f t="shared" si="8"/>
        <v>692889</v>
      </c>
    </row>
    <row r="65" spans="1:7" x14ac:dyDescent="0.25">
      <c r="A65" s="42" t="str">
        <f t="shared" si="3"/>
        <v>VILAGARCIA</v>
      </c>
      <c r="B65" s="41">
        <f t="shared" si="4"/>
        <v>649249</v>
      </c>
      <c r="C65" s="41">
        <f t="shared" si="5"/>
        <v>606298</v>
      </c>
      <c r="D65" s="41">
        <f t="shared" si="6"/>
        <v>28</v>
      </c>
      <c r="E65" s="42" t="str">
        <f t="shared" si="2"/>
        <v>VILAGARCIA</v>
      </c>
      <c r="F65" s="42">
        <f t="shared" si="9"/>
        <v>649249</v>
      </c>
      <c r="G65" s="42">
        <f t="shared" si="8"/>
        <v>606298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738460</v>
      </c>
      <c r="C7" s="37">
        <v>465798</v>
      </c>
      <c r="D7" s="37">
        <v>6277434</v>
      </c>
      <c r="E7" s="37">
        <v>5737913</v>
      </c>
      <c r="F7" s="10">
        <f>((E7*100)/D7)-100</f>
        <v>-8.5946104730053747</v>
      </c>
      <c r="G7" s="1"/>
      <c r="H7" s="1"/>
      <c r="I7" s="1"/>
    </row>
    <row r="8" spans="1:12" x14ac:dyDescent="0.25">
      <c r="A8" s="11" t="s">
        <v>45</v>
      </c>
      <c r="B8" s="38">
        <v>9228</v>
      </c>
      <c r="C8" s="38">
        <v>9131</v>
      </c>
      <c r="D8" s="38">
        <v>103378</v>
      </c>
      <c r="E8" s="38">
        <v>73046</v>
      </c>
      <c r="F8" s="13">
        <f t="shared" ref="F8:F35" si="0">((E8*100)/D8)-100</f>
        <v>-29.340865561338006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48303</v>
      </c>
      <c r="C10" s="38">
        <v>36195</v>
      </c>
      <c r="D10" s="38">
        <v>520986</v>
      </c>
      <c r="E10" s="38">
        <v>437561</v>
      </c>
      <c r="F10" s="13">
        <f t="shared" si="0"/>
        <v>-16.012906296906252</v>
      </c>
      <c r="G10" s="1"/>
      <c r="H10" s="1"/>
      <c r="I10" s="1"/>
    </row>
    <row r="11" spans="1:12" x14ac:dyDescent="0.25">
      <c r="A11" s="8" t="s">
        <v>48</v>
      </c>
      <c r="B11" s="37">
        <v>2669851</v>
      </c>
      <c r="C11" s="37">
        <v>1589765</v>
      </c>
      <c r="D11" s="37">
        <v>17791572</v>
      </c>
      <c r="E11" s="37">
        <v>19161734</v>
      </c>
      <c r="F11" s="10">
        <f t="shared" si="0"/>
        <v>7.7011857074799224</v>
      </c>
      <c r="G11" s="1"/>
      <c r="H11" s="1"/>
      <c r="I11" s="1"/>
    </row>
    <row r="12" spans="1:12" x14ac:dyDescent="0.25">
      <c r="A12" s="11" t="s">
        <v>49</v>
      </c>
      <c r="B12" s="38">
        <v>24471</v>
      </c>
      <c r="C12" s="38">
        <v>9067</v>
      </c>
      <c r="D12" s="38">
        <v>102305</v>
      </c>
      <c r="E12" s="38">
        <v>89374</v>
      </c>
      <c r="F12" s="13">
        <f t="shared" si="0"/>
        <v>-12.639655930795172</v>
      </c>
      <c r="G12" s="1"/>
      <c r="H12" s="1"/>
      <c r="I12" s="1"/>
    </row>
    <row r="13" spans="1:12" x14ac:dyDescent="0.25">
      <c r="A13" s="8" t="s">
        <v>50</v>
      </c>
      <c r="B13" s="37">
        <v>135193</v>
      </c>
      <c r="C13" s="37">
        <v>141639</v>
      </c>
      <c r="D13" s="37">
        <v>1555966</v>
      </c>
      <c r="E13" s="37">
        <v>1428818</v>
      </c>
      <c r="F13" s="10">
        <f t="shared" si="0"/>
        <v>-8.171643853400397</v>
      </c>
      <c r="G13" s="1"/>
      <c r="H13" s="1"/>
      <c r="I13" s="1"/>
    </row>
    <row r="14" spans="1:12" x14ac:dyDescent="0.25">
      <c r="A14" s="11" t="s">
        <v>51</v>
      </c>
      <c r="B14" s="38">
        <v>1075161</v>
      </c>
      <c r="C14" s="38">
        <v>621532</v>
      </c>
      <c r="D14" s="38">
        <v>9465655</v>
      </c>
      <c r="E14" s="38">
        <v>8847802</v>
      </c>
      <c r="F14" s="13">
        <f t="shared" si="0"/>
        <v>-6.5273137463809974</v>
      </c>
      <c r="G14" s="1"/>
      <c r="H14" s="1"/>
      <c r="I14" s="1"/>
    </row>
    <row r="15" spans="1:12" x14ac:dyDescent="0.25">
      <c r="A15" s="8" t="s">
        <v>52</v>
      </c>
      <c r="B15" s="37">
        <v>1679129</v>
      </c>
      <c r="C15" s="37">
        <v>1337488</v>
      </c>
      <c r="D15" s="37">
        <v>16066758</v>
      </c>
      <c r="E15" s="37">
        <v>15445328</v>
      </c>
      <c r="F15" s="10">
        <f t="shared" si="0"/>
        <v>-3.8677995896869817</v>
      </c>
      <c r="G15" s="1"/>
      <c r="H15" s="1"/>
      <c r="I15" s="1"/>
    </row>
    <row r="16" spans="1:12" x14ac:dyDescent="0.25">
      <c r="A16" s="11" t="s">
        <v>53</v>
      </c>
      <c r="B16" s="38">
        <v>1269298</v>
      </c>
      <c r="C16" s="38">
        <v>1730102</v>
      </c>
      <c r="D16" s="38">
        <v>12636742</v>
      </c>
      <c r="E16" s="38">
        <v>13905030</v>
      </c>
      <c r="F16" s="13">
        <f t="shared" si="0"/>
        <v>10.036510993102496</v>
      </c>
      <c r="G16" s="1"/>
      <c r="H16" s="1"/>
      <c r="I16" s="1"/>
    </row>
    <row r="17" spans="1:9" x14ac:dyDescent="0.25">
      <c r="A17" s="8" t="s">
        <v>54</v>
      </c>
      <c r="B17" s="37">
        <v>550846</v>
      </c>
      <c r="C17" s="37">
        <v>454841</v>
      </c>
      <c r="D17" s="37">
        <v>6102861</v>
      </c>
      <c r="E17" s="37">
        <v>6367175</v>
      </c>
      <c r="F17" s="10">
        <f t="shared" si="0"/>
        <v>4.3309850904354477</v>
      </c>
      <c r="G17" s="1"/>
      <c r="H17" s="1"/>
      <c r="I17" s="1"/>
    </row>
    <row r="18" spans="1:9" x14ac:dyDescent="0.25">
      <c r="A18" s="11" t="s">
        <v>55</v>
      </c>
      <c r="B18" s="38">
        <v>74356</v>
      </c>
      <c r="C18" s="38">
        <v>99468</v>
      </c>
      <c r="D18" s="38">
        <v>821992</v>
      </c>
      <c r="E18" s="38">
        <v>875486</v>
      </c>
      <c r="F18" s="13">
        <f t="shared" si="0"/>
        <v>6.5078492248099735</v>
      </c>
      <c r="G18" s="1"/>
      <c r="H18" s="1"/>
      <c r="I18" s="1"/>
    </row>
    <row r="19" spans="1:9" x14ac:dyDescent="0.25">
      <c r="A19" s="8" t="s">
        <v>56</v>
      </c>
      <c r="B19" s="37">
        <v>296021</v>
      </c>
      <c r="C19" s="37">
        <v>189376</v>
      </c>
      <c r="D19" s="37">
        <v>2298277</v>
      </c>
      <c r="E19" s="37">
        <v>2122291</v>
      </c>
      <c r="F19" s="10">
        <f t="shared" si="0"/>
        <v>-7.6573015350194993</v>
      </c>
      <c r="G19" s="1"/>
      <c r="H19" s="1"/>
      <c r="I19" s="1"/>
    </row>
    <row r="20" spans="1:9" x14ac:dyDescent="0.25">
      <c r="A20" s="11" t="s">
        <v>57</v>
      </c>
      <c r="B20" s="38">
        <v>84121</v>
      </c>
      <c r="C20" s="38">
        <v>46489</v>
      </c>
      <c r="D20" s="38">
        <v>1008316</v>
      </c>
      <c r="E20" s="38">
        <v>770227</v>
      </c>
      <c r="F20" s="13">
        <f t="shared" si="0"/>
        <v>-23.612538132886911</v>
      </c>
      <c r="G20" s="1"/>
      <c r="H20" s="1"/>
      <c r="I20" s="1"/>
    </row>
    <row r="21" spans="1:9" x14ac:dyDescent="0.25">
      <c r="A21" s="8" t="s">
        <v>58</v>
      </c>
      <c r="B21" s="37">
        <v>1340737</v>
      </c>
      <c r="C21" s="37">
        <v>1993737</v>
      </c>
      <c r="D21" s="37">
        <v>12392675</v>
      </c>
      <c r="E21" s="37">
        <v>16860081</v>
      </c>
      <c r="F21" s="10">
        <f t="shared" si="0"/>
        <v>36.048762676339038</v>
      </c>
      <c r="G21" s="1"/>
      <c r="H21" s="1"/>
      <c r="I21" s="1"/>
    </row>
    <row r="22" spans="1:9" x14ac:dyDescent="0.25">
      <c r="A22" s="11" t="s">
        <v>59</v>
      </c>
      <c r="B22" s="38">
        <v>470920</v>
      </c>
      <c r="C22" s="38">
        <v>453737</v>
      </c>
      <c r="D22" s="38">
        <v>3862945</v>
      </c>
      <c r="E22" s="38">
        <v>3967046</v>
      </c>
      <c r="F22" s="13">
        <f t="shared" si="0"/>
        <v>2.694861045135255</v>
      </c>
      <c r="G22" s="1"/>
      <c r="H22" s="1"/>
      <c r="I22" s="1"/>
    </row>
    <row r="23" spans="1:9" x14ac:dyDescent="0.25">
      <c r="A23" s="8" t="s">
        <v>60</v>
      </c>
      <c r="B23" s="37">
        <v>5295</v>
      </c>
      <c r="C23" s="37">
        <v>6065</v>
      </c>
      <c r="D23" s="37">
        <v>51445</v>
      </c>
      <c r="E23" s="37">
        <v>49625</v>
      </c>
      <c r="F23" s="10">
        <f t="shared" si="0"/>
        <v>-3.5377587715035475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5300</v>
      </c>
      <c r="C25" s="37">
        <v>5034</v>
      </c>
      <c r="D25" s="37">
        <v>59887</v>
      </c>
      <c r="E25" s="37">
        <v>56259</v>
      </c>
      <c r="F25" s="10">
        <f t="shared" si="0"/>
        <v>-6.0580760432147258</v>
      </c>
      <c r="G25" s="1"/>
      <c r="H25" s="1"/>
      <c r="I25" s="1"/>
    </row>
    <row r="26" spans="1:9" x14ac:dyDescent="0.25">
      <c r="A26" s="11" t="s">
        <v>63</v>
      </c>
      <c r="B26" s="38">
        <v>85578</v>
      </c>
      <c r="C26" s="38">
        <v>106693</v>
      </c>
      <c r="D26" s="38">
        <v>1064575</v>
      </c>
      <c r="E26" s="38">
        <v>1043056</v>
      </c>
      <c r="F26" s="13">
        <f t="shared" si="0"/>
        <v>-2.0213700302937809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821706</v>
      </c>
      <c r="C28" s="38">
        <v>691765</v>
      </c>
      <c r="D28" s="38">
        <v>6779637</v>
      </c>
      <c r="E28" s="38">
        <v>5849811</v>
      </c>
      <c r="F28" s="13">
        <f t="shared" si="0"/>
        <v>-13.714982085324039</v>
      </c>
      <c r="G28" s="1"/>
      <c r="H28" s="1"/>
      <c r="I28" s="1"/>
    </row>
    <row r="29" spans="1:9" x14ac:dyDescent="0.25">
      <c r="A29" s="8" t="s">
        <v>66</v>
      </c>
      <c r="B29" s="37">
        <v>23203</v>
      </c>
      <c r="C29" s="37">
        <v>28068</v>
      </c>
      <c r="D29" s="37">
        <v>337945</v>
      </c>
      <c r="E29" s="37">
        <v>273010</v>
      </c>
      <c r="F29" s="10">
        <f t="shared" si="0"/>
        <v>-19.214665108227663</v>
      </c>
      <c r="G29" s="1"/>
      <c r="H29" s="1"/>
      <c r="I29" s="1"/>
    </row>
    <row r="30" spans="1:9" x14ac:dyDescent="0.25">
      <c r="A30" s="11" t="s">
        <v>67</v>
      </c>
      <c r="B30" s="38">
        <v>29817</v>
      </c>
      <c r="C30" s="38">
        <v>30855</v>
      </c>
      <c r="D30" s="38">
        <v>177949</v>
      </c>
      <c r="E30" s="38">
        <v>282813</v>
      </c>
      <c r="F30" s="13">
        <f t="shared" si="0"/>
        <v>58.929243772092008</v>
      </c>
      <c r="G30" s="1"/>
      <c r="H30" s="1"/>
      <c r="I30" s="1"/>
    </row>
    <row r="31" spans="1:9" x14ac:dyDescent="0.25">
      <c r="A31" s="8" t="s">
        <v>68</v>
      </c>
      <c r="B31" s="37">
        <v>1511211</v>
      </c>
      <c r="C31" s="37">
        <v>1463072</v>
      </c>
      <c r="D31" s="37">
        <v>16282244</v>
      </c>
      <c r="E31" s="37">
        <v>15531162</v>
      </c>
      <c r="F31" s="10">
        <f t="shared" si="0"/>
        <v>-4.6128899677464545</v>
      </c>
      <c r="G31" s="1"/>
      <c r="H31" s="1"/>
      <c r="I31" s="1"/>
    </row>
    <row r="32" spans="1:9" x14ac:dyDescent="0.25">
      <c r="A32" s="11" t="s">
        <v>69</v>
      </c>
      <c r="B32" s="38">
        <v>501472</v>
      </c>
      <c r="C32" s="38">
        <v>351166</v>
      </c>
      <c r="D32" s="38">
        <v>4299081</v>
      </c>
      <c r="E32" s="38">
        <v>3783327</v>
      </c>
      <c r="F32" s="13">
        <f t="shared" si="0"/>
        <v>-11.996843046223134</v>
      </c>
      <c r="G32" s="1"/>
      <c r="H32" s="1"/>
      <c r="I32" s="1"/>
    </row>
    <row r="33" spans="1:9" x14ac:dyDescent="0.25">
      <c r="A33" s="8" t="s">
        <v>70</v>
      </c>
      <c r="B33" s="37">
        <v>10610</v>
      </c>
      <c r="C33" s="37">
        <v>15240</v>
      </c>
      <c r="D33" s="37">
        <v>77734</v>
      </c>
      <c r="E33" s="37">
        <v>71153</v>
      </c>
      <c r="F33" s="10">
        <f t="shared" si="0"/>
        <v>-8.4660508915017942</v>
      </c>
      <c r="G33" s="1"/>
      <c r="H33" s="1"/>
      <c r="I33" s="1"/>
    </row>
    <row r="34" spans="1:9" x14ac:dyDescent="0.25">
      <c r="A34" s="11" t="s">
        <v>71</v>
      </c>
      <c r="B34" s="38">
        <v>11816</v>
      </c>
      <c r="C34" s="38">
        <v>41052</v>
      </c>
      <c r="D34" s="38">
        <v>135469</v>
      </c>
      <c r="E34" s="38">
        <v>184103</v>
      </c>
      <c r="F34" s="13">
        <f t="shared" si="0"/>
        <v>35.900464312868621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13472103</v>
      </c>
      <c r="C35" s="15">
        <f t="shared" ref="C35:E35" si="1">SUM(C7:C34)</f>
        <v>11917375</v>
      </c>
      <c r="D35" s="15">
        <f t="shared" si="1"/>
        <v>120278287</v>
      </c>
      <c r="E35" s="15">
        <f t="shared" si="1"/>
        <v>123216217</v>
      </c>
      <c r="F35" s="16">
        <f t="shared" si="0"/>
        <v>2.442610443894992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5737913</v>
      </c>
      <c r="C38" s="41">
        <f>D7</f>
        <v>6277434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19161734</v>
      </c>
      <c r="G38" s="42">
        <f>LOOKUP(E38,$A$38:$A$65,$C$38:$C$65)</f>
        <v>17791572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73046</v>
      </c>
      <c r="C39" s="41">
        <f t="shared" ref="C39:C65" si="5">D8</f>
        <v>103378</v>
      </c>
      <c r="D39" s="41">
        <f t="shared" ref="D39:D65" si="6">_xlfn.RANK.EQ(B39,$B$38:$B$65)+COUNTIF($B$38:$B$65,B39)-1</f>
        <v>22</v>
      </c>
      <c r="E39" s="42" t="str">
        <f t="shared" si="2"/>
        <v>HUELVA</v>
      </c>
      <c r="F39" s="42">
        <f t="shared" ref="F39:F54" si="7">LOOKUP(E39,$A$38:$A$65,$B$38:$B$65)</f>
        <v>16860081</v>
      </c>
      <c r="G39" s="42">
        <f t="shared" ref="G39:G65" si="8">LOOKUP(E39,$A$38:$A$65,$C$38:$C$65)</f>
        <v>12392675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TARRAGONA</v>
      </c>
      <c r="F40" s="42">
        <f t="shared" si="7"/>
        <v>15531162</v>
      </c>
      <c r="G40" s="42">
        <f t="shared" si="8"/>
        <v>16282244</v>
      </c>
    </row>
    <row r="41" spans="1:9" x14ac:dyDescent="0.25">
      <c r="A41" s="42" t="str">
        <f t="shared" si="3"/>
        <v>AVILES</v>
      </c>
      <c r="B41" s="41">
        <f t="shared" si="4"/>
        <v>437561</v>
      </c>
      <c r="C41" s="41">
        <f t="shared" si="5"/>
        <v>520986</v>
      </c>
      <c r="D41" s="41">
        <f t="shared" si="6"/>
        <v>17</v>
      </c>
      <c r="E41" s="42" t="str">
        <f t="shared" si="2"/>
        <v>BILBAO</v>
      </c>
      <c r="F41" s="42">
        <f t="shared" si="7"/>
        <v>15445328</v>
      </c>
      <c r="G41" s="42">
        <f t="shared" si="8"/>
        <v>16066758</v>
      </c>
    </row>
    <row r="42" spans="1:9" x14ac:dyDescent="0.25">
      <c r="A42" s="42" t="str">
        <f t="shared" si="3"/>
        <v>BAHIA DE ALGECIRAS</v>
      </c>
      <c r="B42" s="41">
        <f t="shared" si="4"/>
        <v>19161734</v>
      </c>
      <c r="C42" s="41">
        <f t="shared" si="5"/>
        <v>17791572</v>
      </c>
      <c r="D42" s="41">
        <f t="shared" si="6"/>
        <v>1</v>
      </c>
      <c r="E42" s="42" t="str">
        <f t="shared" si="2"/>
        <v>CARTAGENA</v>
      </c>
      <c r="F42" s="42">
        <f t="shared" si="7"/>
        <v>13905030</v>
      </c>
      <c r="G42" s="42">
        <f t="shared" si="8"/>
        <v>12636742</v>
      </c>
    </row>
    <row r="43" spans="1:9" x14ac:dyDescent="0.25">
      <c r="A43" s="42" t="str">
        <f t="shared" si="3"/>
        <v>BAHIA DE CADIZ</v>
      </c>
      <c r="B43" s="41">
        <f t="shared" si="4"/>
        <v>89374</v>
      </c>
      <c r="C43" s="41">
        <f t="shared" si="5"/>
        <v>102305</v>
      </c>
      <c r="D43" s="41">
        <f t="shared" si="6"/>
        <v>21</v>
      </c>
      <c r="E43" s="42" t="str">
        <f t="shared" si="2"/>
        <v>BARCELONA</v>
      </c>
      <c r="F43" s="42">
        <f t="shared" si="7"/>
        <v>8847802</v>
      </c>
      <c r="G43" s="42">
        <f t="shared" si="8"/>
        <v>9465655</v>
      </c>
    </row>
    <row r="44" spans="1:9" x14ac:dyDescent="0.25">
      <c r="A44" s="42" t="str">
        <f t="shared" si="3"/>
        <v>BALEARES</v>
      </c>
      <c r="B44" s="41">
        <f t="shared" si="4"/>
        <v>1428818</v>
      </c>
      <c r="C44" s="41">
        <f t="shared" si="5"/>
        <v>1555966</v>
      </c>
      <c r="D44" s="41">
        <f t="shared" si="6"/>
        <v>13</v>
      </c>
      <c r="E44" s="42" t="str">
        <f t="shared" si="2"/>
        <v>CASTELLON</v>
      </c>
      <c r="F44" s="42">
        <f t="shared" si="7"/>
        <v>6367175</v>
      </c>
      <c r="G44" s="42">
        <f t="shared" si="8"/>
        <v>6102861</v>
      </c>
    </row>
    <row r="45" spans="1:9" x14ac:dyDescent="0.25">
      <c r="A45" s="42" t="str">
        <f t="shared" si="3"/>
        <v>BARCELONA</v>
      </c>
      <c r="B45" s="41">
        <f t="shared" si="4"/>
        <v>8847802</v>
      </c>
      <c r="C45" s="41">
        <f t="shared" si="5"/>
        <v>9465655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5849811</v>
      </c>
      <c r="G45" s="42">
        <f t="shared" si="8"/>
        <v>6779637</v>
      </c>
    </row>
    <row r="46" spans="1:9" x14ac:dyDescent="0.25">
      <c r="A46" s="42" t="str">
        <f t="shared" si="3"/>
        <v>BILBAO</v>
      </c>
      <c r="B46" s="41">
        <f t="shared" si="4"/>
        <v>15445328</v>
      </c>
      <c r="C46" s="41">
        <f t="shared" si="5"/>
        <v>16066758</v>
      </c>
      <c r="D46" s="41">
        <f t="shared" si="6"/>
        <v>4</v>
      </c>
      <c r="E46" s="42" t="str">
        <f t="shared" si="2"/>
        <v>A CORUÑA</v>
      </c>
      <c r="F46" s="42">
        <f t="shared" si="7"/>
        <v>5737913</v>
      </c>
      <c r="G46" s="42">
        <f t="shared" si="8"/>
        <v>6277434</v>
      </c>
    </row>
    <row r="47" spans="1:9" x14ac:dyDescent="0.25">
      <c r="A47" s="42" t="str">
        <f t="shared" si="3"/>
        <v>CARTAGENA</v>
      </c>
      <c r="B47" s="41">
        <f t="shared" si="4"/>
        <v>13905030</v>
      </c>
      <c r="C47" s="41">
        <f t="shared" si="5"/>
        <v>12636742</v>
      </c>
      <c r="D47" s="41">
        <f t="shared" si="6"/>
        <v>5</v>
      </c>
      <c r="E47" s="42" t="str">
        <f t="shared" si="2"/>
        <v>LAS PALMAS</v>
      </c>
      <c r="F47" s="42">
        <f t="shared" si="7"/>
        <v>3967046</v>
      </c>
      <c r="G47" s="42">
        <f t="shared" si="8"/>
        <v>3862945</v>
      </c>
    </row>
    <row r="48" spans="1:9" x14ac:dyDescent="0.25">
      <c r="A48" s="42" t="str">
        <f t="shared" si="3"/>
        <v>CASTELLON</v>
      </c>
      <c r="B48" s="41">
        <f t="shared" si="4"/>
        <v>6367175</v>
      </c>
      <c r="C48" s="41">
        <f t="shared" si="5"/>
        <v>6102861</v>
      </c>
      <c r="D48" s="41">
        <f t="shared" si="6"/>
        <v>7</v>
      </c>
      <c r="E48" s="42" t="str">
        <f t="shared" si="2"/>
        <v>VALENCIA</v>
      </c>
      <c r="F48" s="42">
        <f t="shared" si="7"/>
        <v>3783327</v>
      </c>
      <c r="G48" s="42">
        <f t="shared" si="8"/>
        <v>4299081</v>
      </c>
    </row>
    <row r="49" spans="1:7" x14ac:dyDescent="0.25">
      <c r="A49" s="42" t="str">
        <f t="shared" si="3"/>
        <v>CEUTA</v>
      </c>
      <c r="B49" s="41">
        <f t="shared" si="4"/>
        <v>875486</v>
      </c>
      <c r="C49" s="41">
        <f t="shared" si="5"/>
        <v>821992</v>
      </c>
      <c r="D49" s="41">
        <f t="shared" si="6"/>
        <v>15</v>
      </c>
      <c r="E49" s="42" t="str">
        <f t="shared" si="2"/>
        <v>FERROL-SAN CIBRAO</v>
      </c>
      <c r="F49" s="42">
        <f t="shared" si="7"/>
        <v>2122291</v>
      </c>
      <c r="G49" s="42">
        <f t="shared" si="8"/>
        <v>2298277</v>
      </c>
    </row>
    <row r="50" spans="1:7" x14ac:dyDescent="0.25">
      <c r="A50" s="42" t="str">
        <f t="shared" si="3"/>
        <v>FERROL-SAN CIBRAO</v>
      </c>
      <c r="B50" s="41">
        <f t="shared" si="4"/>
        <v>2122291</v>
      </c>
      <c r="C50" s="41">
        <f t="shared" si="5"/>
        <v>2298277</v>
      </c>
      <c r="D50" s="41">
        <f t="shared" si="6"/>
        <v>12</v>
      </c>
      <c r="E50" s="42" t="str">
        <f t="shared" si="2"/>
        <v>BALEARES</v>
      </c>
      <c r="F50" s="42">
        <f t="shared" si="7"/>
        <v>1428818</v>
      </c>
      <c r="G50" s="42">
        <f t="shared" si="8"/>
        <v>1555966</v>
      </c>
    </row>
    <row r="51" spans="1:7" x14ac:dyDescent="0.25">
      <c r="A51" s="42" t="str">
        <f t="shared" si="3"/>
        <v>GIJON</v>
      </c>
      <c r="B51" s="41">
        <f t="shared" si="4"/>
        <v>770227</v>
      </c>
      <c r="C51" s="41">
        <f t="shared" si="5"/>
        <v>1008316</v>
      </c>
      <c r="D51" s="41">
        <f t="shared" si="6"/>
        <v>16</v>
      </c>
      <c r="E51" s="42" t="str">
        <f t="shared" si="2"/>
        <v>MOTRIL</v>
      </c>
      <c r="F51" s="42">
        <f t="shared" si="7"/>
        <v>1043056</v>
      </c>
      <c r="G51" s="42">
        <f t="shared" si="8"/>
        <v>1064575</v>
      </c>
    </row>
    <row r="52" spans="1:7" x14ac:dyDescent="0.25">
      <c r="A52" s="42" t="str">
        <f t="shared" si="3"/>
        <v>HUELVA</v>
      </c>
      <c r="B52" s="41">
        <f t="shared" si="4"/>
        <v>16860081</v>
      </c>
      <c r="C52" s="41">
        <f t="shared" si="5"/>
        <v>12392675</v>
      </c>
      <c r="D52" s="41">
        <f t="shared" si="6"/>
        <v>2</v>
      </c>
      <c r="E52" s="42" t="str">
        <f t="shared" si="2"/>
        <v>CEUTA</v>
      </c>
      <c r="F52" s="42">
        <f t="shared" si="7"/>
        <v>875486</v>
      </c>
      <c r="G52" s="42">
        <f t="shared" si="8"/>
        <v>821992</v>
      </c>
    </row>
    <row r="53" spans="1:7" x14ac:dyDescent="0.25">
      <c r="A53" s="42" t="str">
        <f t="shared" si="3"/>
        <v>LAS PALMAS</v>
      </c>
      <c r="B53" s="41">
        <f t="shared" si="4"/>
        <v>3967046</v>
      </c>
      <c r="C53" s="41">
        <f t="shared" si="5"/>
        <v>3862945</v>
      </c>
      <c r="D53" s="41">
        <f t="shared" si="6"/>
        <v>10</v>
      </c>
      <c r="E53" s="42" t="str">
        <f t="shared" si="2"/>
        <v>GIJON</v>
      </c>
      <c r="F53" s="42">
        <f t="shared" si="7"/>
        <v>770227</v>
      </c>
      <c r="G53" s="42">
        <f t="shared" si="8"/>
        <v>1008316</v>
      </c>
    </row>
    <row r="54" spans="1:7" x14ac:dyDescent="0.25">
      <c r="A54" s="42" t="str">
        <f t="shared" si="3"/>
        <v>MALAGA</v>
      </c>
      <c r="B54" s="41">
        <f t="shared" si="4"/>
        <v>49625</v>
      </c>
      <c r="C54" s="41">
        <f t="shared" si="5"/>
        <v>51445</v>
      </c>
      <c r="D54" s="41">
        <f t="shared" si="6"/>
        <v>25</v>
      </c>
      <c r="E54" s="42" t="str">
        <f t="shared" si="2"/>
        <v>AVILES</v>
      </c>
      <c r="F54" s="42">
        <f t="shared" si="7"/>
        <v>437561</v>
      </c>
      <c r="G54" s="42">
        <f t="shared" si="8"/>
        <v>520986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282813</v>
      </c>
      <c r="G55" s="42">
        <f t="shared" si="8"/>
        <v>177949</v>
      </c>
    </row>
    <row r="56" spans="1:7" x14ac:dyDescent="0.25">
      <c r="A56" s="42" t="str">
        <f t="shared" si="3"/>
        <v>MELILLA</v>
      </c>
      <c r="B56" s="41">
        <f t="shared" si="4"/>
        <v>56259</v>
      </c>
      <c r="C56" s="41">
        <f t="shared" si="5"/>
        <v>59887</v>
      </c>
      <c r="D56" s="41">
        <f t="shared" si="6"/>
        <v>24</v>
      </c>
      <c r="E56" s="42" t="str">
        <f t="shared" si="2"/>
        <v>SANTANDER</v>
      </c>
      <c r="F56" s="42">
        <f t="shared" si="9"/>
        <v>273010</v>
      </c>
      <c r="G56" s="42">
        <f t="shared" si="8"/>
        <v>337945</v>
      </c>
    </row>
    <row r="57" spans="1:7" x14ac:dyDescent="0.25">
      <c r="A57" s="42" t="str">
        <f t="shared" si="3"/>
        <v>MOTRIL</v>
      </c>
      <c r="B57" s="41">
        <f t="shared" si="4"/>
        <v>1043056</v>
      </c>
      <c r="C57" s="41">
        <f t="shared" si="5"/>
        <v>1064575</v>
      </c>
      <c r="D57" s="41">
        <f t="shared" si="6"/>
        <v>14</v>
      </c>
      <c r="E57" s="42" t="str">
        <f t="shared" si="2"/>
        <v>VILAGARCIA</v>
      </c>
      <c r="F57" s="42">
        <f t="shared" si="9"/>
        <v>184103</v>
      </c>
      <c r="G57" s="42">
        <f t="shared" si="8"/>
        <v>135469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89374</v>
      </c>
      <c r="G58" s="42">
        <f t="shared" si="8"/>
        <v>102305</v>
      </c>
    </row>
    <row r="59" spans="1:7" x14ac:dyDescent="0.25">
      <c r="A59" s="42" t="str">
        <f t="shared" si="3"/>
        <v>SANTA CRUZ DE TENERIFE</v>
      </c>
      <c r="B59" s="41">
        <f t="shared" si="4"/>
        <v>5849811</v>
      </c>
      <c r="C59" s="41">
        <f t="shared" si="5"/>
        <v>6779637</v>
      </c>
      <c r="D59" s="41">
        <f t="shared" si="6"/>
        <v>8</v>
      </c>
      <c r="E59" s="42" t="str">
        <f t="shared" si="2"/>
        <v>ALICANTE</v>
      </c>
      <c r="F59" s="42">
        <f t="shared" si="9"/>
        <v>73046</v>
      </c>
      <c r="G59" s="42">
        <f t="shared" si="8"/>
        <v>103378</v>
      </c>
    </row>
    <row r="60" spans="1:7" x14ac:dyDescent="0.25">
      <c r="A60" s="42" t="str">
        <f t="shared" si="3"/>
        <v>SANTANDER</v>
      </c>
      <c r="B60" s="41">
        <f t="shared" si="4"/>
        <v>273010</v>
      </c>
      <c r="C60" s="41">
        <f t="shared" si="5"/>
        <v>337945</v>
      </c>
      <c r="D60" s="41">
        <f t="shared" si="6"/>
        <v>19</v>
      </c>
      <c r="E60" s="42" t="str">
        <f t="shared" si="2"/>
        <v>VIGO</v>
      </c>
      <c r="F60" s="42">
        <f t="shared" si="9"/>
        <v>71153</v>
      </c>
      <c r="G60" s="42">
        <f t="shared" si="8"/>
        <v>77734</v>
      </c>
    </row>
    <row r="61" spans="1:7" x14ac:dyDescent="0.25">
      <c r="A61" s="42" t="str">
        <f t="shared" si="3"/>
        <v>SEVILLA</v>
      </c>
      <c r="B61" s="41">
        <f t="shared" si="4"/>
        <v>282813</v>
      </c>
      <c r="C61" s="41">
        <f t="shared" si="5"/>
        <v>177949</v>
      </c>
      <c r="D61" s="41">
        <f t="shared" si="6"/>
        <v>18</v>
      </c>
      <c r="E61" s="42" t="str">
        <f t="shared" si="2"/>
        <v>MELILLA</v>
      </c>
      <c r="F61" s="42">
        <f t="shared" si="9"/>
        <v>56259</v>
      </c>
      <c r="G61" s="42">
        <f t="shared" si="8"/>
        <v>59887</v>
      </c>
    </row>
    <row r="62" spans="1:7" x14ac:dyDescent="0.25">
      <c r="A62" s="42" t="str">
        <f t="shared" si="3"/>
        <v>TARRAGONA</v>
      </c>
      <c r="B62" s="41">
        <f t="shared" si="4"/>
        <v>15531162</v>
      </c>
      <c r="C62" s="41">
        <f t="shared" si="5"/>
        <v>16282244</v>
      </c>
      <c r="D62" s="41">
        <f t="shared" si="6"/>
        <v>3</v>
      </c>
      <c r="E62" s="42" t="str">
        <f t="shared" si="2"/>
        <v>MALAGA</v>
      </c>
      <c r="F62" s="42">
        <f t="shared" si="9"/>
        <v>49625</v>
      </c>
      <c r="G62" s="42">
        <f t="shared" si="8"/>
        <v>51445</v>
      </c>
    </row>
    <row r="63" spans="1:7" x14ac:dyDescent="0.25">
      <c r="A63" s="42" t="str">
        <f t="shared" si="3"/>
        <v>VALENCIA</v>
      </c>
      <c r="B63" s="41">
        <f t="shared" si="4"/>
        <v>3783327</v>
      </c>
      <c r="C63" s="41">
        <f t="shared" si="5"/>
        <v>4299081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71153</v>
      </c>
      <c r="C64" s="41">
        <f t="shared" si="5"/>
        <v>77734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184103</v>
      </c>
      <c r="C65" s="41">
        <f t="shared" si="5"/>
        <v>135469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187690</v>
      </c>
      <c r="C7" s="19">
        <v>328092</v>
      </c>
      <c r="D7" s="19">
        <v>2644292</v>
      </c>
      <c r="E7" s="19">
        <v>2859523</v>
      </c>
      <c r="F7" s="10">
        <f>((E7*100)/D7)-100</f>
        <v>8.1394566106920081</v>
      </c>
      <c r="G7" s="1"/>
      <c r="H7" s="1"/>
      <c r="I7" s="1"/>
    </row>
    <row r="8" spans="1:12" x14ac:dyDescent="0.25">
      <c r="A8" s="11" t="s">
        <v>45</v>
      </c>
      <c r="B8" s="20">
        <v>46808</v>
      </c>
      <c r="C8" s="20">
        <v>52809</v>
      </c>
      <c r="D8" s="20">
        <v>592444</v>
      </c>
      <c r="E8" s="20">
        <v>609751</v>
      </c>
      <c r="F8" s="13">
        <f t="shared" ref="F8:F35" si="0">((E8*100)/D8)-100</f>
        <v>2.9212887631573636</v>
      </c>
      <c r="G8" s="1"/>
      <c r="H8" s="1"/>
      <c r="I8" s="1"/>
    </row>
    <row r="9" spans="1:12" x14ac:dyDescent="0.25">
      <c r="A9" s="8" t="s">
        <v>46</v>
      </c>
      <c r="B9" s="19">
        <v>244926</v>
      </c>
      <c r="C9" s="19">
        <v>117024</v>
      </c>
      <c r="D9" s="19">
        <v>2615849</v>
      </c>
      <c r="E9" s="19">
        <v>3100225</v>
      </c>
      <c r="F9" s="10">
        <f t="shared" si="0"/>
        <v>18.516970971948311</v>
      </c>
      <c r="G9" s="1"/>
      <c r="H9" s="1"/>
      <c r="I9" s="1"/>
    </row>
    <row r="10" spans="1:12" x14ac:dyDescent="0.25">
      <c r="A10" s="11" t="s">
        <v>47</v>
      </c>
      <c r="B10" s="20">
        <v>298491</v>
      </c>
      <c r="C10" s="20">
        <v>361029</v>
      </c>
      <c r="D10" s="20">
        <v>2319309</v>
      </c>
      <c r="E10" s="20">
        <v>2880737</v>
      </c>
      <c r="F10" s="13">
        <f t="shared" si="0"/>
        <v>24.20669259680362</v>
      </c>
      <c r="G10" s="1"/>
      <c r="H10" s="1"/>
      <c r="I10" s="1"/>
    </row>
    <row r="11" spans="1:12" x14ac:dyDescent="0.25">
      <c r="A11" s="8" t="s">
        <v>48</v>
      </c>
      <c r="B11" s="19">
        <v>56453</v>
      </c>
      <c r="C11" s="19">
        <v>51182</v>
      </c>
      <c r="D11" s="19">
        <v>1211217</v>
      </c>
      <c r="E11" s="19">
        <v>1075642</v>
      </c>
      <c r="F11" s="10">
        <f t="shared" si="0"/>
        <v>-11.193287412577604</v>
      </c>
      <c r="G11" s="1"/>
      <c r="H11" s="1"/>
      <c r="I11" s="1"/>
    </row>
    <row r="12" spans="1:12" x14ac:dyDescent="0.25">
      <c r="A12" s="11" t="s">
        <v>49</v>
      </c>
      <c r="B12" s="20">
        <v>62357</v>
      </c>
      <c r="C12" s="20">
        <v>165003</v>
      </c>
      <c r="D12" s="20">
        <v>1304950</v>
      </c>
      <c r="E12" s="20">
        <v>1515363</v>
      </c>
      <c r="F12" s="13">
        <f t="shared" si="0"/>
        <v>16.124219318747848</v>
      </c>
      <c r="G12" s="1"/>
      <c r="H12" s="1"/>
      <c r="I12" s="1"/>
    </row>
    <row r="13" spans="1:12" x14ac:dyDescent="0.25">
      <c r="A13" s="8" t="s">
        <v>50</v>
      </c>
      <c r="B13" s="19">
        <v>97091</v>
      </c>
      <c r="C13" s="19">
        <v>125594</v>
      </c>
      <c r="D13" s="19">
        <v>1559324</v>
      </c>
      <c r="E13" s="19">
        <v>1380814</v>
      </c>
      <c r="F13" s="10">
        <f t="shared" si="0"/>
        <v>-11.447909478722835</v>
      </c>
      <c r="G13" s="1"/>
      <c r="H13" s="1"/>
      <c r="I13" s="1"/>
    </row>
    <row r="14" spans="1:12" x14ac:dyDescent="0.25">
      <c r="A14" s="11" t="s">
        <v>51</v>
      </c>
      <c r="B14" s="20">
        <v>327271</v>
      </c>
      <c r="C14" s="20">
        <v>307186</v>
      </c>
      <c r="D14" s="20">
        <v>2957239</v>
      </c>
      <c r="E14" s="20">
        <v>2996951</v>
      </c>
      <c r="F14" s="13">
        <f t="shared" si="0"/>
        <v>1.342874214765871</v>
      </c>
      <c r="G14" s="1"/>
      <c r="H14" s="1"/>
      <c r="I14" s="1"/>
    </row>
    <row r="15" spans="1:12" x14ac:dyDescent="0.25">
      <c r="A15" s="8" t="s">
        <v>52</v>
      </c>
      <c r="B15" s="19">
        <v>355384</v>
      </c>
      <c r="C15" s="19">
        <v>228315</v>
      </c>
      <c r="D15" s="19">
        <v>3729569</v>
      </c>
      <c r="E15" s="19">
        <v>3441737</v>
      </c>
      <c r="F15" s="10">
        <f t="shared" si="0"/>
        <v>-7.7175673650226031</v>
      </c>
      <c r="G15" s="1"/>
      <c r="H15" s="1"/>
      <c r="I15" s="1"/>
    </row>
    <row r="16" spans="1:12" x14ac:dyDescent="0.25">
      <c r="A16" s="11" t="s">
        <v>53</v>
      </c>
      <c r="B16" s="20">
        <v>348129</v>
      </c>
      <c r="C16" s="20">
        <v>256060</v>
      </c>
      <c r="D16" s="20">
        <v>2445265</v>
      </c>
      <c r="E16" s="20">
        <v>2761063</v>
      </c>
      <c r="F16" s="13">
        <f t="shared" si="0"/>
        <v>12.914673869703279</v>
      </c>
      <c r="G16" s="1"/>
      <c r="H16" s="1"/>
      <c r="I16" s="1"/>
    </row>
    <row r="17" spans="1:9" x14ac:dyDescent="0.25">
      <c r="A17" s="8" t="s">
        <v>54</v>
      </c>
      <c r="B17" s="19">
        <v>296874</v>
      </c>
      <c r="C17" s="19">
        <v>296365</v>
      </c>
      <c r="D17" s="19">
        <v>2417943</v>
      </c>
      <c r="E17" s="19">
        <v>2712112</v>
      </c>
      <c r="F17" s="10">
        <f t="shared" si="0"/>
        <v>12.166084973880686</v>
      </c>
      <c r="G17" s="1"/>
      <c r="H17" s="1"/>
      <c r="I17" s="1"/>
    </row>
    <row r="18" spans="1:9" x14ac:dyDescent="0.25">
      <c r="A18" s="11" t="s">
        <v>55</v>
      </c>
      <c r="B18" s="20">
        <v>13499</v>
      </c>
      <c r="C18" s="20">
        <v>15148</v>
      </c>
      <c r="D18" s="20">
        <v>101924</v>
      </c>
      <c r="E18" s="20">
        <v>115737</v>
      </c>
      <c r="F18" s="13">
        <f t="shared" si="0"/>
        <v>13.552254621090228</v>
      </c>
      <c r="G18" s="1"/>
      <c r="H18" s="1"/>
      <c r="I18" s="1"/>
    </row>
    <row r="19" spans="1:9" x14ac:dyDescent="0.25">
      <c r="A19" s="8" t="s">
        <v>56</v>
      </c>
      <c r="B19" s="19">
        <v>501098</v>
      </c>
      <c r="C19" s="19">
        <v>784304</v>
      </c>
      <c r="D19" s="19">
        <v>6293235</v>
      </c>
      <c r="E19" s="19">
        <v>6882251</v>
      </c>
      <c r="F19" s="10">
        <f t="shared" si="0"/>
        <v>9.3595106491335542</v>
      </c>
      <c r="G19" s="1"/>
      <c r="H19" s="1"/>
      <c r="I19" s="1"/>
    </row>
    <row r="20" spans="1:9" x14ac:dyDescent="0.25">
      <c r="A20" s="11" t="s">
        <v>57</v>
      </c>
      <c r="B20" s="20">
        <v>1319278</v>
      </c>
      <c r="C20" s="20">
        <v>1074686</v>
      </c>
      <c r="D20" s="20">
        <v>11149606</v>
      </c>
      <c r="E20" s="20">
        <v>10170280</v>
      </c>
      <c r="F20" s="13">
        <f t="shared" si="0"/>
        <v>-8.783503201817183</v>
      </c>
      <c r="G20" s="1"/>
      <c r="H20" s="1"/>
      <c r="I20" s="1"/>
    </row>
    <row r="21" spans="1:9" x14ac:dyDescent="0.25">
      <c r="A21" s="8" t="s">
        <v>58</v>
      </c>
      <c r="B21" s="19">
        <v>638383</v>
      </c>
      <c r="C21" s="19">
        <v>326283</v>
      </c>
      <c r="D21" s="19">
        <v>4029150</v>
      </c>
      <c r="E21" s="19">
        <v>3250538</v>
      </c>
      <c r="F21" s="10">
        <f t="shared" si="0"/>
        <v>-19.324472903714181</v>
      </c>
      <c r="G21" s="1"/>
      <c r="H21" s="1"/>
      <c r="I21" s="1"/>
    </row>
    <row r="22" spans="1:9" x14ac:dyDescent="0.25">
      <c r="A22" s="11" t="s">
        <v>59</v>
      </c>
      <c r="B22" s="20">
        <v>65985</v>
      </c>
      <c r="C22" s="20">
        <v>29381</v>
      </c>
      <c r="D22" s="20">
        <v>631898</v>
      </c>
      <c r="E22" s="20">
        <v>453433</v>
      </c>
      <c r="F22" s="13">
        <f t="shared" si="0"/>
        <v>-28.242691067229202</v>
      </c>
      <c r="G22" s="1"/>
      <c r="H22" s="1"/>
      <c r="I22" s="1"/>
    </row>
    <row r="23" spans="1:9" x14ac:dyDescent="0.25">
      <c r="A23" s="8" t="s">
        <v>60</v>
      </c>
      <c r="B23" s="19">
        <v>61374</v>
      </c>
      <c r="C23" s="19">
        <v>98686</v>
      </c>
      <c r="D23" s="19">
        <v>666647</v>
      </c>
      <c r="E23" s="19">
        <v>702682</v>
      </c>
      <c r="F23" s="10">
        <f t="shared" si="0"/>
        <v>5.4054094595790616</v>
      </c>
      <c r="G23" s="1"/>
      <c r="H23" s="1"/>
      <c r="I23" s="1"/>
    </row>
    <row r="24" spans="1:9" x14ac:dyDescent="0.25">
      <c r="A24" s="11" t="s">
        <v>61</v>
      </c>
      <c r="B24" s="20">
        <v>54703</v>
      </c>
      <c r="C24" s="20">
        <v>49282</v>
      </c>
      <c r="D24" s="20">
        <v>794521</v>
      </c>
      <c r="E24" s="20">
        <v>686632</v>
      </c>
      <c r="F24" s="13">
        <f t="shared" si="0"/>
        <v>-13.579125032566793</v>
      </c>
      <c r="G24" s="1"/>
      <c r="H24" s="1"/>
      <c r="I24" s="1"/>
    </row>
    <row r="25" spans="1:9" x14ac:dyDescent="0.25">
      <c r="A25" s="8" t="s">
        <v>62</v>
      </c>
      <c r="B25" s="19">
        <v>4900</v>
      </c>
      <c r="C25" s="19">
        <v>1423</v>
      </c>
      <c r="D25" s="19">
        <v>37430</v>
      </c>
      <c r="E25" s="19">
        <v>28940</v>
      </c>
      <c r="F25" s="10">
        <f t="shared" si="0"/>
        <v>-22.682340368688216</v>
      </c>
      <c r="G25" s="1"/>
      <c r="H25" s="1"/>
      <c r="I25" s="1"/>
    </row>
    <row r="26" spans="1:9" x14ac:dyDescent="0.25">
      <c r="A26" s="11" t="s">
        <v>63</v>
      </c>
      <c r="B26" s="20">
        <v>53589</v>
      </c>
      <c r="C26" s="20">
        <v>43247</v>
      </c>
      <c r="D26" s="20">
        <v>397928</v>
      </c>
      <c r="E26" s="20">
        <v>493579</v>
      </c>
      <c r="F26" s="13">
        <f t="shared" si="0"/>
        <v>24.03726302245633</v>
      </c>
      <c r="G26" s="1"/>
      <c r="H26" s="1"/>
      <c r="I26" s="1"/>
    </row>
    <row r="27" spans="1:9" x14ac:dyDescent="0.25">
      <c r="A27" s="8" t="s">
        <v>64</v>
      </c>
      <c r="B27" s="19">
        <v>167432</v>
      </c>
      <c r="C27" s="19">
        <v>114136</v>
      </c>
      <c r="D27" s="19">
        <v>1332385</v>
      </c>
      <c r="E27" s="19">
        <v>1021907</v>
      </c>
      <c r="F27" s="10">
        <f t="shared" si="0"/>
        <v>-23.302423848962576</v>
      </c>
      <c r="G27" s="1"/>
      <c r="H27" s="1"/>
      <c r="I27" s="1"/>
    </row>
    <row r="28" spans="1:9" x14ac:dyDescent="0.25">
      <c r="A28" s="11" t="s">
        <v>65</v>
      </c>
      <c r="B28" s="20">
        <v>76581</v>
      </c>
      <c r="C28" s="20">
        <v>65814</v>
      </c>
      <c r="D28" s="20">
        <v>695482</v>
      </c>
      <c r="E28" s="20">
        <v>580137</v>
      </c>
      <c r="F28" s="13">
        <f t="shared" si="0"/>
        <v>-16.584900831365871</v>
      </c>
      <c r="G28" s="1"/>
      <c r="H28" s="1"/>
      <c r="I28" s="1"/>
    </row>
    <row r="29" spans="1:9" x14ac:dyDescent="0.25">
      <c r="A29" s="8" t="s">
        <v>66</v>
      </c>
      <c r="B29" s="19">
        <v>217183</v>
      </c>
      <c r="C29" s="19">
        <v>235022</v>
      </c>
      <c r="D29" s="19">
        <v>2319607</v>
      </c>
      <c r="E29" s="19">
        <v>2637866</v>
      </c>
      <c r="F29" s="10">
        <f t="shared" si="0"/>
        <v>13.720384530655409</v>
      </c>
      <c r="G29" s="1"/>
      <c r="H29" s="1"/>
      <c r="I29" s="1"/>
    </row>
    <row r="30" spans="1:9" x14ac:dyDescent="0.25">
      <c r="A30" s="11" t="s">
        <v>67</v>
      </c>
      <c r="B30" s="20">
        <v>201667</v>
      </c>
      <c r="C30" s="20">
        <v>165490</v>
      </c>
      <c r="D30" s="20">
        <v>1697405</v>
      </c>
      <c r="E30" s="20">
        <v>1645950</v>
      </c>
      <c r="F30" s="13">
        <f t="shared" si="0"/>
        <v>-3.0313920366677394</v>
      </c>
      <c r="G30" s="1"/>
      <c r="H30" s="1"/>
      <c r="I30" s="1"/>
    </row>
    <row r="31" spans="1:9" x14ac:dyDescent="0.25">
      <c r="A31" s="8" t="s">
        <v>68</v>
      </c>
      <c r="B31" s="19">
        <v>884093</v>
      </c>
      <c r="C31" s="19">
        <v>874988</v>
      </c>
      <c r="D31" s="19">
        <v>7801341</v>
      </c>
      <c r="E31" s="19">
        <v>8035365</v>
      </c>
      <c r="F31" s="10">
        <f t="shared" si="0"/>
        <v>2.9997919588439999</v>
      </c>
      <c r="G31" s="1"/>
      <c r="H31" s="1"/>
      <c r="I31" s="1"/>
    </row>
    <row r="32" spans="1:9" x14ac:dyDescent="0.25">
      <c r="A32" s="11" t="s">
        <v>69</v>
      </c>
      <c r="B32" s="20">
        <v>236652</v>
      </c>
      <c r="C32" s="20">
        <v>178988</v>
      </c>
      <c r="D32" s="20">
        <v>2170229</v>
      </c>
      <c r="E32" s="20">
        <v>1986829</v>
      </c>
      <c r="F32" s="13">
        <f t="shared" si="0"/>
        <v>-8.450721099017656</v>
      </c>
      <c r="G32" s="1"/>
      <c r="H32" s="1"/>
      <c r="I32" s="1"/>
    </row>
    <row r="33" spans="1:9" x14ac:dyDescent="0.25">
      <c r="A33" s="8" t="s">
        <v>70</v>
      </c>
      <c r="B33" s="19">
        <v>46779</v>
      </c>
      <c r="C33" s="19">
        <v>32212</v>
      </c>
      <c r="D33" s="19">
        <v>376450</v>
      </c>
      <c r="E33" s="19">
        <v>383459</v>
      </c>
      <c r="F33" s="10">
        <f t="shared" si="0"/>
        <v>1.8618674458759443</v>
      </c>
      <c r="G33" s="1"/>
      <c r="H33" s="1"/>
      <c r="I33" s="1"/>
    </row>
    <row r="34" spans="1:9" x14ac:dyDescent="0.25">
      <c r="A34" s="11" t="s">
        <v>71</v>
      </c>
      <c r="B34" s="20">
        <v>51612</v>
      </c>
      <c r="C34" s="20">
        <v>23331</v>
      </c>
      <c r="D34" s="20">
        <v>360487</v>
      </c>
      <c r="E34" s="20">
        <v>252380</v>
      </c>
      <c r="F34" s="13">
        <f t="shared" si="0"/>
        <v>-29.989153561709571</v>
      </c>
      <c r="G34" s="1"/>
      <c r="H34" s="1"/>
      <c r="I34" s="1"/>
    </row>
    <row r="35" spans="1:9" x14ac:dyDescent="0.25">
      <c r="A35" s="14" t="s">
        <v>72</v>
      </c>
      <c r="B35" s="15">
        <f>SUM(B7:B34)</f>
        <v>6916282</v>
      </c>
      <c r="C35" s="15">
        <f t="shared" ref="C35:E35" si="1">SUM(C7:C34)</f>
        <v>6401080</v>
      </c>
      <c r="D35" s="15">
        <f t="shared" si="1"/>
        <v>64653126</v>
      </c>
      <c r="E35" s="15">
        <f t="shared" si="1"/>
        <v>64661883</v>
      </c>
      <c r="F35" s="16">
        <f t="shared" si="0"/>
        <v>1.3544588702487204E-2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2859523</v>
      </c>
      <c r="C38" s="41">
        <f>D7</f>
        <v>2644292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10170280</v>
      </c>
      <c r="G38" s="42">
        <f>LOOKUP(E38,$A$38:$A$65,$C$38:$C$65)</f>
        <v>11149606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609751</v>
      </c>
      <c r="C39" s="41">
        <f t="shared" ref="C39:C65" si="5">D8</f>
        <v>592444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8035365</v>
      </c>
      <c r="G39" s="42">
        <f t="shared" ref="G39:G65" si="8">LOOKUP(E39,$A$38:$A$65,$C$38:$C$65)</f>
        <v>7801341</v>
      </c>
    </row>
    <row r="40" spans="1:9" x14ac:dyDescent="0.25">
      <c r="A40" s="42" t="str">
        <f t="shared" si="3"/>
        <v>ALMERIA</v>
      </c>
      <c r="B40" s="41">
        <f t="shared" si="4"/>
        <v>3100225</v>
      </c>
      <c r="C40" s="41">
        <f t="shared" si="5"/>
        <v>2615849</v>
      </c>
      <c r="D40" s="41">
        <f t="shared" si="6"/>
        <v>6</v>
      </c>
      <c r="E40" s="42" t="str">
        <f t="shared" si="2"/>
        <v>FERROL-SAN CIBRAO</v>
      </c>
      <c r="F40" s="42">
        <f t="shared" si="7"/>
        <v>6882251</v>
      </c>
      <c r="G40" s="42">
        <f t="shared" si="8"/>
        <v>6293235</v>
      </c>
    </row>
    <row r="41" spans="1:9" x14ac:dyDescent="0.25">
      <c r="A41" s="42" t="str">
        <f t="shared" si="3"/>
        <v>AVILES</v>
      </c>
      <c r="B41" s="41">
        <f t="shared" si="4"/>
        <v>2880737</v>
      </c>
      <c r="C41" s="41">
        <f t="shared" si="5"/>
        <v>2319309</v>
      </c>
      <c r="D41" s="41">
        <f t="shared" si="6"/>
        <v>8</v>
      </c>
      <c r="E41" s="42" t="str">
        <f t="shared" si="2"/>
        <v>BILBAO</v>
      </c>
      <c r="F41" s="42">
        <f t="shared" si="7"/>
        <v>3441737</v>
      </c>
      <c r="G41" s="42">
        <f t="shared" si="8"/>
        <v>3729569</v>
      </c>
    </row>
    <row r="42" spans="1:9" x14ac:dyDescent="0.25">
      <c r="A42" s="42" t="str">
        <f t="shared" si="3"/>
        <v>BAHIA DE ALGECIRAS</v>
      </c>
      <c r="B42" s="41">
        <f t="shared" si="4"/>
        <v>1075642</v>
      </c>
      <c r="C42" s="41">
        <f t="shared" si="5"/>
        <v>1211217</v>
      </c>
      <c r="D42" s="41">
        <f t="shared" si="6"/>
        <v>17</v>
      </c>
      <c r="E42" s="42" t="str">
        <f t="shared" si="2"/>
        <v>HUELVA</v>
      </c>
      <c r="F42" s="42">
        <f t="shared" si="7"/>
        <v>3250538</v>
      </c>
      <c r="G42" s="42">
        <f t="shared" si="8"/>
        <v>4029150</v>
      </c>
    </row>
    <row r="43" spans="1:9" x14ac:dyDescent="0.25">
      <c r="A43" s="42" t="str">
        <f t="shared" si="3"/>
        <v>BAHIA DE CADIZ</v>
      </c>
      <c r="B43" s="41">
        <f t="shared" si="4"/>
        <v>1515363</v>
      </c>
      <c r="C43" s="41">
        <f t="shared" si="5"/>
        <v>1304950</v>
      </c>
      <c r="D43" s="41">
        <f t="shared" si="6"/>
        <v>15</v>
      </c>
      <c r="E43" s="42" t="str">
        <f t="shared" si="2"/>
        <v>ALMERIA</v>
      </c>
      <c r="F43" s="42">
        <f t="shared" si="7"/>
        <v>3100225</v>
      </c>
      <c r="G43" s="42">
        <f t="shared" si="8"/>
        <v>2615849</v>
      </c>
    </row>
    <row r="44" spans="1:9" x14ac:dyDescent="0.25">
      <c r="A44" s="42" t="str">
        <f t="shared" si="3"/>
        <v>BALEARES</v>
      </c>
      <c r="B44" s="41">
        <f t="shared" si="4"/>
        <v>1380814</v>
      </c>
      <c r="C44" s="41">
        <f t="shared" si="5"/>
        <v>1559324</v>
      </c>
      <c r="D44" s="41">
        <f t="shared" si="6"/>
        <v>16</v>
      </c>
      <c r="E44" s="42" t="str">
        <f t="shared" si="2"/>
        <v>BARCELONA</v>
      </c>
      <c r="F44" s="42">
        <f t="shared" si="7"/>
        <v>2996951</v>
      </c>
      <c r="G44" s="42">
        <f t="shared" si="8"/>
        <v>2957239</v>
      </c>
    </row>
    <row r="45" spans="1:9" x14ac:dyDescent="0.25">
      <c r="A45" s="42" t="str">
        <f t="shared" si="3"/>
        <v>BARCELONA</v>
      </c>
      <c r="B45" s="41">
        <f t="shared" si="4"/>
        <v>2996951</v>
      </c>
      <c r="C45" s="41">
        <f t="shared" si="5"/>
        <v>2957239</v>
      </c>
      <c r="D45" s="41">
        <f t="shared" si="6"/>
        <v>7</v>
      </c>
      <c r="E45" s="42" t="str">
        <f t="shared" si="2"/>
        <v>AVILES</v>
      </c>
      <c r="F45" s="42">
        <f t="shared" si="7"/>
        <v>2880737</v>
      </c>
      <c r="G45" s="42">
        <f t="shared" si="8"/>
        <v>2319309</v>
      </c>
    </row>
    <row r="46" spans="1:9" x14ac:dyDescent="0.25">
      <c r="A46" s="42" t="str">
        <f t="shared" si="3"/>
        <v>BILBAO</v>
      </c>
      <c r="B46" s="41">
        <f t="shared" si="4"/>
        <v>3441737</v>
      </c>
      <c r="C46" s="41">
        <f t="shared" si="5"/>
        <v>3729569</v>
      </c>
      <c r="D46" s="41">
        <f t="shared" si="6"/>
        <v>4</v>
      </c>
      <c r="E46" s="42" t="str">
        <f t="shared" si="2"/>
        <v>A CORUÑA</v>
      </c>
      <c r="F46" s="42">
        <f t="shared" si="7"/>
        <v>2859523</v>
      </c>
      <c r="G46" s="42">
        <f t="shared" si="8"/>
        <v>2644292</v>
      </c>
    </row>
    <row r="47" spans="1:9" x14ac:dyDescent="0.25">
      <c r="A47" s="42" t="str">
        <f t="shared" si="3"/>
        <v>CARTAGENA</v>
      </c>
      <c r="B47" s="41">
        <f t="shared" si="4"/>
        <v>2761063</v>
      </c>
      <c r="C47" s="41">
        <f t="shared" si="5"/>
        <v>2445265</v>
      </c>
      <c r="D47" s="41">
        <f t="shared" si="6"/>
        <v>10</v>
      </c>
      <c r="E47" s="42" t="str">
        <f t="shared" si="2"/>
        <v>CARTAGENA</v>
      </c>
      <c r="F47" s="42">
        <f t="shared" si="7"/>
        <v>2761063</v>
      </c>
      <c r="G47" s="42">
        <f t="shared" si="8"/>
        <v>2445265</v>
      </c>
    </row>
    <row r="48" spans="1:9" x14ac:dyDescent="0.25">
      <c r="A48" s="42" t="str">
        <f t="shared" si="3"/>
        <v>CASTELLON</v>
      </c>
      <c r="B48" s="41">
        <f t="shared" si="4"/>
        <v>2712112</v>
      </c>
      <c r="C48" s="41">
        <f t="shared" si="5"/>
        <v>2417943</v>
      </c>
      <c r="D48" s="41">
        <f t="shared" si="6"/>
        <v>11</v>
      </c>
      <c r="E48" s="42" t="str">
        <f t="shared" si="2"/>
        <v>CASTELLON</v>
      </c>
      <c r="F48" s="42">
        <f t="shared" si="7"/>
        <v>2712112</v>
      </c>
      <c r="G48" s="42">
        <f t="shared" si="8"/>
        <v>2417943</v>
      </c>
    </row>
    <row r="49" spans="1:7" x14ac:dyDescent="0.25">
      <c r="A49" s="42" t="str">
        <f t="shared" si="3"/>
        <v>CEUTA</v>
      </c>
      <c r="B49" s="41">
        <f t="shared" si="4"/>
        <v>115737</v>
      </c>
      <c r="C49" s="41">
        <f t="shared" si="5"/>
        <v>101924</v>
      </c>
      <c r="D49" s="41">
        <f t="shared" si="6"/>
        <v>27</v>
      </c>
      <c r="E49" s="42" t="str">
        <f t="shared" si="2"/>
        <v>SANTANDER</v>
      </c>
      <c r="F49" s="42">
        <f t="shared" si="7"/>
        <v>2637866</v>
      </c>
      <c r="G49" s="42">
        <f t="shared" si="8"/>
        <v>2319607</v>
      </c>
    </row>
    <row r="50" spans="1:7" x14ac:dyDescent="0.25">
      <c r="A50" s="42" t="str">
        <f t="shared" si="3"/>
        <v>FERROL-SAN CIBRAO</v>
      </c>
      <c r="B50" s="41">
        <f t="shared" si="4"/>
        <v>6882251</v>
      </c>
      <c r="C50" s="41">
        <f t="shared" si="5"/>
        <v>6293235</v>
      </c>
      <c r="D50" s="41">
        <f t="shared" si="6"/>
        <v>3</v>
      </c>
      <c r="E50" s="42" t="str">
        <f t="shared" si="2"/>
        <v>VALENCIA</v>
      </c>
      <c r="F50" s="42">
        <f t="shared" si="7"/>
        <v>1986829</v>
      </c>
      <c r="G50" s="42">
        <f t="shared" si="8"/>
        <v>2170229</v>
      </c>
    </row>
    <row r="51" spans="1:7" x14ac:dyDescent="0.25">
      <c r="A51" s="42" t="str">
        <f t="shared" si="3"/>
        <v>GIJON</v>
      </c>
      <c r="B51" s="41">
        <f t="shared" si="4"/>
        <v>10170280</v>
      </c>
      <c r="C51" s="41">
        <f t="shared" si="5"/>
        <v>11149606</v>
      </c>
      <c r="D51" s="41">
        <f t="shared" si="6"/>
        <v>1</v>
      </c>
      <c r="E51" s="42" t="str">
        <f t="shared" si="2"/>
        <v>SEVILLA</v>
      </c>
      <c r="F51" s="42">
        <f t="shared" si="7"/>
        <v>1645950</v>
      </c>
      <c r="G51" s="42">
        <f t="shared" si="8"/>
        <v>1697405</v>
      </c>
    </row>
    <row r="52" spans="1:7" x14ac:dyDescent="0.25">
      <c r="A52" s="42" t="str">
        <f t="shared" si="3"/>
        <v>HUELVA</v>
      </c>
      <c r="B52" s="41">
        <f t="shared" si="4"/>
        <v>3250538</v>
      </c>
      <c r="C52" s="41">
        <f t="shared" si="5"/>
        <v>4029150</v>
      </c>
      <c r="D52" s="41">
        <f t="shared" si="6"/>
        <v>5</v>
      </c>
      <c r="E52" s="42" t="str">
        <f t="shared" si="2"/>
        <v>BAHIA DE CADIZ</v>
      </c>
      <c r="F52" s="42">
        <f t="shared" si="7"/>
        <v>1515363</v>
      </c>
      <c r="G52" s="42">
        <f t="shared" si="8"/>
        <v>1304950</v>
      </c>
    </row>
    <row r="53" spans="1:7" x14ac:dyDescent="0.25">
      <c r="A53" s="42" t="str">
        <f t="shared" si="3"/>
        <v>LAS PALMAS</v>
      </c>
      <c r="B53" s="41">
        <f t="shared" si="4"/>
        <v>453433</v>
      </c>
      <c r="C53" s="41">
        <f t="shared" si="5"/>
        <v>631898</v>
      </c>
      <c r="D53" s="41">
        <f t="shared" si="6"/>
        <v>24</v>
      </c>
      <c r="E53" s="42" t="str">
        <f t="shared" si="2"/>
        <v>BALEARES</v>
      </c>
      <c r="F53" s="42">
        <f t="shared" si="7"/>
        <v>1380814</v>
      </c>
      <c r="G53" s="42">
        <f t="shared" si="8"/>
        <v>1559324</v>
      </c>
    </row>
    <row r="54" spans="1:7" x14ac:dyDescent="0.25">
      <c r="A54" s="42" t="str">
        <f t="shared" si="3"/>
        <v>MALAGA</v>
      </c>
      <c r="B54" s="41">
        <f t="shared" si="4"/>
        <v>702682</v>
      </c>
      <c r="C54" s="41">
        <f t="shared" si="5"/>
        <v>666647</v>
      </c>
      <c r="D54" s="41">
        <f t="shared" si="6"/>
        <v>19</v>
      </c>
      <c r="E54" s="42" t="str">
        <f t="shared" si="2"/>
        <v>BAHIA DE ALGECIRAS</v>
      </c>
      <c r="F54" s="42">
        <f t="shared" si="7"/>
        <v>1075642</v>
      </c>
      <c r="G54" s="42">
        <f t="shared" si="8"/>
        <v>1211217</v>
      </c>
    </row>
    <row r="55" spans="1:7" x14ac:dyDescent="0.25">
      <c r="A55" s="42" t="str">
        <f t="shared" si="3"/>
        <v>MARIN Y RIA DE PONTEVEDRA</v>
      </c>
      <c r="B55" s="41">
        <f t="shared" si="4"/>
        <v>686632</v>
      </c>
      <c r="C55" s="41">
        <f t="shared" si="5"/>
        <v>794521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1021907</v>
      </c>
      <c r="G55" s="42">
        <f t="shared" si="8"/>
        <v>1332385</v>
      </c>
    </row>
    <row r="56" spans="1:7" x14ac:dyDescent="0.25">
      <c r="A56" s="42" t="str">
        <f t="shared" si="3"/>
        <v>MELILLA</v>
      </c>
      <c r="B56" s="41">
        <f t="shared" si="4"/>
        <v>28940</v>
      </c>
      <c r="C56" s="41">
        <f t="shared" si="5"/>
        <v>37430</v>
      </c>
      <c r="D56" s="41">
        <f t="shared" si="6"/>
        <v>28</v>
      </c>
      <c r="E56" s="42" t="str">
        <f t="shared" si="2"/>
        <v>MALAGA</v>
      </c>
      <c r="F56" s="42">
        <f t="shared" si="9"/>
        <v>702682</v>
      </c>
      <c r="G56" s="42">
        <f t="shared" si="8"/>
        <v>666647</v>
      </c>
    </row>
    <row r="57" spans="1:7" x14ac:dyDescent="0.25">
      <c r="A57" s="42" t="str">
        <f t="shared" si="3"/>
        <v>MOTRIL</v>
      </c>
      <c r="B57" s="41">
        <f t="shared" si="4"/>
        <v>493579</v>
      </c>
      <c r="C57" s="41">
        <f t="shared" si="5"/>
        <v>397928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686632</v>
      </c>
      <c r="G57" s="42">
        <f t="shared" si="8"/>
        <v>794521</v>
      </c>
    </row>
    <row r="58" spans="1:7" x14ac:dyDescent="0.25">
      <c r="A58" s="42" t="str">
        <f t="shared" si="3"/>
        <v>PASAIA</v>
      </c>
      <c r="B58" s="41">
        <f t="shared" si="4"/>
        <v>1021907</v>
      </c>
      <c r="C58" s="41">
        <f t="shared" si="5"/>
        <v>1332385</v>
      </c>
      <c r="D58" s="41">
        <f t="shared" si="6"/>
        <v>18</v>
      </c>
      <c r="E58" s="42" t="str">
        <f t="shared" si="2"/>
        <v>ALICANTE</v>
      </c>
      <c r="F58" s="42">
        <f t="shared" si="9"/>
        <v>609751</v>
      </c>
      <c r="G58" s="42">
        <f t="shared" si="8"/>
        <v>592444</v>
      </c>
    </row>
    <row r="59" spans="1:7" x14ac:dyDescent="0.25">
      <c r="A59" s="42" t="str">
        <f t="shared" si="3"/>
        <v>SANTA CRUZ DE TENERIFE</v>
      </c>
      <c r="B59" s="41">
        <f t="shared" si="4"/>
        <v>580137</v>
      </c>
      <c r="C59" s="41">
        <f t="shared" si="5"/>
        <v>695482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580137</v>
      </c>
      <c r="G59" s="42">
        <f t="shared" si="8"/>
        <v>695482</v>
      </c>
    </row>
    <row r="60" spans="1:7" x14ac:dyDescent="0.25">
      <c r="A60" s="42" t="str">
        <f t="shared" si="3"/>
        <v>SANTANDER</v>
      </c>
      <c r="B60" s="41">
        <f t="shared" si="4"/>
        <v>2637866</v>
      </c>
      <c r="C60" s="41">
        <f t="shared" si="5"/>
        <v>2319607</v>
      </c>
      <c r="D60" s="41">
        <f t="shared" si="6"/>
        <v>12</v>
      </c>
      <c r="E60" s="42" t="str">
        <f t="shared" si="2"/>
        <v>MOTRIL</v>
      </c>
      <c r="F60" s="42">
        <f t="shared" si="9"/>
        <v>493579</v>
      </c>
      <c r="G60" s="42">
        <f t="shared" si="8"/>
        <v>397928</v>
      </c>
    </row>
    <row r="61" spans="1:7" x14ac:dyDescent="0.25">
      <c r="A61" s="42" t="str">
        <f t="shared" si="3"/>
        <v>SEVILLA</v>
      </c>
      <c r="B61" s="41">
        <f t="shared" si="4"/>
        <v>1645950</v>
      </c>
      <c r="C61" s="41">
        <f t="shared" si="5"/>
        <v>1697405</v>
      </c>
      <c r="D61" s="41">
        <f t="shared" si="6"/>
        <v>14</v>
      </c>
      <c r="E61" s="42" t="str">
        <f t="shared" si="2"/>
        <v>LAS PALMAS</v>
      </c>
      <c r="F61" s="42">
        <f t="shared" si="9"/>
        <v>453433</v>
      </c>
      <c r="G61" s="42">
        <f t="shared" si="8"/>
        <v>631898</v>
      </c>
    </row>
    <row r="62" spans="1:7" x14ac:dyDescent="0.25">
      <c r="A62" s="42" t="str">
        <f t="shared" si="3"/>
        <v>TARRAGONA</v>
      </c>
      <c r="B62" s="41">
        <f t="shared" si="4"/>
        <v>8035365</v>
      </c>
      <c r="C62" s="41">
        <f t="shared" si="5"/>
        <v>7801341</v>
      </c>
      <c r="D62" s="41">
        <f t="shared" si="6"/>
        <v>2</v>
      </c>
      <c r="E62" s="42" t="str">
        <f t="shared" si="2"/>
        <v>VIGO</v>
      </c>
      <c r="F62" s="42">
        <f t="shared" si="9"/>
        <v>383459</v>
      </c>
      <c r="G62" s="42">
        <f t="shared" si="8"/>
        <v>376450</v>
      </c>
    </row>
    <row r="63" spans="1:7" x14ac:dyDescent="0.25">
      <c r="A63" s="42" t="str">
        <f t="shared" si="3"/>
        <v>VALENCIA</v>
      </c>
      <c r="B63" s="41">
        <f t="shared" si="4"/>
        <v>1986829</v>
      </c>
      <c r="C63" s="41">
        <f t="shared" si="5"/>
        <v>2170229</v>
      </c>
      <c r="D63" s="41">
        <f t="shared" si="6"/>
        <v>13</v>
      </c>
      <c r="E63" s="42" t="str">
        <f t="shared" si="2"/>
        <v>VILAGARCIA</v>
      </c>
      <c r="F63" s="42">
        <f t="shared" si="9"/>
        <v>252380</v>
      </c>
      <c r="G63" s="42">
        <f t="shared" si="8"/>
        <v>360487</v>
      </c>
    </row>
    <row r="64" spans="1:7" x14ac:dyDescent="0.25">
      <c r="A64" s="42" t="str">
        <f t="shared" si="3"/>
        <v>VIGO</v>
      </c>
      <c r="B64" s="41">
        <f t="shared" si="4"/>
        <v>383459</v>
      </c>
      <c r="C64" s="41">
        <f t="shared" si="5"/>
        <v>376450</v>
      </c>
      <c r="D64" s="41">
        <f t="shared" si="6"/>
        <v>25</v>
      </c>
      <c r="E64" s="42" t="str">
        <f t="shared" si="2"/>
        <v>CEUTA</v>
      </c>
      <c r="F64" s="42">
        <f t="shared" si="9"/>
        <v>115737</v>
      </c>
      <c r="G64" s="42">
        <f t="shared" si="8"/>
        <v>101924</v>
      </c>
    </row>
    <row r="65" spans="1:7" x14ac:dyDescent="0.25">
      <c r="A65" s="42" t="str">
        <f t="shared" si="3"/>
        <v>VILAGARCIA</v>
      </c>
      <c r="B65" s="41">
        <f t="shared" si="4"/>
        <v>252380</v>
      </c>
      <c r="C65" s="41">
        <f t="shared" si="5"/>
        <v>360487</v>
      </c>
      <c r="D65" s="41">
        <f t="shared" si="6"/>
        <v>26</v>
      </c>
      <c r="E65" s="42" t="str">
        <f t="shared" si="2"/>
        <v>MELILLA</v>
      </c>
      <c r="F65" s="42">
        <f t="shared" si="9"/>
        <v>28940</v>
      </c>
      <c r="G65" s="42">
        <f t="shared" si="8"/>
        <v>37430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116396</v>
      </c>
      <c r="C7" s="21">
        <v>119018</v>
      </c>
      <c r="D7" s="21">
        <v>921450</v>
      </c>
      <c r="E7" s="21">
        <v>982551</v>
      </c>
      <c r="F7" s="10">
        <f>((E7*100)/D7)-100</f>
        <v>6.6309620706495167</v>
      </c>
      <c r="G7" s="1"/>
      <c r="H7" s="1"/>
      <c r="I7" s="1"/>
    </row>
    <row r="8" spans="1:12" x14ac:dyDescent="0.25">
      <c r="A8" s="11" t="s">
        <v>45</v>
      </c>
      <c r="B8" s="22">
        <v>106035</v>
      </c>
      <c r="C8" s="22">
        <v>123634</v>
      </c>
      <c r="D8" s="22">
        <v>1113824</v>
      </c>
      <c r="E8" s="22">
        <v>1200093</v>
      </c>
      <c r="F8" s="13">
        <f t="shared" ref="F8:F35" si="0">((E8*100)/D8)-100</f>
        <v>7.745299077771719</v>
      </c>
      <c r="G8" s="1"/>
      <c r="H8" s="1"/>
      <c r="I8" s="1"/>
    </row>
    <row r="9" spans="1:12" x14ac:dyDescent="0.25">
      <c r="A9" s="8" t="s">
        <v>46</v>
      </c>
      <c r="B9" s="21">
        <v>43354</v>
      </c>
      <c r="C9" s="21">
        <v>49955</v>
      </c>
      <c r="D9" s="21">
        <v>458972</v>
      </c>
      <c r="E9" s="21">
        <v>482190</v>
      </c>
      <c r="F9" s="10">
        <f t="shared" si="0"/>
        <v>5.0586963910652543</v>
      </c>
      <c r="G9" s="1"/>
      <c r="H9" s="1"/>
      <c r="I9" s="1"/>
    </row>
    <row r="10" spans="1:12" x14ac:dyDescent="0.25">
      <c r="A10" s="11" t="s">
        <v>47</v>
      </c>
      <c r="B10" s="22">
        <v>74812</v>
      </c>
      <c r="C10" s="22">
        <v>80242</v>
      </c>
      <c r="D10" s="22">
        <v>1005923</v>
      </c>
      <c r="E10" s="22">
        <v>1038330</v>
      </c>
      <c r="F10" s="13">
        <f t="shared" si="0"/>
        <v>3.221618354486381</v>
      </c>
      <c r="G10" s="1"/>
      <c r="H10" s="1"/>
      <c r="I10" s="1"/>
    </row>
    <row r="11" spans="1:12" x14ac:dyDescent="0.25">
      <c r="A11" s="8" t="s">
        <v>48</v>
      </c>
      <c r="B11" s="21">
        <v>3132086</v>
      </c>
      <c r="C11" s="21">
        <v>5559090</v>
      </c>
      <c r="D11" s="21">
        <v>33945282</v>
      </c>
      <c r="E11" s="21">
        <v>38968889</v>
      </c>
      <c r="F11" s="10">
        <f t="shared" si="0"/>
        <v>14.799131732062207</v>
      </c>
      <c r="G11" s="1"/>
      <c r="H11" s="1"/>
      <c r="I11" s="1"/>
    </row>
    <row r="12" spans="1:12" x14ac:dyDescent="0.25">
      <c r="A12" s="11" t="s">
        <v>49</v>
      </c>
      <c r="B12" s="22">
        <v>165469</v>
      </c>
      <c r="C12" s="22">
        <v>158716</v>
      </c>
      <c r="D12" s="22">
        <v>1707790</v>
      </c>
      <c r="E12" s="22">
        <v>1643681</v>
      </c>
      <c r="F12" s="13">
        <f t="shared" si="0"/>
        <v>-3.7539158795870691</v>
      </c>
      <c r="G12" s="1"/>
      <c r="H12" s="1"/>
      <c r="I12" s="1"/>
    </row>
    <row r="13" spans="1:12" x14ac:dyDescent="0.25">
      <c r="A13" s="8" t="s">
        <v>50</v>
      </c>
      <c r="B13" s="21">
        <v>618171</v>
      </c>
      <c r="C13" s="21">
        <v>602438</v>
      </c>
      <c r="D13" s="21">
        <v>6811261</v>
      </c>
      <c r="E13" s="21">
        <v>6900464</v>
      </c>
      <c r="F13" s="10">
        <f t="shared" si="0"/>
        <v>1.3096400211355927</v>
      </c>
      <c r="G13" s="1"/>
      <c r="H13" s="1"/>
      <c r="I13" s="1"/>
    </row>
    <row r="14" spans="1:12" x14ac:dyDescent="0.25">
      <c r="A14" s="11" t="s">
        <v>51</v>
      </c>
      <c r="B14" s="22">
        <v>2435623</v>
      </c>
      <c r="C14" s="22">
        <v>2342611</v>
      </c>
      <c r="D14" s="22">
        <v>22937355</v>
      </c>
      <c r="E14" s="22">
        <v>24336712</v>
      </c>
      <c r="F14" s="13">
        <f t="shared" si="0"/>
        <v>6.100777530800741</v>
      </c>
      <c r="G14" s="1"/>
      <c r="H14" s="1"/>
      <c r="I14" s="1"/>
    </row>
    <row r="15" spans="1:12" x14ac:dyDescent="0.25">
      <c r="A15" s="8" t="s">
        <v>52</v>
      </c>
      <c r="B15" s="21">
        <v>828648</v>
      </c>
      <c r="C15" s="21">
        <v>836204</v>
      </c>
      <c r="D15" s="21">
        <v>7555470</v>
      </c>
      <c r="E15" s="21">
        <v>8122769</v>
      </c>
      <c r="F15" s="10">
        <f t="shared" si="0"/>
        <v>7.5084541398483537</v>
      </c>
      <c r="G15" s="1"/>
      <c r="H15" s="1"/>
      <c r="I15" s="1"/>
    </row>
    <row r="16" spans="1:12" x14ac:dyDescent="0.25">
      <c r="A16" s="11" t="s">
        <v>53</v>
      </c>
      <c r="B16" s="22">
        <v>85231</v>
      </c>
      <c r="C16" s="22">
        <v>106048</v>
      </c>
      <c r="D16" s="22">
        <v>809407</v>
      </c>
      <c r="E16" s="22">
        <v>968801</v>
      </c>
      <c r="F16" s="13">
        <f t="shared" si="0"/>
        <v>19.692688597948873</v>
      </c>
      <c r="G16" s="1"/>
      <c r="H16" s="1"/>
      <c r="I16" s="1"/>
    </row>
    <row r="17" spans="1:9" x14ac:dyDescent="0.25">
      <c r="A17" s="8" t="s">
        <v>54</v>
      </c>
      <c r="B17" s="21">
        <v>192676</v>
      </c>
      <c r="C17" s="21">
        <v>170705</v>
      </c>
      <c r="D17" s="21">
        <v>1471732</v>
      </c>
      <c r="E17" s="21">
        <v>1738503</v>
      </c>
      <c r="F17" s="10">
        <f t="shared" si="0"/>
        <v>18.126330065528236</v>
      </c>
      <c r="G17" s="1"/>
      <c r="H17" s="1"/>
      <c r="I17" s="1"/>
    </row>
    <row r="18" spans="1:9" x14ac:dyDescent="0.25">
      <c r="A18" s="11" t="s">
        <v>55</v>
      </c>
      <c r="B18" s="22">
        <v>71686</v>
      </c>
      <c r="C18" s="22">
        <v>74097</v>
      </c>
      <c r="D18" s="22">
        <v>741796</v>
      </c>
      <c r="E18" s="22">
        <v>722273</v>
      </c>
      <c r="F18" s="13">
        <f t="shared" si="0"/>
        <v>-2.6318556584290036</v>
      </c>
      <c r="G18" s="1"/>
      <c r="H18" s="1"/>
      <c r="I18" s="1"/>
    </row>
    <row r="19" spans="1:9" x14ac:dyDescent="0.25">
      <c r="A19" s="8" t="s">
        <v>56</v>
      </c>
      <c r="B19" s="21">
        <v>31209</v>
      </c>
      <c r="C19" s="21">
        <v>56708</v>
      </c>
      <c r="D19" s="21">
        <v>529219</v>
      </c>
      <c r="E19" s="21">
        <v>549290</v>
      </c>
      <c r="F19" s="10">
        <f t="shared" si="0"/>
        <v>3.7925698056948107</v>
      </c>
      <c r="G19" s="1"/>
      <c r="H19" s="1"/>
      <c r="I19" s="1"/>
    </row>
    <row r="20" spans="1:9" x14ac:dyDescent="0.25">
      <c r="A20" s="11" t="s">
        <v>57</v>
      </c>
      <c r="B20" s="22">
        <v>101203</v>
      </c>
      <c r="C20" s="22">
        <v>127322</v>
      </c>
      <c r="D20" s="22">
        <v>791488</v>
      </c>
      <c r="E20" s="22">
        <v>1183622</v>
      </c>
      <c r="F20" s="13">
        <f t="shared" si="0"/>
        <v>49.543897064769141</v>
      </c>
      <c r="G20" s="1"/>
      <c r="H20" s="1"/>
      <c r="I20" s="1"/>
    </row>
    <row r="21" spans="1:9" x14ac:dyDescent="0.25">
      <c r="A21" s="8" t="s">
        <v>58</v>
      </c>
      <c r="B21" s="21">
        <v>23431</v>
      </c>
      <c r="C21" s="21">
        <v>37965</v>
      </c>
      <c r="D21" s="21">
        <v>220697</v>
      </c>
      <c r="E21" s="21">
        <v>337679</v>
      </c>
      <c r="F21" s="10">
        <f t="shared" si="0"/>
        <v>53.005704653891996</v>
      </c>
      <c r="G21" s="1"/>
      <c r="H21" s="1"/>
      <c r="I21" s="1"/>
    </row>
    <row r="22" spans="1:9" x14ac:dyDescent="0.25">
      <c r="A22" s="11" t="s">
        <v>59</v>
      </c>
      <c r="B22" s="22">
        <v>1277570</v>
      </c>
      <c r="C22" s="22">
        <v>1727354</v>
      </c>
      <c r="D22" s="22">
        <v>12669399</v>
      </c>
      <c r="E22" s="22">
        <v>14456324</v>
      </c>
      <c r="F22" s="13">
        <f t="shared" si="0"/>
        <v>14.104260194189166</v>
      </c>
      <c r="G22" s="1"/>
      <c r="H22" s="1"/>
      <c r="I22" s="1"/>
    </row>
    <row r="23" spans="1:9" x14ac:dyDescent="0.25">
      <c r="A23" s="8" t="s">
        <v>60</v>
      </c>
      <c r="B23" s="21">
        <v>93935</v>
      </c>
      <c r="C23" s="21">
        <v>386127</v>
      </c>
      <c r="D23" s="21">
        <v>1212817</v>
      </c>
      <c r="E23" s="21">
        <v>2765337</v>
      </c>
      <c r="F23" s="10">
        <f t="shared" si="0"/>
        <v>128.00941939303291</v>
      </c>
      <c r="G23" s="1"/>
      <c r="H23" s="1"/>
      <c r="I23" s="1"/>
    </row>
    <row r="24" spans="1:9" x14ac:dyDescent="0.25">
      <c r="A24" s="11" t="s">
        <v>61</v>
      </c>
      <c r="B24" s="22">
        <v>102758</v>
      </c>
      <c r="C24" s="22">
        <v>69409</v>
      </c>
      <c r="D24" s="22">
        <v>813623</v>
      </c>
      <c r="E24" s="22">
        <v>818045</v>
      </c>
      <c r="F24" s="13">
        <f t="shared" si="0"/>
        <v>0.54349496019655419</v>
      </c>
      <c r="G24" s="1"/>
      <c r="H24" s="1"/>
      <c r="I24" s="1"/>
    </row>
    <row r="25" spans="1:9" x14ac:dyDescent="0.25">
      <c r="A25" s="8" t="s">
        <v>62</v>
      </c>
      <c r="B25" s="21">
        <v>60420</v>
      </c>
      <c r="C25" s="21">
        <v>68909</v>
      </c>
      <c r="D25" s="21">
        <v>595572</v>
      </c>
      <c r="E25" s="21">
        <v>623054</v>
      </c>
      <c r="F25" s="10">
        <f t="shared" si="0"/>
        <v>4.6143875131806027</v>
      </c>
      <c r="G25" s="1"/>
      <c r="H25" s="1"/>
      <c r="I25" s="1"/>
    </row>
    <row r="26" spans="1:9" x14ac:dyDescent="0.25">
      <c r="A26" s="11" t="s">
        <v>63</v>
      </c>
      <c r="B26" s="22">
        <v>14930</v>
      </c>
      <c r="C26" s="22">
        <v>12055</v>
      </c>
      <c r="D26" s="22">
        <v>133378</v>
      </c>
      <c r="E26" s="22">
        <v>161328</v>
      </c>
      <c r="F26" s="13">
        <f t="shared" si="0"/>
        <v>20.955479914228732</v>
      </c>
      <c r="G26" s="1"/>
      <c r="H26" s="1"/>
      <c r="I26" s="1"/>
    </row>
    <row r="27" spans="1:9" x14ac:dyDescent="0.25">
      <c r="A27" s="8" t="s">
        <v>64</v>
      </c>
      <c r="B27" s="21">
        <v>187374</v>
      </c>
      <c r="C27" s="21">
        <v>150707</v>
      </c>
      <c r="D27" s="21">
        <v>1797326</v>
      </c>
      <c r="E27" s="21">
        <v>1672032</v>
      </c>
      <c r="F27" s="10">
        <f t="shared" si="0"/>
        <v>-6.9711337842995675</v>
      </c>
      <c r="G27" s="1"/>
      <c r="H27" s="1"/>
      <c r="I27" s="1"/>
    </row>
    <row r="28" spans="1:9" x14ac:dyDescent="0.25">
      <c r="A28" s="11" t="s">
        <v>65</v>
      </c>
      <c r="B28" s="22">
        <v>484980</v>
      </c>
      <c r="C28" s="22">
        <v>475492</v>
      </c>
      <c r="D28" s="22">
        <v>4798470</v>
      </c>
      <c r="E28" s="22">
        <v>4696172</v>
      </c>
      <c r="F28" s="13">
        <f t="shared" si="0"/>
        <v>-2.1318878725927277</v>
      </c>
      <c r="G28" s="1"/>
      <c r="H28" s="1"/>
      <c r="I28" s="1"/>
    </row>
    <row r="29" spans="1:9" x14ac:dyDescent="0.25">
      <c r="A29" s="8" t="s">
        <v>66</v>
      </c>
      <c r="B29" s="21">
        <v>158098</v>
      </c>
      <c r="C29" s="21">
        <v>164018</v>
      </c>
      <c r="D29" s="21">
        <v>1348224</v>
      </c>
      <c r="E29" s="21">
        <v>1437788</v>
      </c>
      <c r="F29" s="10">
        <f t="shared" si="0"/>
        <v>6.6431097503085539</v>
      </c>
      <c r="G29" s="1"/>
      <c r="H29" s="1"/>
      <c r="I29" s="1"/>
    </row>
    <row r="30" spans="1:9" x14ac:dyDescent="0.25">
      <c r="A30" s="11" t="s">
        <v>67</v>
      </c>
      <c r="B30" s="22">
        <v>178969</v>
      </c>
      <c r="C30" s="22">
        <v>184984</v>
      </c>
      <c r="D30" s="22">
        <v>1640546</v>
      </c>
      <c r="E30" s="22">
        <v>1851777</v>
      </c>
      <c r="F30" s="13">
        <f t="shared" si="0"/>
        <v>12.875652374270516</v>
      </c>
      <c r="G30" s="1"/>
      <c r="H30" s="1"/>
      <c r="I30" s="1"/>
    </row>
    <row r="31" spans="1:9" x14ac:dyDescent="0.25">
      <c r="A31" s="8" t="s">
        <v>68</v>
      </c>
      <c r="B31" s="21">
        <v>313849</v>
      </c>
      <c r="C31" s="21">
        <v>305588</v>
      </c>
      <c r="D31" s="21">
        <v>3037076</v>
      </c>
      <c r="E31" s="21">
        <v>3094220</v>
      </c>
      <c r="F31" s="10">
        <f t="shared" si="0"/>
        <v>1.8815465928412749</v>
      </c>
      <c r="G31" s="1"/>
      <c r="H31" s="1"/>
      <c r="I31" s="1"/>
    </row>
    <row r="32" spans="1:9" x14ac:dyDescent="0.25">
      <c r="A32" s="11" t="s">
        <v>69</v>
      </c>
      <c r="B32" s="22">
        <v>5227817</v>
      </c>
      <c r="C32" s="22">
        <v>4857847</v>
      </c>
      <c r="D32" s="22">
        <v>46057637</v>
      </c>
      <c r="E32" s="22">
        <v>48737260</v>
      </c>
      <c r="F32" s="13">
        <f t="shared" si="0"/>
        <v>5.8179775918595169</v>
      </c>
      <c r="G32" s="1"/>
      <c r="H32" s="1"/>
      <c r="I32" s="1"/>
    </row>
    <row r="33" spans="1:9" x14ac:dyDescent="0.25">
      <c r="A33" s="8" t="s">
        <v>70</v>
      </c>
      <c r="B33" s="21">
        <v>311789</v>
      </c>
      <c r="C33" s="21">
        <v>305689</v>
      </c>
      <c r="D33" s="21">
        <v>2833956</v>
      </c>
      <c r="E33" s="21">
        <v>2892769</v>
      </c>
      <c r="F33" s="10">
        <f t="shared" si="0"/>
        <v>2.0752968641714915</v>
      </c>
      <c r="G33" s="1"/>
      <c r="H33" s="1"/>
      <c r="I33" s="1"/>
    </row>
    <row r="34" spans="1:9" x14ac:dyDescent="0.25">
      <c r="A34" s="11" t="s">
        <v>71</v>
      </c>
      <c r="B34" s="22">
        <v>21428</v>
      </c>
      <c r="C34" s="22">
        <v>39878</v>
      </c>
      <c r="D34" s="22">
        <v>110342</v>
      </c>
      <c r="E34" s="22">
        <v>212766</v>
      </c>
      <c r="F34" s="13">
        <f t="shared" si="0"/>
        <v>92.824128618295845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16459947</v>
      </c>
      <c r="C35" s="15">
        <f t="shared" ref="C35:E35" si="1">SUM(C7:C34)</f>
        <v>19192810</v>
      </c>
      <c r="D35" s="15">
        <f t="shared" si="1"/>
        <v>158070032</v>
      </c>
      <c r="E35" s="15">
        <f t="shared" si="1"/>
        <v>172594719</v>
      </c>
      <c r="F35" s="16">
        <f t="shared" si="0"/>
        <v>9.1887670396625225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982551</v>
      </c>
      <c r="C38" s="41">
        <f>D7</f>
        <v>921450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48737260</v>
      </c>
      <c r="G38" s="42">
        <f>LOOKUP(E38,$A$38:$A$65,$C$38:$C$65)</f>
        <v>46057637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1200093</v>
      </c>
      <c r="C39" s="41">
        <f t="shared" ref="C39:C65" si="5">D8</f>
        <v>1113824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38968889</v>
      </c>
      <c r="G39" s="42">
        <f t="shared" ref="G39:G65" si="8">LOOKUP(E39,$A$38:$A$65,$C$38:$C$65)</f>
        <v>33945282</v>
      </c>
    </row>
    <row r="40" spans="1:9" x14ac:dyDescent="0.25">
      <c r="A40" s="42" t="str">
        <f t="shared" si="3"/>
        <v>ALMERIA</v>
      </c>
      <c r="B40" s="41">
        <f t="shared" si="4"/>
        <v>482190</v>
      </c>
      <c r="C40" s="41">
        <f t="shared" si="5"/>
        <v>458972</v>
      </c>
      <c r="D40" s="41">
        <f t="shared" si="6"/>
        <v>25</v>
      </c>
      <c r="E40" s="42" t="str">
        <f t="shared" si="2"/>
        <v>BARCELONA</v>
      </c>
      <c r="F40" s="42">
        <f t="shared" si="7"/>
        <v>24336712</v>
      </c>
      <c r="G40" s="42">
        <f t="shared" si="8"/>
        <v>22937355</v>
      </c>
    </row>
    <row r="41" spans="1:9" x14ac:dyDescent="0.25">
      <c r="A41" s="42" t="str">
        <f t="shared" si="3"/>
        <v>AVILES</v>
      </c>
      <c r="B41" s="41">
        <f t="shared" si="4"/>
        <v>1038330</v>
      </c>
      <c r="C41" s="41">
        <f t="shared" si="5"/>
        <v>1005923</v>
      </c>
      <c r="D41" s="41">
        <f t="shared" si="6"/>
        <v>18</v>
      </c>
      <c r="E41" s="42" t="str">
        <f t="shared" si="2"/>
        <v>LAS PALMAS</v>
      </c>
      <c r="F41" s="42">
        <f t="shared" si="7"/>
        <v>14456324</v>
      </c>
      <c r="G41" s="42">
        <f t="shared" si="8"/>
        <v>12669399</v>
      </c>
    </row>
    <row r="42" spans="1:9" x14ac:dyDescent="0.25">
      <c r="A42" s="42" t="str">
        <f t="shared" si="3"/>
        <v>BAHIA DE ALGECIRAS</v>
      </c>
      <c r="B42" s="41">
        <f t="shared" si="4"/>
        <v>38968889</v>
      </c>
      <c r="C42" s="41">
        <f t="shared" si="5"/>
        <v>33945282</v>
      </c>
      <c r="D42" s="41">
        <f t="shared" si="6"/>
        <v>2</v>
      </c>
      <c r="E42" s="42" t="str">
        <f t="shared" si="2"/>
        <v>BILBAO</v>
      </c>
      <c r="F42" s="42">
        <f t="shared" si="7"/>
        <v>8122769</v>
      </c>
      <c r="G42" s="42">
        <f t="shared" si="8"/>
        <v>7555470</v>
      </c>
    </row>
    <row r="43" spans="1:9" x14ac:dyDescent="0.25">
      <c r="A43" s="42" t="str">
        <f t="shared" si="3"/>
        <v>BAHIA DE CADIZ</v>
      </c>
      <c r="B43" s="41">
        <f t="shared" si="4"/>
        <v>1643681</v>
      </c>
      <c r="C43" s="41">
        <f t="shared" si="5"/>
        <v>1707790</v>
      </c>
      <c r="D43" s="41">
        <f t="shared" si="6"/>
        <v>14</v>
      </c>
      <c r="E43" s="42" t="str">
        <f t="shared" si="2"/>
        <v>BALEARES</v>
      </c>
      <c r="F43" s="42">
        <f t="shared" si="7"/>
        <v>6900464</v>
      </c>
      <c r="G43" s="42">
        <f t="shared" si="8"/>
        <v>6811261</v>
      </c>
    </row>
    <row r="44" spans="1:9" x14ac:dyDescent="0.25">
      <c r="A44" s="42" t="str">
        <f t="shared" si="3"/>
        <v>BALEARES</v>
      </c>
      <c r="B44" s="41">
        <f t="shared" si="4"/>
        <v>6900464</v>
      </c>
      <c r="C44" s="41">
        <f t="shared" si="5"/>
        <v>6811261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4696172</v>
      </c>
      <c r="G44" s="42">
        <f t="shared" si="8"/>
        <v>4798470</v>
      </c>
    </row>
    <row r="45" spans="1:9" x14ac:dyDescent="0.25">
      <c r="A45" s="42" t="str">
        <f t="shared" si="3"/>
        <v>BARCELONA</v>
      </c>
      <c r="B45" s="41">
        <f t="shared" si="4"/>
        <v>24336712</v>
      </c>
      <c r="C45" s="41">
        <f t="shared" si="5"/>
        <v>22937355</v>
      </c>
      <c r="D45" s="41">
        <f t="shared" si="6"/>
        <v>3</v>
      </c>
      <c r="E45" s="42" t="str">
        <f t="shared" si="2"/>
        <v>TARRAGONA</v>
      </c>
      <c r="F45" s="42">
        <f t="shared" si="7"/>
        <v>3094220</v>
      </c>
      <c r="G45" s="42">
        <f t="shared" si="8"/>
        <v>3037076</v>
      </c>
    </row>
    <row r="46" spans="1:9" x14ac:dyDescent="0.25">
      <c r="A46" s="42" t="str">
        <f t="shared" si="3"/>
        <v>BILBAO</v>
      </c>
      <c r="B46" s="41">
        <f t="shared" si="4"/>
        <v>8122769</v>
      </c>
      <c r="C46" s="41">
        <f t="shared" si="5"/>
        <v>7555470</v>
      </c>
      <c r="D46" s="41">
        <f t="shared" si="6"/>
        <v>5</v>
      </c>
      <c r="E46" s="42" t="str">
        <f t="shared" si="2"/>
        <v>VIGO</v>
      </c>
      <c r="F46" s="42">
        <f t="shared" si="7"/>
        <v>2892769</v>
      </c>
      <c r="G46" s="42">
        <f t="shared" si="8"/>
        <v>2833956</v>
      </c>
    </row>
    <row r="47" spans="1:9" x14ac:dyDescent="0.25">
      <c r="A47" s="42" t="str">
        <f t="shared" si="3"/>
        <v>CARTAGENA</v>
      </c>
      <c r="B47" s="41">
        <f t="shared" si="4"/>
        <v>968801</v>
      </c>
      <c r="C47" s="41">
        <f t="shared" si="5"/>
        <v>809407</v>
      </c>
      <c r="D47" s="41">
        <f t="shared" si="6"/>
        <v>20</v>
      </c>
      <c r="E47" s="42" t="str">
        <f t="shared" si="2"/>
        <v>MALAGA</v>
      </c>
      <c r="F47" s="42">
        <f t="shared" si="7"/>
        <v>2765337</v>
      </c>
      <c r="G47" s="42">
        <f t="shared" si="8"/>
        <v>1212817</v>
      </c>
    </row>
    <row r="48" spans="1:9" x14ac:dyDescent="0.25">
      <c r="A48" s="42" t="str">
        <f t="shared" si="3"/>
        <v>CASTELLON</v>
      </c>
      <c r="B48" s="41">
        <f t="shared" si="4"/>
        <v>1738503</v>
      </c>
      <c r="C48" s="41">
        <f t="shared" si="5"/>
        <v>1471732</v>
      </c>
      <c r="D48" s="41">
        <f t="shared" si="6"/>
        <v>12</v>
      </c>
      <c r="E48" s="42" t="str">
        <f t="shared" si="2"/>
        <v>SEVILLA</v>
      </c>
      <c r="F48" s="42">
        <f t="shared" si="7"/>
        <v>1851777</v>
      </c>
      <c r="G48" s="42">
        <f t="shared" si="8"/>
        <v>1640546</v>
      </c>
    </row>
    <row r="49" spans="1:7" x14ac:dyDescent="0.25">
      <c r="A49" s="42" t="str">
        <f t="shared" si="3"/>
        <v>CEUTA</v>
      </c>
      <c r="B49" s="41">
        <f t="shared" si="4"/>
        <v>722273</v>
      </c>
      <c r="C49" s="41">
        <f t="shared" si="5"/>
        <v>741796</v>
      </c>
      <c r="D49" s="41">
        <f t="shared" si="6"/>
        <v>22</v>
      </c>
      <c r="E49" s="42" t="str">
        <f t="shared" si="2"/>
        <v>CASTELLON</v>
      </c>
      <c r="F49" s="42">
        <f t="shared" si="7"/>
        <v>1738503</v>
      </c>
      <c r="G49" s="42">
        <f t="shared" si="8"/>
        <v>1471732</v>
      </c>
    </row>
    <row r="50" spans="1:7" x14ac:dyDescent="0.25">
      <c r="A50" s="42" t="str">
        <f t="shared" si="3"/>
        <v>FERROL-SAN CIBRAO</v>
      </c>
      <c r="B50" s="41">
        <f t="shared" si="4"/>
        <v>549290</v>
      </c>
      <c r="C50" s="41">
        <f t="shared" si="5"/>
        <v>529219</v>
      </c>
      <c r="D50" s="41">
        <f t="shared" si="6"/>
        <v>24</v>
      </c>
      <c r="E50" s="42" t="str">
        <f t="shared" si="2"/>
        <v>PASAIA</v>
      </c>
      <c r="F50" s="42">
        <f t="shared" si="7"/>
        <v>1672032</v>
      </c>
      <c r="G50" s="42">
        <f t="shared" si="8"/>
        <v>1797326</v>
      </c>
    </row>
    <row r="51" spans="1:7" x14ac:dyDescent="0.25">
      <c r="A51" s="42" t="str">
        <f t="shared" si="3"/>
        <v>GIJON</v>
      </c>
      <c r="B51" s="41">
        <f t="shared" si="4"/>
        <v>1183622</v>
      </c>
      <c r="C51" s="41">
        <f t="shared" si="5"/>
        <v>791488</v>
      </c>
      <c r="D51" s="41">
        <f t="shared" si="6"/>
        <v>17</v>
      </c>
      <c r="E51" s="42" t="str">
        <f t="shared" si="2"/>
        <v>BAHIA DE CADIZ</v>
      </c>
      <c r="F51" s="42">
        <f t="shared" si="7"/>
        <v>1643681</v>
      </c>
      <c r="G51" s="42">
        <f t="shared" si="8"/>
        <v>1707790</v>
      </c>
    </row>
    <row r="52" spans="1:7" x14ac:dyDescent="0.25">
      <c r="A52" s="42" t="str">
        <f t="shared" si="3"/>
        <v>HUELVA</v>
      </c>
      <c r="B52" s="41">
        <f t="shared" si="4"/>
        <v>337679</v>
      </c>
      <c r="C52" s="41">
        <f t="shared" si="5"/>
        <v>220697</v>
      </c>
      <c r="D52" s="41">
        <f t="shared" si="6"/>
        <v>26</v>
      </c>
      <c r="E52" s="42" t="str">
        <f t="shared" si="2"/>
        <v>SANTANDER</v>
      </c>
      <c r="F52" s="42">
        <f t="shared" si="7"/>
        <v>1437788</v>
      </c>
      <c r="G52" s="42">
        <f t="shared" si="8"/>
        <v>1348224</v>
      </c>
    </row>
    <row r="53" spans="1:7" x14ac:dyDescent="0.25">
      <c r="A53" s="42" t="str">
        <f t="shared" si="3"/>
        <v>LAS PALMAS</v>
      </c>
      <c r="B53" s="41">
        <f t="shared" si="4"/>
        <v>14456324</v>
      </c>
      <c r="C53" s="41">
        <f t="shared" si="5"/>
        <v>12669399</v>
      </c>
      <c r="D53" s="41">
        <f t="shared" si="6"/>
        <v>4</v>
      </c>
      <c r="E53" s="42" t="str">
        <f t="shared" si="2"/>
        <v>ALICANTE</v>
      </c>
      <c r="F53" s="42">
        <f t="shared" si="7"/>
        <v>1200093</v>
      </c>
      <c r="G53" s="42">
        <f t="shared" si="8"/>
        <v>1113824</v>
      </c>
    </row>
    <row r="54" spans="1:7" x14ac:dyDescent="0.25">
      <c r="A54" s="42" t="str">
        <f t="shared" si="3"/>
        <v>MALAGA</v>
      </c>
      <c r="B54" s="41">
        <f t="shared" si="4"/>
        <v>2765337</v>
      </c>
      <c r="C54" s="41">
        <f t="shared" si="5"/>
        <v>1212817</v>
      </c>
      <c r="D54" s="41">
        <f t="shared" si="6"/>
        <v>10</v>
      </c>
      <c r="E54" s="42" t="str">
        <f t="shared" si="2"/>
        <v>GIJON</v>
      </c>
      <c r="F54" s="42">
        <f t="shared" si="7"/>
        <v>1183622</v>
      </c>
      <c r="G54" s="42">
        <f t="shared" si="8"/>
        <v>791488</v>
      </c>
    </row>
    <row r="55" spans="1:7" x14ac:dyDescent="0.25">
      <c r="A55" s="42" t="str">
        <f t="shared" si="3"/>
        <v>MARIN Y RIA DE PONTEVEDRA</v>
      </c>
      <c r="B55" s="41">
        <f t="shared" si="4"/>
        <v>818045</v>
      </c>
      <c r="C55" s="41">
        <f t="shared" si="5"/>
        <v>813623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1038330</v>
      </c>
      <c r="G55" s="42">
        <f t="shared" si="8"/>
        <v>1005923</v>
      </c>
    </row>
    <row r="56" spans="1:7" x14ac:dyDescent="0.25">
      <c r="A56" s="42" t="str">
        <f t="shared" si="3"/>
        <v>MELILLA</v>
      </c>
      <c r="B56" s="41">
        <f t="shared" si="4"/>
        <v>623054</v>
      </c>
      <c r="C56" s="41">
        <f t="shared" si="5"/>
        <v>595572</v>
      </c>
      <c r="D56" s="41">
        <f t="shared" si="6"/>
        <v>23</v>
      </c>
      <c r="E56" s="42" t="str">
        <f t="shared" si="2"/>
        <v>A CORUÑA</v>
      </c>
      <c r="F56" s="42">
        <f t="shared" si="9"/>
        <v>982551</v>
      </c>
      <c r="G56" s="42">
        <f t="shared" si="8"/>
        <v>921450</v>
      </c>
    </row>
    <row r="57" spans="1:7" x14ac:dyDescent="0.25">
      <c r="A57" s="42" t="str">
        <f t="shared" si="3"/>
        <v>MOTRIL</v>
      </c>
      <c r="B57" s="41">
        <f t="shared" si="4"/>
        <v>161328</v>
      </c>
      <c r="C57" s="41">
        <f t="shared" si="5"/>
        <v>133378</v>
      </c>
      <c r="D57" s="41">
        <f t="shared" si="6"/>
        <v>28</v>
      </c>
      <c r="E57" s="42" t="str">
        <f t="shared" si="2"/>
        <v>CARTAGENA</v>
      </c>
      <c r="F57" s="42">
        <f t="shared" si="9"/>
        <v>968801</v>
      </c>
      <c r="G57" s="42">
        <f t="shared" si="8"/>
        <v>809407</v>
      </c>
    </row>
    <row r="58" spans="1:7" x14ac:dyDescent="0.25">
      <c r="A58" s="42" t="str">
        <f t="shared" si="3"/>
        <v>PASAIA</v>
      </c>
      <c r="B58" s="41">
        <f t="shared" si="4"/>
        <v>1672032</v>
      </c>
      <c r="C58" s="41">
        <f t="shared" si="5"/>
        <v>1797326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818045</v>
      </c>
      <c r="G58" s="42">
        <f t="shared" si="8"/>
        <v>813623</v>
      </c>
    </row>
    <row r="59" spans="1:7" x14ac:dyDescent="0.25">
      <c r="A59" s="42" t="str">
        <f t="shared" si="3"/>
        <v>SANTA CRUZ DE TENERIFE</v>
      </c>
      <c r="B59" s="41">
        <f t="shared" si="4"/>
        <v>4696172</v>
      </c>
      <c r="C59" s="41">
        <f t="shared" si="5"/>
        <v>4798470</v>
      </c>
      <c r="D59" s="41">
        <f t="shared" si="6"/>
        <v>7</v>
      </c>
      <c r="E59" s="42" t="str">
        <f t="shared" si="2"/>
        <v>CEUTA</v>
      </c>
      <c r="F59" s="42">
        <f t="shared" si="9"/>
        <v>722273</v>
      </c>
      <c r="G59" s="42">
        <f t="shared" si="8"/>
        <v>741796</v>
      </c>
    </row>
    <row r="60" spans="1:7" x14ac:dyDescent="0.25">
      <c r="A60" s="42" t="str">
        <f t="shared" si="3"/>
        <v>SANTANDER</v>
      </c>
      <c r="B60" s="41">
        <f t="shared" si="4"/>
        <v>1437788</v>
      </c>
      <c r="C60" s="41">
        <f t="shared" si="5"/>
        <v>1348224</v>
      </c>
      <c r="D60" s="41">
        <f t="shared" si="6"/>
        <v>15</v>
      </c>
      <c r="E60" s="42" t="str">
        <f t="shared" si="2"/>
        <v>MELILLA</v>
      </c>
      <c r="F60" s="42">
        <f t="shared" si="9"/>
        <v>623054</v>
      </c>
      <c r="G60" s="42">
        <f t="shared" si="8"/>
        <v>595572</v>
      </c>
    </row>
    <row r="61" spans="1:7" x14ac:dyDescent="0.25">
      <c r="A61" s="42" t="str">
        <f t="shared" si="3"/>
        <v>SEVILLA</v>
      </c>
      <c r="B61" s="41">
        <f t="shared" si="4"/>
        <v>1851777</v>
      </c>
      <c r="C61" s="41">
        <f t="shared" si="5"/>
        <v>1640546</v>
      </c>
      <c r="D61" s="41">
        <f t="shared" si="6"/>
        <v>11</v>
      </c>
      <c r="E61" s="42" t="str">
        <f t="shared" si="2"/>
        <v>FERROL-SAN CIBRAO</v>
      </c>
      <c r="F61" s="42">
        <f t="shared" si="9"/>
        <v>549290</v>
      </c>
      <c r="G61" s="42">
        <f t="shared" si="8"/>
        <v>529219</v>
      </c>
    </row>
    <row r="62" spans="1:7" x14ac:dyDescent="0.25">
      <c r="A62" s="42" t="str">
        <f t="shared" si="3"/>
        <v>TARRAGONA</v>
      </c>
      <c r="B62" s="41">
        <f t="shared" si="4"/>
        <v>3094220</v>
      </c>
      <c r="C62" s="41">
        <f t="shared" si="5"/>
        <v>3037076</v>
      </c>
      <c r="D62" s="41">
        <f t="shared" si="6"/>
        <v>8</v>
      </c>
      <c r="E62" s="42" t="str">
        <f t="shared" si="2"/>
        <v>ALMERIA</v>
      </c>
      <c r="F62" s="42">
        <f t="shared" si="9"/>
        <v>482190</v>
      </c>
      <c r="G62" s="42">
        <f t="shared" si="8"/>
        <v>458972</v>
      </c>
    </row>
    <row r="63" spans="1:7" x14ac:dyDescent="0.25">
      <c r="A63" s="42" t="str">
        <f t="shared" si="3"/>
        <v>VALENCIA</v>
      </c>
      <c r="B63" s="41">
        <f t="shared" si="4"/>
        <v>48737260</v>
      </c>
      <c r="C63" s="41">
        <f t="shared" si="5"/>
        <v>46057637</v>
      </c>
      <c r="D63" s="41">
        <f t="shared" si="6"/>
        <v>1</v>
      </c>
      <c r="E63" s="42" t="str">
        <f t="shared" si="2"/>
        <v>HUELVA</v>
      </c>
      <c r="F63" s="42">
        <f t="shared" si="9"/>
        <v>337679</v>
      </c>
      <c r="G63" s="42">
        <f t="shared" si="8"/>
        <v>220697</v>
      </c>
    </row>
    <row r="64" spans="1:7" x14ac:dyDescent="0.25">
      <c r="A64" s="42" t="str">
        <f t="shared" si="3"/>
        <v>VIGO</v>
      </c>
      <c r="B64" s="41">
        <f t="shared" si="4"/>
        <v>2892769</v>
      </c>
      <c r="C64" s="41">
        <f t="shared" si="5"/>
        <v>2833956</v>
      </c>
      <c r="D64" s="41">
        <f t="shared" si="6"/>
        <v>9</v>
      </c>
      <c r="E64" s="42" t="str">
        <f t="shared" si="2"/>
        <v>VILAGARCIA</v>
      </c>
      <c r="F64" s="42">
        <f t="shared" si="9"/>
        <v>212766</v>
      </c>
      <c r="G64" s="42">
        <f t="shared" si="8"/>
        <v>110342</v>
      </c>
    </row>
    <row r="65" spans="1:7" x14ac:dyDescent="0.25">
      <c r="A65" s="42" t="str">
        <f t="shared" si="3"/>
        <v>VILAGARCIA</v>
      </c>
      <c r="B65" s="41">
        <f t="shared" si="4"/>
        <v>212766</v>
      </c>
      <c r="C65" s="41">
        <f t="shared" si="5"/>
        <v>110342</v>
      </c>
      <c r="D65" s="41">
        <f t="shared" si="6"/>
        <v>27</v>
      </c>
      <c r="E65" s="42" t="str">
        <f t="shared" si="2"/>
        <v>MOTRIL</v>
      </c>
      <c r="F65" s="42">
        <f t="shared" si="9"/>
        <v>161328</v>
      </c>
      <c r="G65" s="42">
        <f t="shared" si="8"/>
        <v>133378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3213</v>
      </c>
      <c r="C7" s="23">
        <v>2837</v>
      </c>
      <c r="D7" s="23">
        <v>37315</v>
      </c>
      <c r="E7" s="23">
        <v>36513</v>
      </c>
      <c r="F7" s="10">
        <f>((E7*100)/D7)-100</f>
        <v>-2.1492697306713069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1</v>
      </c>
      <c r="D8" s="24">
        <v>303</v>
      </c>
      <c r="E8" s="24">
        <v>264</v>
      </c>
      <c r="F8" s="13">
        <f t="shared" ref="F8:F35" si="0">((E8*100)/D8)-100</f>
        <v>-12.871287128712865</v>
      </c>
      <c r="G8" s="1"/>
      <c r="H8" s="1"/>
      <c r="I8" s="1"/>
    </row>
    <row r="9" spans="1:12" x14ac:dyDescent="0.25">
      <c r="A9" s="8" t="s">
        <v>46</v>
      </c>
      <c r="B9" s="23">
        <v>442</v>
      </c>
      <c r="C9" s="23">
        <v>804</v>
      </c>
      <c r="D9" s="23">
        <v>3264</v>
      </c>
      <c r="E9" s="23">
        <v>3727</v>
      </c>
      <c r="F9" s="10">
        <f t="shared" si="0"/>
        <v>14.185049019607845</v>
      </c>
      <c r="G9" s="1"/>
      <c r="H9" s="1"/>
      <c r="I9" s="1"/>
    </row>
    <row r="10" spans="1:12" x14ac:dyDescent="0.25">
      <c r="A10" s="11" t="s">
        <v>47</v>
      </c>
      <c r="B10" s="24">
        <v>856</v>
      </c>
      <c r="C10" s="24">
        <v>657</v>
      </c>
      <c r="D10" s="24">
        <v>12413</v>
      </c>
      <c r="E10" s="24">
        <v>12534</v>
      </c>
      <c r="F10" s="13">
        <f t="shared" si="0"/>
        <v>0.9747845001208475</v>
      </c>
      <c r="G10" s="1"/>
      <c r="H10" s="1"/>
      <c r="I10" s="1"/>
    </row>
    <row r="11" spans="1:12" x14ac:dyDescent="0.25">
      <c r="A11" s="8" t="s">
        <v>48</v>
      </c>
      <c r="B11" s="23">
        <v>226</v>
      </c>
      <c r="C11" s="23">
        <v>126</v>
      </c>
      <c r="D11" s="23">
        <v>1199</v>
      </c>
      <c r="E11" s="23">
        <v>913</v>
      </c>
      <c r="F11" s="10">
        <f t="shared" si="0"/>
        <v>-23.853211009174316</v>
      </c>
      <c r="G11" s="1"/>
      <c r="H11" s="1"/>
      <c r="I11" s="1"/>
    </row>
    <row r="12" spans="1:12" x14ac:dyDescent="0.25">
      <c r="A12" s="11" t="s">
        <v>49</v>
      </c>
      <c r="B12" s="24">
        <v>1243</v>
      </c>
      <c r="C12" s="24">
        <v>1593</v>
      </c>
      <c r="D12" s="24">
        <v>15515</v>
      </c>
      <c r="E12" s="24">
        <v>15529</v>
      </c>
      <c r="F12" s="13">
        <f t="shared" si="0"/>
        <v>9.0235256203669678E-2</v>
      </c>
      <c r="G12" s="1"/>
      <c r="H12" s="1"/>
      <c r="I12" s="1"/>
    </row>
    <row r="13" spans="1:12" x14ac:dyDescent="0.25">
      <c r="A13" s="8" t="s">
        <v>50</v>
      </c>
      <c r="B13" s="23">
        <v>269</v>
      </c>
      <c r="C13" s="23">
        <v>270</v>
      </c>
      <c r="D13" s="23">
        <v>1437</v>
      </c>
      <c r="E13" s="23">
        <v>2511</v>
      </c>
      <c r="F13" s="10">
        <f t="shared" si="0"/>
        <v>74.739039665970779</v>
      </c>
      <c r="G13" s="1"/>
      <c r="H13" s="1"/>
      <c r="I13" s="1"/>
    </row>
    <row r="14" spans="1:12" x14ac:dyDescent="0.25">
      <c r="A14" s="11" t="s">
        <v>51</v>
      </c>
      <c r="B14" s="24">
        <v>0</v>
      </c>
      <c r="C14" s="24">
        <v>0</v>
      </c>
      <c r="D14" s="24">
        <v>1752</v>
      </c>
      <c r="E14" s="24">
        <v>948</v>
      </c>
      <c r="F14" s="13">
        <f t="shared" si="0"/>
        <v>-45.890410958904113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77</v>
      </c>
      <c r="C16" s="24">
        <v>60</v>
      </c>
      <c r="D16" s="24">
        <v>1002</v>
      </c>
      <c r="E16" s="24">
        <v>791</v>
      </c>
      <c r="F16" s="13">
        <f t="shared" si="0"/>
        <v>-21.057884231536931</v>
      </c>
      <c r="G16" s="1"/>
      <c r="H16" s="1"/>
      <c r="I16" s="1"/>
    </row>
    <row r="17" spans="1:9" x14ac:dyDescent="0.25">
      <c r="A17" s="8" t="s">
        <v>54</v>
      </c>
      <c r="B17" s="23">
        <v>291</v>
      </c>
      <c r="C17" s="23">
        <v>455</v>
      </c>
      <c r="D17" s="23">
        <v>3641</v>
      </c>
      <c r="E17" s="23">
        <v>4199</v>
      </c>
      <c r="F17" s="10">
        <f t="shared" si="0"/>
        <v>15.32546003845097</v>
      </c>
      <c r="G17" s="1"/>
      <c r="H17" s="1"/>
      <c r="I17" s="1"/>
    </row>
    <row r="18" spans="1:9" x14ac:dyDescent="0.25">
      <c r="A18" s="11" t="s">
        <v>55</v>
      </c>
      <c r="B18" s="24">
        <v>13</v>
      </c>
      <c r="C18" s="24">
        <v>0</v>
      </c>
      <c r="D18" s="24">
        <v>64</v>
      </c>
      <c r="E18" s="24">
        <v>53</v>
      </c>
      <c r="F18" s="13">
        <f t="shared" si="0"/>
        <v>-17.1875</v>
      </c>
      <c r="G18" s="1"/>
      <c r="H18" s="1"/>
      <c r="I18" s="1"/>
    </row>
    <row r="19" spans="1:9" x14ac:dyDescent="0.25">
      <c r="A19" s="8" t="s">
        <v>56</v>
      </c>
      <c r="B19" s="23">
        <v>11</v>
      </c>
      <c r="C19" s="23">
        <v>9</v>
      </c>
      <c r="D19" s="23">
        <v>271</v>
      </c>
      <c r="E19" s="23">
        <v>396</v>
      </c>
      <c r="F19" s="10">
        <f t="shared" si="0"/>
        <v>46.12546125461256</v>
      </c>
      <c r="G19" s="1"/>
      <c r="H19" s="1"/>
      <c r="I19" s="1"/>
    </row>
    <row r="20" spans="1:9" x14ac:dyDescent="0.25">
      <c r="A20" s="11" t="s">
        <v>57</v>
      </c>
      <c r="B20" s="24">
        <v>261</v>
      </c>
      <c r="C20" s="24">
        <v>231</v>
      </c>
      <c r="D20" s="24">
        <v>8497</v>
      </c>
      <c r="E20" s="24">
        <v>7810</v>
      </c>
      <c r="F20" s="13">
        <f t="shared" si="0"/>
        <v>-8.0852065434859384</v>
      </c>
      <c r="G20" s="1"/>
      <c r="H20" s="1"/>
      <c r="I20" s="1"/>
    </row>
    <row r="21" spans="1:9" x14ac:dyDescent="0.25">
      <c r="A21" s="8" t="s">
        <v>58</v>
      </c>
      <c r="B21" s="23">
        <v>175</v>
      </c>
      <c r="C21" s="23">
        <v>177</v>
      </c>
      <c r="D21" s="23">
        <v>2000</v>
      </c>
      <c r="E21" s="23">
        <v>1995</v>
      </c>
      <c r="F21" s="10">
        <f t="shared" si="0"/>
        <v>-0.25</v>
      </c>
      <c r="G21" s="1"/>
      <c r="H21" s="1"/>
      <c r="I21" s="1"/>
    </row>
    <row r="22" spans="1:9" x14ac:dyDescent="0.25">
      <c r="A22" s="11" t="s">
        <v>59</v>
      </c>
      <c r="B22" s="24">
        <v>0</v>
      </c>
      <c r="C22" s="24">
        <v>0</v>
      </c>
      <c r="D22" s="24">
        <v>2289</v>
      </c>
      <c r="E22" s="24">
        <v>905</v>
      </c>
      <c r="F22" s="13">
        <f t="shared" si="0"/>
        <v>-60.463084316295323</v>
      </c>
      <c r="G22" s="1"/>
      <c r="H22" s="1"/>
      <c r="I22" s="1"/>
    </row>
    <row r="23" spans="1:9" x14ac:dyDescent="0.25">
      <c r="A23" s="8" t="s">
        <v>60</v>
      </c>
      <c r="B23" s="23">
        <v>208</v>
      </c>
      <c r="C23" s="23">
        <v>96</v>
      </c>
      <c r="D23" s="23">
        <v>966</v>
      </c>
      <c r="E23" s="23">
        <v>657</v>
      </c>
      <c r="F23" s="10">
        <f t="shared" si="0"/>
        <v>-31.987577639751549</v>
      </c>
      <c r="G23" s="1"/>
      <c r="H23" s="1"/>
      <c r="I23" s="1"/>
    </row>
    <row r="24" spans="1:9" x14ac:dyDescent="0.25">
      <c r="A24" s="11" t="s">
        <v>61</v>
      </c>
      <c r="B24" s="24">
        <v>176</v>
      </c>
      <c r="C24" s="24">
        <v>147</v>
      </c>
      <c r="D24" s="24">
        <v>2106</v>
      </c>
      <c r="E24" s="24">
        <v>1737</v>
      </c>
      <c r="F24" s="13">
        <f t="shared" si="0"/>
        <v>-17.521367521367523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98</v>
      </c>
      <c r="C26" s="24">
        <v>276</v>
      </c>
      <c r="D26" s="24">
        <v>1547</v>
      </c>
      <c r="E26" s="24">
        <v>2332</v>
      </c>
      <c r="F26" s="13">
        <f t="shared" si="0"/>
        <v>50.743374272786042</v>
      </c>
      <c r="G26" s="1"/>
      <c r="H26" s="1"/>
      <c r="I26" s="1"/>
    </row>
    <row r="27" spans="1:9" x14ac:dyDescent="0.25">
      <c r="A27" s="8" t="s">
        <v>64</v>
      </c>
      <c r="B27" s="23">
        <v>1278</v>
      </c>
      <c r="C27" s="23">
        <v>1793</v>
      </c>
      <c r="D27" s="23">
        <v>15003</v>
      </c>
      <c r="E27" s="23">
        <v>19440</v>
      </c>
      <c r="F27" s="10">
        <f t="shared" si="0"/>
        <v>29.574085182963415</v>
      </c>
      <c r="G27" s="1"/>
      <c r="H27" s="1"/>
      <c r="I27" s="1"/>
    </row>
    <row r="28" spans="1:9" x14ac:dyDescent="0.25">
      <c r="A28" s="11" t="s">
        <v>65</v>
      </c>
      <c r="B28" s="24">
        <v>449</v>
      </c>
      <c r="C28" s="24">
        <v>622</v>
      </c>
      <c r="D28" s="24">
        <v>3670</v>
      </c>
      <c r="E28" s="24">
        <v>4798</v>
      </c>
      <c r="F28" s="13">
        <f t="shared" si="0"/>
        <v>30.735694822888291</v>
      </c>
      <c r="G28" s="1"/>
      <c r="H28" s="1"/>
      <c r="I28" s="1"/>
    </row>
    <row r="29" spans="1:9" x14ac:dyDescent="0.25">
      <c r="A29" s="8" t="s">
        <v>66</v>
      </c>
      <c r="B29" s="23">
        <v>648</v>
      </c>
      <c r="C29" s="23">
        <v>341</v>
      </c>
      <c r="D29" s="23">
        <v>8695</v>
      </c>
      <c r="E29" s="23">
        <v>6169</v>
      </c>
      <c r="F29" s="10">
        <f t="shared" si="0"/>
        <v>-29.051178838412881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234</v>
      </c>
      <c r="C31" s="23">
        <v>330</v>
      </c>
      <c r="D31" s="23">
        <v>2688</v>
      </c>
      <c r="E31" s="23">
        <v>3009</v>
      </c>
      <c r="F31" s="10">
        <f t="shared" si="0"/>
        <v>11.941964285714292</v>
      </c>
      <c r="G31" s="1"/>
      <c r="H31" s="1"/>
      <c r="I31" s="1"/>
    </row>
    <row r="32" spans="1:9" x14ac:dyDescent="0.25">
      <c r="A32" s="11" t="s">
        <v>69</v>
      </c>
      <c r="B32" s="24">
        <v>61</v>
      </c>
      <c r="C32" s="24">
        <v>216</v>
      </c>
      <c r="D32" s="24">
        <v>1234</v>
      </c>
      <c r="E32" s="24">
        <v>1879</v>
      </c>
      <c r="F32" s="13">
        <f t="shared" si="0"/>
        <v>52.269043760129648</v>
      </c>
      <c r="G32" s="1"/>
      <c r="H32" s="1"/>
      <c r="I32" s="1"/>
    </row>
    <row r="33" spans="1:9" x14ac:dyDescent="0.25">
      <c r="A33" s="8" t="s">
        <v>70</v>
      </c>
      <c r="B33" s="23">
        <v>7789</v>
      </c>
      <c r="C33" s="23">
        <v>7197</v>
      </c>
      <c r="D33" s="23">
        <v>69896</v>
      </c>
      <c r="E33" s="23">
        <v>66259</v>
      </c>
      <c r="F33" s="10">
        <f t="shared" si="0"/>
        <v>-5.2034451184617154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18047</v>
      </c>
      <c r="C35" s="15">
        <f t="shared" ref="C35:E35" si="1">SUM(C7:C34)</f>
        <v>18238</v>
      </c>
      <c r="D35" s="15">
        <f t="shared" si="1"/>
        <v>196767</v>
      </c>
      <c r="E35" s="15">
        <f t="shared" si="1"/>
        <v>195368</v>
      </c>
      <c r="F35" s="16">
        <f t="shared" si="0"/>
        <v>-0.71099320516142939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36513</v>
      </c>
      <c r="C38" s="41">
        <f>D7</f>
        <v>37315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66259</v>
      </c>
      <c r="G38" s="42">
        <f>LOOKUP(E38,$A$38:$A$65,$C$38:$C$65)</f>
        <v>69896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264</v>
      </c>
      <c r="C39" s="41">
        <f t="shared" ref="C39:C65" si="5">D8</f>
        <v>303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36513</v>
      </c>
      <c r="G39" s="42">
        <f t="shared" ref="G39:G65" si="8">LOOKUP(E39,$A$38:$A$65,$C$38:$C$65)</f>
        <v>37315</v>
      </c>
    </row>
    <row r="40" spans="1:9" x14ac:dyDescent="0.25">
      <c r="A40" s="42" t="str">
        <f t="shared" si="3"/>
        <v>ALMERIA</v>
      </c>
      <c r="B40" s="41">
        <f t="shared" si="4"/>
        <v>3727</v>
      </c>
      <c r="C40" s="41">
        <f t="shared" si="5"/>
        <v>3264</v>
      </c>
      <c r="D40" s="41">
        <f t="shared" si="6"/>
        <v>10</v>
      </c>
      <c r="E40" s="42" t="str">
        <f t="shared" si="2"/>
        <v>PASAIA</v>
      </c>
      <c r="F40" s="42">
        <f t="shared" si="7"/>
        <v>19440</v>
      </c>
      <c r="G40" s="42">
        <f t="shared" si="8"/>
        <v>15003</v>
      </c>
    </row>
    <row r="41" spans="1:9" x14ac:dyDescent="0.25">
      <c r="A41" s="42" t="str">
        <f t="shared" si="3"/>
        <v>AVILES</v>
      </c>
      <c r="B41" s="41">
        <f t="shared" si="4"/>
        <v>12534</v>
      </c>
      <c r="C41" s="41">
        <f t="shared" si="5"/>
        <v>12413</v>
      </c>
      <c r="D41" s="41">
        <f t="shared" si="6"/>
        <v>5</v>
      </c>
      <c r="E41" s="42" t="str">
        <f t="shared" si="2"/>
        <v>BAHIA DE CADIZ</v>
      </c>
      <c r="F41" s="42">
        <f t="shared" si="7"/>
        <v>15529</v>
      </c>
      <c r="G41" s="42">
        <f t="shared" si="8"/>
        <v>15515</v>
      </c>
    </row>
    <row r="42" spans="1:9" x14ac:dyDescent="0.25">
      <c r="A42" s="42" t="str">
        <f t="shared" si="3"/>
        <v>BAHIA DE ALGECIRAS</v>
      </c>
      <c r="B42" s="41">
        <f t="shared" si="4"/>
        <v>913</v>
      </c>
      <c r="C42" s="41">
        <f t="shared" si="5"/>
        <v>1199</v>
      </c>
      <c r="D42" s="41">
        <f t="shared" si="6"/>
        <v>18</v>
      </c>
      <c r="E42" s="42" t="str">
        <f t="shared" si="2"/>
        <v>AVILES</v>
      </c>
      <c r="F42" s="42">
        <f t="shared" si="7"/>
        <v>12534</v>
      </c>
      <c r="G42" s="42">
        <f t="shared" si="8"/>
        <v>12413</v>
      </c>
    </row>
    <row r="43" spans="1:9" x14ac:dyDescent="0.25">
      <c r="A43" s="42" t="str">
        <f t="shared" si="3"/>
        <v>BAHIA DE CADIZ</v>
      </c>
      <c r="B43" s="41">
        <f t="shared" si="4"/>
        <v>15529</v>
      </c>
      <c r="C43" s="41">
        <f t="shared" si="5"/>
        <v>15515</v>
      </c>
      <c r="D43" s="41">
        <f t="shared" si="6"/>
        <v>4</v>
      </c>
      <c r="E43" s="42" t="str">
        <f t="shared" si="2"/>
        <v>GIJON</v>
      </c>
      <c r="F43" s="42">
        <f t="shared" si="7"/>
        <v>7810</v>
      </c>
      <c r="G43" s="42">
        <f t="shared" si="8"/>
        <v>8497</v>
      </c>
    </row>
    <row r="44" spans="1:9" x14ac:dyDescent="0.25">
      <c r="A44" s="42" t="str">
        <f t="shared" si="3"/>
        <v>BALEARES</v>
      </c>
      <c r="B44" s="41">
        <f t="shared" si="4"/>
        <v>2511</v>
      </c>
      <c r="C44" s="41">
        <f t="shared" si="5"/>
        <v>1437</v>
      </c>
      <c r="D44" s="41">
        <f t="shared" si="6"/>
        <v>12</v>
      </c>
      <c r="E44" s="42" t="str">
        <f t="shared" si="2"/>
        <v>SANTANDER</v>
      </c>
      <c r="F44" s="42">
        <f t="shared" si="7"/>
        <v>6169</v>
      </c>
      <c r="G44" s="42">
        <f t="shared" si="8"/>
        <v>8695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1752</v>
      </c>
      <c r="D45" s="41">
        <f t="shared" si="6"/>
        <v>17</v>
      </c>
      <c r="E45" s="42" t="str">
        <f t="shared" si="2"/>
        <v>SANTA CRUZ DE TENERIFE</v>
      </c>
      <c r="F45" s="42">
        <f t="shared" si="7"/>
        <v>4798</v>
      </c>
      <c r="G45" s="42">
        <f t="shared" si="8"/>
        <v>3670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4199</v>
      </c>
      <c r="G46" s="42">
        <f t="shared" si="8"/>
        <v>3641</v>
      </c>
    </row>
    <row r="47" spans="1:9" x14ac:dyDescent="0.25">
      <c r="A47" s="42" t="str">
        <f t="shared" si="3"/>
        <v>CARTAGENA</v>
      </c>
      <c r="B47" s="41">
        <f t="shared" si="4"/>
        <v>791</v>
      </c>
      <c r="C47" s="41">
        <f t="shared" si="5"/>
        <v>1002</v>
      </c>
      <c r="D47" s="41">
        <f t="shared" si="6"/>
        <v>20</v>
      </c>
      <c r="E47" s="42" t="str">
        <f t="shared" si="2"/>
        <v>ALMERIA</v>
      </c>
      <c r="F47" s="42">
        <f t="shared" si="7"/>
        <v>3727</v>
      </c>
      <c r="G47" s="42">
        <f t="shared" si="8"/>
        <v>3264</v>
      </c>
    </row>
    <row r="48" spans="1:9" x14ac:dyDescent="0.25">
      <c r="A48" s="42" t="str">
        <f t="shared" si="3"/>
        <v>CASTELLON</v>
      </c>
      <c r="B48" s="41">
        <f t="shared" si="4"/>
        <v>4199</v>
      </c>
      <c r="C48" s="41">
        <f t="shared" si="5"/>
        <v>3641</v>
      </c>
      <c r="D48" s="41">
        <f t="shared" si="6"/>
        <v>9</v>
      </c>
      <c r="E48" s="42" t="str">
        <f t="shared" si="2"/>
        <v>TARRAGONA</v>
      </c>
      <c r="F48" s="42">
        <f t="shared" si="7"/>
        <v>3009</v>
      </c>
      <c r="G48" s="42">
        <f t="shared" si="8"/>
        <v>2688</v>
      </c>
    </row>
    <row r="49" spans="1:7" x14ac:dyDescent="0.25">
      <c r="A49" s="42" t="str">
        <f t="shared" si="3"/>
        <v>CEUTA</v>
      </c>
      <c r="B49" s="41">
        <f t="shared" si="4"/>
        <v>53</v>
      </c>
      <c r="C49" s="41">
        <f t="shared" si="5"/>
        <v>64</v>
      </c>
      <c r="D49" s="41">
        <f t="shared" si="6"/>
        <v>24</v>
      </c>
      <c r="E49" s="42" t="str">
        <f t="shared" si="2"/>
        <v>BALEARES</v>
      </c>
      <c r="F49" s="42">
        <f t="shared" si="7"/>
        <v>2511</v>
      </c>
      <c r="G49" s="42">
        <f t="shared" si="8"/>
        <v>1437</v>
      </c>
    </row>
    <row r="50" spans="1:7" x14ac:dyDescent="0.25">
      <c r="A50" s="42" t="str">
        <f t="shared" si="3"/>
        <v>FERROL-SAN CIBRAO</v>
      </c>
      <c r="B50" s="41">
        <f t="shared" si="4"/>
        <v>396</v>
      </c>
      <c r="C50" s="41">
        <f t="shared" si="5"/>
        <v>271</v>
      </c>
      <c r="D50" s="41">
        <f t="shared" si="6"/>
        <v>22</v>
      </c>
      <c r="E50" s="42" t="str">
        <f t="shared" si="2"/>
        <v>MOTRIL</v>
      </c>
      <c r="F50" s="42">
        <f t="shared" si="7"/>
        <v>2332</v>
      </c>
      <c r="G50" s="42">
        <f t="shared" si="8"/>
        <v>1547</v>
      </c>
    </row>
    <row r="51" spans="1:7" x14ac:dyDescent="0.25">
      <c r="A51" s="42" t="str">
        <f t="shared" si="3"/>
        <v>GIJON</v>
      </c>
      <c r="B51" s="41">
        <f t="shared" si="4"/>
        <v>7810</v>
      </c>
      <c r="C51" s="41">
        <f t="shared" si="5"/>
        <v>8497</v>
      </c>
      <c r="D51" s="41">
        <f t="shared" si="6"/>
        <v>6</v>
      </c>
      <c r="E51" s="42" t="str">
        <f t="shared" si="2"/>
        <v>HUELVA</v>
      </c>
      <c r="F51" s="42">
        <f t="shared" si="7"/>
        <v>1995</v>
      </c>
      <c r="G51" s="42">
        <f t="shared" si="8"/>
        <v>2000</v>
      </c>
    </row>
    <row r="52" spans="1:7" x14ac:dyDescent="0.25">
      <c r="A52" s="42" t="str">
        <f t="shared" si="3"/>
        <v>HUELVA</v>
      </c>
      <c r="B52" s="41">
        <f t="shared" si="4"/>
        <v>1995</v>
      </c>
      <c r="C52" s="41">
        <f t="shared" si="5"/>
        <v>2000</v>
      </c>
      <c r="D52" s="41">
        <f t="shared" si="6"/>
        <v>14</v>
      </c>
      <c r="E52" s="42" t="str">
        <f t="shared" si="2"/>
        <v>VALENCIA</v>
      </c>
      <c r="F52" s="42">
        <f t="shared" si="7"/>
        <v>1879</v>
      </c>
      <c r="G52" s="42">
        <f t="shared" si="8"/>
        <v>1234</v>
      </c>
    </row>
    <row r="53" spans="1:7" x14ac:dyDescent="0.25">
      <c r="A53" s="42" t="str">
        <f t="shared" si="3"/>
        <v>LAS PALMAS</v>
      </c>
      <c r="B53" s="41">
        <f t="shared" si="4"/>
        <v>905</v>
      </c>
      <c r="C53" s="41">
        <f t="shared" si="5"/>
        <v>2289</v>
      </c>
      <c r="D53" s="41">
        <f t="shared" si="6"/>
        <v>19</v>
      </c>
      <c r="E53" s="42" t="str">
        <f t="shared" si="2"/>
        <v>MARIN Y RIA DE PONTEVEDRA</v>
      </c>
      <c r="F53" s="42">
        <f t="shared" si="7"/>
        <v>1737</v>
      </c>
      <c r="G53" s="42">
        <f t="shared" si="8"/>
        <v>2106</v>
      </c>
    </row>
    <row r="54" spans="1:7" x14ac:dyDescent="0.25">
      <c r="A54" s="42" t="str">
        <f t="shared" si="3"/>
        <v>MALAGA</v>
      </c>
      <c r="B54" s="41">
        <f t="shared" si="4"/>
        <v>657</v>
      </c>
      <c r="C54" s="41">
        <f t="shared" si="5"/>
        <v>966</v>
      </c>
      <c r="D54" s="41">
        <f t="shared" si="6"/>
        <v>21</v>
      </c>
      <c r="E54" s="42" t="str">
        <f t="shared" si="2"/>
        <v>BARCELONA</v>
      </c>
      <c r="F54" s="42">
        <f t="shared" si="7"/>
        <v>948</v>
      </c>
      <c r="G54" s="42">
        <f t="shared" si="8"/>
        <v>1752</v>
      </c>
    </row>
    <row r="55" spans="1:7" x14ac:dyDescent="0.25">
      <c r="A55" s="42" t="str">
        <f t="shared" si="3"/>
        <v>MARIN Y RIA DE PONTEVEDRA</v>
      </c>
      <c r="B55" s="41">
        <f t="shared" si="4"/>
        <v>1737</v>
      </c>
      <c r="C55" s="41">
        <f t="shared" si="5"/>
        <v>2106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913</v>
      </c>
      <c r="G55" s="42">
        <f t="shared" si="8"/>
        <v>1199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LAS PALMAS</v>
      </c>
      <c r="F56" s="42">
        <f t="shared" si="9"/>
        <v>905</v>
      </c>
      <c r="G56" s="42">
        <f t="shared" si="8"/>
        <v>2289</v>
      </c>
    </row>
    <row r="57" spans="1:7" x14ac:dyDescent="0.25">
      <c r="A57" s="42" t="str">
        <f t="shared" si="3"/>
        <v>MOTRIL</v>
      </c>
      <c r="B57" s="41">
        <f t="shared" si="4"/>
        <v>2332</v>
      </c>
      <c r="C57" s="41">
        <f t="shared" si="5"/>
        <v>1547</v>
      </c>
      <c r="D57" s="41">
        <f t="shared" si="6"/>
        <v>13</v>
      </c>
      <c r="E57" s="42" t="str">
        <f t="shared" si="2"/>
        <v>CARTAGENA</v>
      </c>
      <c r="F57" s="42">
        <f t="shared" si="9"/>
        <v>791</v>
      </c>
      <c r="G57" s="42">
        <f t="shared" si="8"/>
        <v>1002</v>
      </c>
    </row>
    <row r="58" spans="1:7" x14ac:dyDescent="0.25">
      <c r="A58" s="42" t="str">
        <f t="shared" si="3"/>
        <v>PASAIA</v>
      </c>
      <c r="B58" s="41">
        <f t="shared" si="4"/>
        <v>19440</v>
      </c>
      <c r="C58" s="41">
        <f t="shared" si="5"/>
        <v>15003</v>
      </c>
      <c r="D58" s="41">
        <f t="shared" si="6"/>
        <v>3</v>
      </c>
      <c r="E58" s="42" t="str">
        <f t="shared" si="2"/>
        <v>MALAGA</v>
      </c>
      <c r="F58" s="42">
        <f t="shared" si="9"/>
        <v>657</v>
      </c>
      <c r="G58" s="42">
        <f t="shared" si="8"/>
        <v>966</v>
      </c>
    </row>
    <row r="59" spans="1:7" x14ac:dyDescent="0.25">
      <c r="A59" s="42" t="str">
        <f t="shared" si="3"/>
        <v>SANTA CRUZ DE TENERIFE</v>
      </c>
      <c r="B59" s="41">
        <f t="shared" si="4"/>
        <v>4798</v>
      </c>
      <c r="C59" s="41">
        <f t="shared" si="5"/>
        <v>3670</v>
      </c>
      <c r="D59" s="41">
        <f t="shared" si="6"/>
        <v>8</v>
      </c>
      <c r="E59" s="42" t="str">
        <f t="shared" si="2"/>
        <v>FERROL-SAN CIBRAO</v>
      </c>
      <c r="F59" s="42">
        <f t="shared" si="9"/>
        <v>396</v>
      </c>
      <c r="G59" s="42">
        <f t="shared" si="8"/>
        <v>271</v>
      </c>
    </row>
    <row r="60" spans="1:7" x14ac:dyDescent="0.25">
      <c r="A60" s="42" t="str">
        <f t="shared" si="3"/>
        <v>SANTANDER</v>
      </c>
      <c r="B60" s="41">
        <f t="shared" si="4"/>
        <v>6169</v>
      </c>
      <c r="C60" s="41">
        <f t="shared" si="5"/>
        <v>8695</v>
      </c>
      <c r="D60" s="41">
        <f t="shared" si="6"/>
        <v>7</v>
      </c>
      <c r="E60" s="42" t="str">
        <f t="shared" si="2"/>
        <v>ALICANTE</v>
      </c>
      <c r="F60" s="42">
        <f t="shared" si="9"/>
        <v>264</v>
      </c>
      <c r="G60" s="42">
        <f t="shared" si="8"/>
        <v>303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53</v>
      </c>
      <c r="G61" s="42">
        <f t="shared" si="8"/>
        <v>64</v>
      </c>
    </row>
    <row r="62" spans="1:7" x14ac:dyDescent="0.25">
      <c r="A62" s="42" t="str">
        <f t="shared" si="3"/>
        <v>TARRAGONA</v>
      </c>
      <c r="B62" s="41">
        <f t="shared" si="4"/>
        <v>3009</v>
      </c>
      <c r="C62" s="41">
        <f t="shared" si="5"/>
        <v>2688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1879</v>
      </c>
      <c r="C63" s="41">
        <f t="shared" si="5"/>
        <v>1234</v>
      </c>
      <c r="D63" s="41">
        <f t="shared" si="6"/>
        <v>15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66259</v>
      </c>
      <c r="C64" s="41">
        <f t="shared" si="5"/>
        <v>69896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4606</v>
      </c>
      <c r="C7" s="25">
        <v>4243</v>
      </c>
      <c r="D7" s="25">
        <v>56190</v>
      </c>
      <c r="E7" s="25">
        <v>45051</v>
      </c>
      <c r="F7" s="10">
        <f>((E7*100)/D7)-100</f>
        <v>-19.823812066203956</v>
      </c>
      <c r="G7" s="1"/>
      <c r="H7" s="1"/>
      <c r="I7" s="1"/>
    </row>
    <row r="8" spans="1:12" x14ac:dyDescent="0.25">
      <c r="A8" s="11" t="s">
        <v>45</v>
      </c>
      <c r="B8" s="26">
        <v>754</v>
      </c>
      <c r="C8" s="26">
        <v>2192</v>
      </c>
      <c r="D8" s="26">
        <v>10814</v>
      </c>
      <c r="E8" s="26">
        <v>11290</v>
      </c>
      <c r="F8" s="13">
        <f t="shared" ref="F8:F35" si="0">((E8*100)/D8)-100</f>
        <v>4.401701498058074</v>
      </c>
      <c r="G8" s="1"/>
      <c r="H8" s="1"/>
      <c r="I8" s="1"/>
    </row>
    <row r="9" spans="1:12" x14ac:dyDescent="0.25">
      <c r="A9" s="8" t="s">
        <v>46</v>
      </c>
      <c r="B9" s="25">
        <v>5134</v>
      </c>
      <c r="C9" s="25">
        <v>4182</v>
      </c>
      <c r="D9" s="25">
        <v>84155</v>
      </c>
      <c r="E9" s="25">
        <v>68357</v>
      </c>
      <c r="F9" s="10">
        <f t="shared" si="0"/>
        <v>-18.772503119244249</v>
      </c>
      <c r="G9" s="1"/>
      <c r="H9" s="1"/>
      <c r="I9" s="1"/>
    </row>
    <row r="10" spans="1:12" x14ac:dyDescent="0.25">
      <c r="A10" s="11" t="s">
        <v>47</v>
      </c>
      <c r="B10" s="26">
        <v>2849</v>
      </c>
      <c r="C10" s="26">
        <v>2724</v>
      </c>
      <c r="D10" s="26">
        <v>31560</v>
      </c>
      <c r="E10" s="26">
        <v>32236</v>
      </c>
      <c r="F10" s="13">
        <f t="shared" si="0"/>
        <v>2.1419518377693265</v>
      </c>
      <c r="G10" s="1"/>
      <c r="H10" s="1"/>
      <c r="I10" s="1"/>
    </row>
    <row r="11" spans="1:12" x14ac:dyDescent="0.25">
      <c r="A11" s="8" t="s">
        <v>48</v>
      </c>
      <c r="B11" s="25">
        <v>254174</v>
      </c>
      <c r="C11" s="25">
        <v>304548</v>
      </c>
      <c r="D11" s="25">
        <v>2249375</v>
      </c>
      <c r="E11" s="25">
        <v>2859825</v>
      </c>
      <c r="F11" s="10">
        <f t="shared" si="0"/>
        <v>27.138649624895805</v>
      </c>
      <c r="G11" s="1"/>
      <c r="H11" s="1"/>
      <c r="I11" s="1"/>
    </row>
    <row r="12" spans="1:12" x14ac:dyDescent="0.25">
      <c r="A12" s="11" t="s">
        <v>49</v>
      </c>
      <c r="B12" s="26">
        <v>5169</v>
      </c>
      <c r="C12" s="26">
        <v>5960</v>
      </c>
      <c r="D12" s="26">
        <v>87445</v>
      </c>
      <c r="E12" s="26">
        <v>85017</v>
      </c>
      <c r="F12" s="13">
        <f t="shared" si="0"/>
        <v>-2.7766024358167982</v>
      </c>
      <c r="G12" s="1"/>
      <c r="H12" s="1"/>
      <c r="I12" s="1"/>
    </row>
    <row r="13" spans="1:12" x14ac:dyDescent="0.25">
      <c r="A13" s="8" t="s">
        <v>50</v>
      </c>
      <c r="B13" s="25">
        <v>20623</v>
      </c>
      <c r="C13" s="25">
        <v>35969</v>
      </c>
      <c r="D13" s="25">
        <v>150360</v>
      </c>
      <c r="E13" s="25">
        <v>245955</v>
      </c>
      <c r="F13" s="10">
        <f t="shared" si="0"/>
        <v>63.577414205905825</v>
      </c>
      <c r="G13" s="1"/>
      <c r="H13" s="1"/>
      <c r="I13" s="1"/>
    </row>
    <row r="14" spans="1:12" x14ac:dyDescent="0.25">
      <c r="A14" s="11" t="s">
        <v>51</v>
      </c>
      <c r="B14" s="26">
        <v>74258</v>
      </c>
      <c r="C14" s="26">
        <v>123191</v>
      </c>
      <c r="D14" s="26">
        <v>804024</v>
      </c>
      <c r="E14" s="26">
        <v>1078928</v>
      </c>
      <c r="F14" s="13">
        <f t="shared" si="0"/>
        <v>34.191019173557009</v>
      </c>
      <c r="G14" s="1"/>
      <c r="H14" s="1"/>
      <c r="I14" s="1"/>
    </row>
    <row r="15" spans="1:12" x14ac:dyDescent="0.25">
      <c r="A15" s="8" t="s">
        <v>52</v>
      </c>
      <c r="B15" s="25">
        <v>11970</v>
      </c>
      <c r="C15" s="25">
        <v>9050</v>
      </c>
      <c r="D15" s="25">
        <v>115653</v>
      </c>
      <c r="E15" s="25">
        <v>110535</v>
      </c>
      <c r="F15" s="10">
        <f t="shared" si="0"/>
        <v>-4.4253067365308283</v>
      </c>
      <c r="G15" s="1"/>
      <c r="H15" s="1"/>
      <c r="I15" s="1"/>
    </row>
    <row r="16" spans="1:12" x14ac:dyDescent="0.25">
      <c r="A16" s="11" t="s">
        <v>53</v>
      </c>
      <c r="B16" s="26">
        <v>4518</v>
      </c>
      <c r="C16" s="26">
        <v>8248</v>
      </c>
      <c r="D16" s="26">
        <v>44821</v>
      </c>
      <c r="E16" s="26">
        <v>59273</v>
      </c>
      <c r="F16" s="13">
        <f t="shared" si="0"/>
        <v>32.243814283483175</v>
      </c>
      <c r="G16" s="1"/>
      <c r="H16" s="1"/>
      <c r="I16" s="1"/>
    </row>
    <row r="17" spans="1:9" x14ac:dyDescent="0.25">
      <c r="A17" s="8" t="s">
        <v>54</v>
      </c>
      <c r="B17" s="25">
        <v>2552</v>
      </c>
      <c r="C17" s="25">
        <v>3259</v>
      </c>
      <c r="D17" s="25">
        <v>28375</v>
      </c>
      <c r="E17" s="25">
        <v>29994</v>
      </c>
      <c r="F17" s="10">
        <f t="shared" si="0"/>
        <v>5.7057268722467001</v>
      </c>
      <c r="G17" s="1"/>
      <c r="H17" s="1"/>
      <c r="I17" s="1"/>
    </row>
    <row r="18" spans="1:9" x14ac:dyDescent="0.25">
      <c r="A18" s="11" t="s">
        <v>55</v>
      </c>
      <c r="B18" s="26">
        <v>56584</v>
      </c>
      <c r="C18" s="26">
        <v>66658</v>
      </c>
      <c r="D18" s="26">
        <v>536205</v>
      </c>
      <c r="E18" s="26">
        <v>609233</v>
      </c>
      <c r="F18" s="13">
        <f t="shared" si="0"/>
        <v>13.619417946494337</v>
      </c>
      <c r="G18" s="1"/>
      <c r="H18" s="1"/>
      <c r="I18" s="1"/>
    </row>
    <row r="19" spans="1:9" x14ac:dyDescent="0.25">
      <c r="A19" s="8" t="s">
        <v>56</v>
      </c>
      <c r="B19" s="25">
        <v>1801</v>
      </c>
      <c r="C19" s="25">
        <v>995</v>
      </c>
      <c r="D19" s="25">
        <v>15783</v>
      </c>
      <c r="E19" s="25">
        <v>12830</v>
      </c>
      <c r="F19" s="10">
        <f t="shared" si="0"/>
        <v>-18.710004435151745</v>
      </c>
      <c r="G19" s="1"/>
      <c r="H19" s="1"/>
      <c r="I19" s="1"/>
    </row>
    <row r="20" spans="1:9" x14ac:dyDescent="0.25">
      <c r="A20" s="11" t="s">
        <v>57</v>
      </c>
      <c r="B20" s="26">
        <v>13649</v>
      </c>
      <c r="C20" s="26">
        <v>5933</v>
      </c>
      <c r="D20" s="26">
        <v>103897</v>
      </c>
      <c r="E20" s="26">
        <v>78565</v>
      </c>
      <c r="F20" s="13">
        <f t="shared" si="0"/>
        <v>-24.381839706632533</v>
      </c>
      <c r="G20" s="1"/>
      <c r="H20" s="1"/>
      <c r="I20" s="1"/>
    </row>
    <row r="21" spans="1:9" x14ac:dyDescent="0.25">
      <c r="A21" s="8" t="s">
        <v>58</v>
      </c>
      <c r="B21" s="25">
        <v>14455</v>
      </c>
      <c r="C21" s="25">
        <v>17177</v>
      </c>
      <c r="D21" s="25">
        <v>123127</v>
      </c>
      <c r="E21" s="25">
        <v>157657</v>
      </c>
      <c r="F21" s="10">
        <f t="shared" si="0"/>
        <v>28.044214510221167</v>
      </c>
      <c r="G21" s="1"/>
      <c r="H21" s="1"/>
      <c r="I21" s="1"/>
    </row>
    <row r="22" spans="1:9" x14ac:dyDescent="0.25">
      <c r="A22" s="11" t="s">
        <v>59</v>
      </c>
      <c r="B22" s="26">
        <v>189843</v>
      </c>
      <c r="C22" s="26">
        <v>218867</v>
      </c>
      <c r="D22" s="26">
        <v>1807515</v>
      </c>
      <c r="E22" s="26">
        <v>1970789</v>
      </c>
      <c r="F22" s="13">
        <f t="shared" si="0"/>
        <v>9.0330647325195059</v>
      </c>
      <c r="G22" s="1"/>
      <c r="H22" s="1"/>
      <c r="I22" s="1"/>
    </row>
    <row r="23" spans="1:9" x14ac:dyDescent="0.25">
      <c r="A23" s="8" t="s">
        <v>60</v>
      </c>
      <c r="B23" s="25">
        <v>17644</v>
      </c>
      <c r="C23" s="25">
        <v>14833</v>
      </c>
      <c r="D23" s="25">
        <v>75100</v>
      </c>
      <c r="E23" s="25">
        <v>73485</v>
      </c>
      <c r="F23" s="10">
        <f t="shared" si="0"/>
        <v>-2.1504660452729638</v>
      </c>
      <c r="G23" s="1"/>
      <c r="H23" s="1"/>
      <c r="I23" s="1"/>
    </row>
    <row r="24" spans="1:9" x14ac:dyDescent="0.25">
      <c r="A24" s="11" t="s">
        <v>61</v>
      </c>
      <c r="B24" s="26">
        <v>2968</v>
      </c>
      <c r="C24" s="26">
        <v>832</v>
      </c>
      <c r="D24" s="26">
        <v>31285</v>
      </c>
      <c r="E24" s="26">
        <v>25872</v>
      </c>
      <c r="F24" s="13">
        <f t="shared" si="0"/>
        <v>-17.302221511906666</v>
      </c>
      <c r="G24" s="1"/>
      <c r="H24" s="1"/>
      <c r="I24" s="1"/>
    </row>
    <row r="25" spans="1:9" x14ac:dyDescent="0.25">
      <c r="A25" s="8" t="s">
        <v>62</v>
      </c>
      <c r="B25" s="25">
        <v>31</v>
      </c>
      <c r="C25" s="25">
        <v>0</v>
      </c>
      <c r="D25" s="25">
        <v>17917</v>
      </c>
      <c r="E25" s="25">
        <v>643</v>
      </c>
      <c r="F25" s="10">
        <f t="shared" si="0"/>
        <v>-96.411229558519835</v>
      </c>
      <c r="G25" s="1"/>
      <c r="H25" s="1"/>
      <c r="I25" s="1"/>
    </row>
    <row r="26" spans="1:9" x14ac:dyDescent="0.25">
      <c r="A26" s="11" t="s">
        <v>63</v>
      </c>
      <c r="B26" s="26">
        <v>1307</v>
      </c>
      <c r="C26" s="26">
        <v>1630</v>
      </c>
      <c r="D26" s="26">
        <v>9731</v>
      </c>
      <c r="E26" s="26">
        <v>18575</v>
      </c>
      <c r="F26" s="13">
        <f t="shared" si="0"/>
        <v>90.88480115096084</v>
      </c>
      <c r="G26" s="1"/>
      <c r="H26" s="1"/>
      <c r="I26" s="1"/>
    </row>
    <row r="27" spans="1:9" x14ac:dyDescent="0.25">
      <c r="A27" s="8" t="s">
        <v>64</v>
      </c>
      <c r="B27" s="25">
        <v>3303</v>
      </c>
      <c r="C27" s="25">
        <v>2373</v>
      </c>
      <c r="D27" s="25">
        <v>32068</v>
      </c>
      <c r="E27" s="25">
        <v>27588</v>
      </c>
      <c r="F27" s="10">
        <f t="shared" si="0"/>
        <v>-13.970313084695022</v>
      </c>
      <c r="G27" s="1"/>
      <c r="H27" s="1"/>
      <c r="I27" s="1"/>
    </row>
    <row r="28" spans="1:9" x14ac:dyDescent="0.25">
      <c r="A28" s="11" t="s">
        <v>65</v>
      </c>
      <c r="B28" s="26">
        <v>103414</v>
      </c>
      <c r="C28" s="26">
        <v>79113</v>
      </c>
      <c r="D28" s="26">
        <v>938898</v>
      </c>
      <c r="E28" s="26">
        <v>747856</v>
      </c>
      <c r="F28" s="13">
        <f t="shared" si="0"/>
        <v>-20.347471184303302</v>
      </c>
      <c r="G28" s="1"/>
      <c r="H28" s="1"/>
      <c r="I28" s="1"/>
    </row>
    <row r="29" spans="1:9" x14ac:dyDescent="0.25">
      <c r="A29" s="8" t="s">
        <v>66</v>
      </c>
      <c r="B29" s="25">
        <v>3741</v>
      </c>
      <c r="C29" s="25">
        <v>1591</v>
      </c>
      <c r="D29" s="25">
        <v>48070</v>
      </c>
      <c r="E29" s="25">
        <v>34149</v>
      </c>
      <c r="F29" s="10">
        <f t="shared" si="0"/>
        <v>-28.959850218431455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1402</v>
      </c>
      <c r="D30" s="26">
        <v>0</v>
      </c>
      <c r="E30" s="26">
        <v>15530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15178</v>
      </c>
      <c r="C31" s="25">
        <v>12609</v>
      </c>
      <c r="D31" s="25">
        <v>135046</v>
      </c>
      <c r="E31" s="25">
        <v>101666</v>
      </c>
      <c r="F31" s="10">
        <f t="shared" si="0"/>
        <v>-24.717503665417709</v>
      </c>
      <c r="G31" s="1"/>
      <c r="H31" s="1"/>
      <c r="I31" s="1"/>
    </row>
    <row r="32" spans="1:9" x14ac:dyDescent="0.25">
      <c r="A32" s="11" t="s">
        <v>69</v>
      </c>
      <c r="B32" s="26">
        <v>29841</v>
      </c>
      <c r="C32" s="26">
        <v>23717</v>
      </c>
      <c r="D32" s="26">
        <v>237659</v>
      </c>
      <c r="E32" s="26">
        <v>223902</v>
      </c>
      <c r="F32" s="13">
        <f t="shared" si="0"/>
        <v>-5.7885457735663266</v>
      </c>
      <c r="G32" s="1"/>
      <c r="H32" s="1"/>
      <c r="I32" s="1"/>
    </row>
    <row r="33" spans="1:9" x14ac:dyDescent="0.25">
      <c r="A33" s="8" t="s">
        <v>70</v>
      </c>
      <c r="B33" s="25">
        <v>19281</v>
      </c>
      <c r="C33" s="25">
        <v>22644</v>
      </c>
      <c r="D33" s="25">
        <v>240467</v>
      </c>
      <c r="E33" s="25">
        <v>227127</v>
      </c>
      <c r="F33" s="10">
        <f t="shared" si="0"/>
        <v>-5.5475387475204485</v>
      </c>
      <c r="G33" s="1"/>
      <c r="H33" s="1"/>
      <c r="I33" s="1"/>
    </row>
    <row r="34" spans="1:9" x14ac:dyDescent="0.25">
      <c r="A34" s="11" t="s">
        <v>71</v>
      </c>
      <c r="B34" s="26">
        <v>363</v>
      </c>
      <c r="C34" s="26">
        <v>223</v>
      </c>
      <c r="D34" s="26">
        <v>4908</v>
      </c>
      <c r="E34" s="26">
        <v>7692</v>
      </c>
      <c r="F34" s="13">
        <f t="shared" si="0"/>
        <v>56.723716381418086</v>
      </c>
      <c r="G34" s="1"/>
      <c r="H34" s="1"/>
      <c r="I34" s="1"/>
    </row>
    <row r="35" spans="1:9" x14ac:dyDescent="0.25">
      <c r="A35" s="14" t="s">
        <v>72</v>
      </c>
      <c r="B35" s="15">
        <f>SUM(B7:B34)</f>
        <v>860010</v>
      </c>
      <c r="C35" s="15">
        <f t="shared" ref="C35:E35" si="1">SUM(C7:C34)</f>
        <v>974163</v>
      </c>
      <c r="D35" s="15">
        <f t="shared" si="1"/>
        <v>8020448</v>
      </c>
      <c r="E35" s="15">
        <f t="shared" si="1"/>
        <v>8959620</v>
      </c>
      <c r="F35" s="16">
        <f t="shared" si="0"/>
        <v>11.709719955792991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45051</v>
      </c>
      <c r="C38" s="41">
        <f>D7</f>
        <v>56190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2859825</v>
      </c>
      <c r="G38" s="42">
        <f>LOOKUP(E38,$A$38:$A$65,$C$38:$C$65)</f>
        <v>2249375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11290</v>
      </c>
      <c r="C39" s="41">
        <f t="shared" ref="C39:C65" si="5">D8</f>
        <v>10814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1970789</v>
      </c>
      <c r="G39" s="42">
        <f t="shared" ref="G39:G65" si="8">LOOKUP(E39,$A$38:$A$65,$C$38:$C$65)</f>
        <v>1807515</v>
      </c>
    </row>
    <row r="40" spans="1:9" x14ac:dyDescent="0.25">
      <c r="A40" s="42" t="str">
        <f t="shared" si="3"/>
        <v>ALMERIA</v>
      </c>
      <c r="B40" s="41">
        <f t="shared" si="4"/>
        <v>68357</v>
      </c>
      <c r="C40" s="41">
        <f t="shared" si="5"/>
        <v>84155</v>
      </c>
      <c r="D40" s="41">
        <f t="shared" si="6"/>
        <v>15</v>
      </c>
      <c r="E40" s="42" t="str">
        <f t="shared" si="2"/>
        <v>BARCELONA</v>
      </c>
      <c r="F40" s="42">
        <f t="shared" si="7"/>
        <v>1078928</v>
      </c>
      <c r="G40" s="42">
        <f t="shared" si="8"/>
        <v>804024</v>
      </c>
    </row>
    <row r="41" spans="1:9" x14ac:dyDescent="0.25">
      <c r="A41" s="42" t="str">
        <f t="shared" si="3"/>
        <v>AVILES</v>
      </c>
      <c r="B41" s="41">
        <f t="shared" si="4"/>
        <v>32236</v>
      </c>
      <c r="C41" s="41">
        <f t="shared" si="5"/>
        <v>31560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747856</v>
      </c>
      <c r="G41" s="42">
        <f t="shared" si="8"/>
        <v>938898</v>
      </c>
    </row>
    <row r="42" spans="1:9" x14ac:dyDescent="0.25">
      <c r="A42" s="42" t="str">
        <f t="shared" si="3"/>
        <v>BAHIA DE ALGECIRAS</v>
      </c>
      <c r="B42" s="41">
        <f t="shared" si="4"/>
        <v>2859825</v>
      </c>
      <c r="C42" s="41">
        <f t="shared" si="5"/>
        <v>2249375</v>
      </c>
      <c r="D42" s="41">
        <f t="shared" si="6"/>
        <v>1</v>
      </c>
      <c r="E42" s="42" t="str">
        <f t="shared" si="2"/>
        <v>CEUTA</v>
      </c>
      <c r="F42" s="42">
        <f t="shared" si="7"/>
        <v>609233</v>
      </c>
      <c r="G42" s="42">
        <f t="shared" si="8"/>
        <v>536205</v>
      </c>
    </row>
    <row r="43" spans="1:9" x14ac:dyDescent="0.25">
      <c r="A43" s="42" t="str">
        <f t="shared" si="3"/>
        <v>BAHIA DE CADIZ</v>
      </c>
      <c r="B43" s="41">
        <f t="shared" si="4"/>
        <v>85017</v>
      </c>
      <c r="C43" s="41">
        <f t="shared" si="5"/>
        <v>87445</v>
      </c>
      <c r="D43" s="41">
        <f t="shared" si="6"/>
        <v>12</v>
      </c>
      <c r="E43" s="42" t="str">
        <f t="shared" si="2"/>
        <v>BALEARES</v>
      </c>
      <c r="F43" s="42">
        <f t="shared" si="7"/>
        <v>245955</v>
      </c>
      <c r="G43" s="42">
        <f t="shared" si="8"/>
        <v>150360</v>
      </c>
    </row>
    <row r="44" spans="1:9" x14ac:dyDescent="0.25">
      <c r="A44" s="42" t="str">
        <f t="shared" si="3"/>
        <v>BALEARES</v>
      </c>
      <c r="B44" s="41">
        <f t="shared" si="4"/>
        <v>245955</v>
      </c>
      <c r="C44" s="41">
        <f t="shared" si="5"/>
        <v>150360</v>
      </c>
      <c r="D44" s="41">
        <f t="shared" si="6"/>
        <v>6</v>
      </c>
      <c r="E44" s="42" t="str">
        <f t="shared" si="2"/>
        <v>VIGO</v>
      </c>
      <c r="F44" s="42">
        <f t="shared" si="7"/>
        <v>227127</v>
      </c>
      <c r="G44" s="42">
        <f t="shared" si="8"/>
        <v>240467</v>
      </c>
    </row>
    <row r="45" spans="1:9" x14ac:dyDescent="0.25">
      <c r="A45" s="42" t="str">
        <f t="shared" si="3"/>
        <v>BARCELONA</v>
      </c>
      <c r="B45" s="41">
        <f t="shared" si="4"/>
        <v>1078928</v>
      </c>
      <c r="C45" s="41">
        <f t="shared" si="5"/>
        <v>804024</v>
      </c>
      <c r="D45" s="41">
        <f t="shared" si="6"/>
        <v>3</v>
      </c>
      <c r="E45" s="42" t="str">
        <f t="shared" si="2"/>
        <v>VALENCIA</v>
      </c>
      <c r="F45" s="42">
        <f t="shared" si="7"/>
        <v>223902</v>
      </c>
      <c r="G45" s="42">
        <f t="shared" si="8"/>
        <v>237659</v>
      </c>
    </row>
    <row r="46" spans="1:9" x14ac:dyDescent="0.25">
      <c r="A46" s="42" t="str">
        <f t="shared" si="3"/>
        <v>BILBAO</v>
      </c>
      <c r="B46" s="41">
        <f t="shared" si="4"/>
        <v>110535</v>
      </c>
      <c r="C46" s="41">
        <f t="shared" si="5"/>
        <v>115653</v>
      </c>
      <c r="D46" s="41">
        <f t="shared" si="6"/>
        <v>10</v>
      </c>
      <c r="E46" s="42" t="str">
        <f t="shared" si="2"/>
        <v>HUELVA</v>
      </c>
      <c r="F46" s="42">
        <f t="shared" si="7"/>
        <v>157657</v>
      </c>
      <c r="G46" s="42">
        <f t="shared" si="8"/>
        <v>123127</v>
      </c>
    </row>
    <row r="47" spans="1:9" x14ac:dyDescent="0.25">
      <c r="A47" s="42" t="str">
        <f t="shared" si="3"/>
        <v>CARTAGENA</v>
      </c>
      <c r="B47" s="41">
        <f t="shared" si="4"/>
        <v>59273</v>
      </c>
      <c r="C47" s="41">
        <f t="shared" si="5"/>
        <v>44821</v>
      </c>
      <c r="D47" s="41">
        <f t="shared" si="6"/>
        <v>16</v>
      </c>
      <c r="E47" s="42" t="str">
        <f t="shared" si="2"/>
        <v>BILBAO</v>
      </c>
      <c r="F47" s="42">
        <f t="shared" si="7"/>
        <v>110535</v>
      </c>
      <c r="G47" s="42">
        <f t="shared" si="8"/>
        <v>115653</v>
      </c>
    </row>
    <row r="48" spans="1:9" x14ac:dyDescent="0.25">
      <c r="A48" s="42" t="str">
        <f t="shared" si="3"/>
        <v>CASTELLON</v>
      </c>
      <c r="B48" s="41">
        <f t="shared" si="4"/>
        <v>29994</v>
      </c>
      <c r="C48" s="41">
        <f t="shared" si="5"/>
        <v>28375</v>
      </c>
      <c r="D48" s="41">
        <f t="shared" si="6"/>
        <v>20</v>
      </c>
      <c r="E48" s="42" t="str">
        <f t="shared" si="2"/>
        <v>TARRAGONA</v>
      </c>
      <c r="F48" s="42">
        <f t="shared" si="7"/>
        <v>101666</v>
      </c>
      <c r="G48" s="42">
        <f t="shared" si="8"/>
        <v>135046</v>
      </c>
    </row>
    <row r="49" spans="1:7" x14ac:dyDescent="0.25">
      <c r="A49" s="42" t="str">
        <f t="shared" si="3"/>
        <v>CEUTA</v>
      </c>
      <c r="B49" s="41">
        <f t="shared" si="4"/>
        <v>609233</v>
      </c>
      <c r="C49" s="41">
        <f t="shared" si="5"/>
        <v>536205</v>
      </c>
      <c r="D49" s="41">
        <f t="shared" si="6"/>
        <v>5</v>
      </c>
      <c r="E49" s="42" t="str">
        <f t="shared" si="2"/>
        <v>BAHIA DE CADIZ</v>
      </c>
      <c r="F49" s="42">
        <f t="shared" si="7"/>
        <v>85017</v>
      </c>
      <c r="G49" s="42">
        <f t="shared" si="8"/>
        <v>87445</v>
      </c>
    </row>
    <row r="50" spans="1:7" x14ac:dyDescent="0.25">
      <c r="A50" s="42" t="str">
        <f t="shared" si="3"/>
        <v>FERROL-SAN CIBRAO</v>
      </c>
      <c r="B50" s="41">
        <f t="shared" si="4"/>
        <v>12830</v>
      </c>
      <c r="C50" s="41">
        <f t="shared" si="5"/>
        <v>15783</v>
      </c>
      <c r="D50" s="41">
        <f t="shared" si="6"/>
        <v>25</v>
      </c>
      <c r="E50" s="42" t="str">
        <f t="shared" si="2"/>
        <v>GIJON</v>
      </c>
      <c r="F50" s="42">
        <f t="shared" si="7"/>
        <v>78565</v>
      </c>
      <c r="G50" s="42">
        <f t="shared" si="8"/>
        <v>103897</v>
      </c>
    </row>
    <row r="51" spans="1:7" x14ac:dyDescent="0.25">
      <c r="A51" s="42" t="str">
        <f t="shared" si="3"/>
        <v>GIJON</v>
      </c>
      <c r="B51" s="41">
        <f t="shared" si="4"/>
        <v>78565</v>
      </c>
      <c r="C51" s="41">
        <f t="shared" si="5"/>
        <v>103897</v>
      </c>
      <c r="D51" s="41">
        <f t="shared" si="6"/>
        <v>13</v>
      </c>
      <c r="E51" s="42" t="str">
        <f t="shared" si="2"/>
        <v>MALAGA</v>
      </c>
      <c r="F51" s="42">
        <f t="shared" si="7"/>
        <v>73485</v>
      </c>
      <c r="G51" s="42">
        <f t="shared" si="8"/>
        <v>75100</v>
      </c>
    </row>
    <row r="52" spans="1:7" x14ac:dyDescent="0.25">
      <c r="A52" s="42" t="str">
        <f t="shared" si="3"/>
        <v>HUELVA</v>
      </c>
      <c r="B52" s="41">
        <f t="shared" si="4"/>
        <v>157657</v>
      </c>
      <c r="C52" s="41">
        <f t="shared" si="5"/>
        <v>123127</v>
      </c>
      <c r="D52" s="41">
        <f t="shared" si="6"/>
        <v>9</v>
      </c>
      <c r="E52" s="42" t="str">
        <f t="shared" si="2"/>
        <v>ALMERIA</v>
      </c>
      <c r="F52" s="42">
        <f t="shared" si="7"/>
        <v>68357</v>
      </c>
      <c r="G52" s="42">
        <f t="shared" si="8"/>
        <v>84155</v>
      </c>
    </row>
    <row r="53" spans="1:7" x14ac:dyDescent="0.25">
      <c r="A53" s="42" t="str">
        <f t="shared" si="3"/>
        <v>LAS PALMAS</v>
      </c>
      <c r="B53" s="41">
        <f t="shared" si="4"/>
        <v>1970789</v>
      </c>
      <c r="C53" s="41">
        <f t="shared" si="5"/>
        <v>1807515</v>
      </c>
      <c r="D53" s="41">
        <f t="shared" si="6"/>
        <v>2</v>
      </c>
      <c r="E53" s="42" t="str">
        <f t="shared" si="2"/>
        <v>CARTAGENA</v>
      </c>
      <c r="F53" s="42">
        <f t="shared" si="7"/>
        <v>59273</v>
      </c>
      <c r="G53" s="42">
        <f t="shared" si="8"/>
        <v>44821</v>
      </c>
    </row>
    <row r="54" spans="1:7" x14ac:dyDescent="0.25">
      <c r="A54" s="42" t="str">
        <f t="shared" si="3"/>
        <v>MALAGA</v>
      </c>
      <c r="B54" s="41">
        <f t="shared" si="4"/>
        <v>73485</v>
      </c>
      <c r="C54" s="41">
        <f t="shared" si="5"/>
        <v>75100</v>
      </c>
      <c r="D54" s="41">
        <f t="shared" si="6"/>
        <v>14</v>
      </c>
      <c r="E54" s="42" t="str">
        <f t="shared" si="2"/>
        <v>A CORUÑA</v>
      </c>
      <c r="F54" s="42">
        <f t="shared" si="7"/>
        <v>45051</v>
      </c>
      <c r="G54" s="42">
        <f t="shared" si="8"/>
        <v>56190</v>
      </c>
    </row>
    <row r="55" spans="1:7" x14ac:dyDescent="0.25">
      <c r="A55" s="42" t="str">
        <f t="shared" si="3"/>
        <v>MARIN Y RIA DE PONTEVEDRA</v>
      </c>
      <c r="B55" s="41">
        <f t="shared" si="4"/>
        <v>25872</v>
      </c>
      <c r="C55" s="41">
        <f t="shared" si="5"/>
        <v>31285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34149</v>
      </c>
      <c r="G55" s="42">
        <f t="shared" si="8"/>
        <v>48070</v>
      </c>
    </row>
    <row r="56" spans="1:7" x14ac:dyDescent="0.25">
      <c r="A56" s="42" t="str">
        <f t="shared" si="3"/>
        <v>MELILLA</v>
      </c>
      <c r="B56" s="41">
        <f t="shared" si="4"/>
        <v>643</v>
      </c>
      <c r="C56" s="41">
        <f t="shared" si="5"/>
        <v>17917</v>
      </c>
      <c r="D56" s="41">
        <f t="shared" si="6"/>
        <v>28</v>
      </c>
      <c r="E56" s="42" t="str">
        <f t="shared" si="2"/>
        <v>AVILES</v>
      </c>
      <c r="F56" s="42">
        <f t="shared" si="9"/>
        <v>32236</v>
      </c>
      <c r="G56" s="42">
        <f t="shared" si="8"/>
        <v>31560</v>
      </c>
    </row>
    <row r="57" spans="1:7" x14ac:dyDescent="0.25">
      <c r="A57" s="42" t="str">
        <f t="shared" si="3"/>
        <v>MOTRIL</v>
      </c>
      <c r="B57" s="41">
        <f t="shared" si="4"/>
        <v>18575</v>
      </c>
      <c r="C57" s="41">
        <f t="shared" si="5"/>
        <v>9731</v>
      </c>
      <c r="D57" s="41">
        <f t="shared" si="6"/>
        <v>23</v>
      </c>
      <c r="E57" s="42" t="str">
        <f t="shared" si="2"/>
        <v>CASTELLON</v>
      </c>
      <c r="F57" s="42">
        <f t="shared" si="9"/>
        <v>29994</v>
      </c>
      <c r="G57" s="42">
        <f t="shared" si="8"/>
        <v>28375</v>
      </c>
    </row>
    <row r="58" spans="1:7" x14ac:dyDescent="0.25">
      <c r="A58" s="42" t="str">
        <f t="shared" si="3"/>
        <v>PASAIA</v>
      </c>
      <c r="B58" s="41">
        <f t="shared" si="4"/>
        <v>27588</v>
      </c>
      <c r="C58" s="41">
        <f t="shared" si="5"/>
        <v>32068</v>
      </c>
      <c r="D58" s="41">
        <f t="shared" si="6"/>
        <v>21</v>
      </c>
      <c r="E58" s="42" t="str">
        <f t="shared" si="2"/>
        <v>PASAIA</v>
      </c>
      <c r="F58" s="42">
        <f t="shared" si="9"/>
        <v>27588</v>
      </c>
      <c r="G58" s="42">
        <f t="shared" si="8"/>
        <v>32068</v>
      </c>
    </row>
    <row r="59" spans="1:7" x14ac:dyDescent="0.25">
      <c r="A59" s="42" t="str">
        <f t="shared" si="3"/>
        <v>SANTA CRUZ DE TENERIFE</v>
      </c>
      <c r="B59" s="41">
        <f t="shared" si="4"/>
        <v>747856</v>
      </c>
      <c r="C59" s="41">
        <f t="shared" si="5"/>
        <v>938898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25872</v>
      </c>
      <c r="G59" s="42">
        <f t="shared" si="8"/>
        <v>31285</v>
      </c>
    </row>
    <row r="60" spans="1:7" x14ac:dyDescent="0.25">
      <c r="A60" s="42" t="str">
        <f t="shared" si="3"/>
        <v>SANTANDER</v>
      </c>
      <c r="B60" s="41">
        <f t="shared" si="4"/>
        <v>34149</v>
      </c>
      <c r="C60" s="41">
        <f t="shared" si="5"/>
        <v>48070</v>
      </c>
      <c r="D60" s="41">
        <f t="shared" si="6"/>
        <v>18</v>
      </c>
      <c r="E60" s="42" t="str">
        <f t="shared" si="2"/>
        <v>MOTRIL</v>
      </c>
      <c r="F60" s="42">
        <f t="shared" si="9"/>
        <v>18575</v>
      </c>
      <c r="G60" s="42">
        <f t="shared" si="8"/>
        <v>9731</v>
      </c>
    </row>
    <row r="61" spans="1:7" x14ac:dyDescent="0.25">
      <c r="A61" s="42" t="str">
        <f t="shared" si="3"/>
        <v>SEVILLA</v>
      </c>
      <c r="B61" s="41">
        <f t="shared" si="4"/>
        <v>15530</v>
      </c>
      <c r="C61" s="41">
        <f t="shared" si="5"/>
        <v>0</v>
      </c>
      <c r="D61" s="41">
        <f t="shared" si="6"/>
        <v>24</v>
      </c>
      <c r="E61" s="42" t="str">
        <f t="shared" si="2"/>
        <v>SEVILLA</v>
      </c>
      <c r="F61" s="42">
        <f t="shared" si="9"/>
        <v>15530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101666</v>
      </c>
      <c r="C62" s="41">
        <f t="shared" si="5"/>
        <v>135046</v>
      </c>
      <c r="D62" s="41">
        <f t="shared" si="6"/>
        <v>11</v>
      </c>
      <c r="E62" s="42" t="str">
        <f t="shared" si="2"/>
        <v>FERROL-SAN CIBRAO</v>
      </c>
      <c r="F62" s="42">
        <f t="shared" si="9"/>
        <v>12830</v>
      </c>
      <c r="G62" s="42">
        <f t="shared" si="8"/>
        <v>15783</v>
      </c>
    </row>
    <row r="63" spans="1:7" x14ac:dyDescent="0.25">
      <c r="A63" s="42" t="str">
        <f t="shared" si="3"/>
        <v>VALENCIA</v>
      </c>
      <c r="B63" s="41">
        <f t="shared" si="4"/>
        <v>223902</v>
      </c>
      <c r="C63" s="41">
        <f t="shared" si="5"/>
        <v>237659</v>
      </c>
      <c r="D63" s="41">
        <f t="shared" si="6"/>
        <v>8</v>
      </c>
      <c r="E63" s="42" t="str">
        <f t="shared" si="2"/>
        <v>ALICANTE</v>
      </c>
      <c r="F63" s="42">
        <f t="shared" si="9"/>
        <v>11290</v>
      </c>
      <c r="G63" s="42">
        <f t="shared" si="8"/>
        <v>10814</v>
      </c>
    </row>
    <row r="64" spans="1:7" x14ac:dyDescent="0.25">
      <c r="A64" s="42" t="str">
        <f t="shared" si="3"/>
        <v>VIGO</v>
      </c>
      <c r="B64" s="41">
        <f t="shared" si="4"/>
        <v>227127</v>
      </c>
      <c r="C64" s="41">
        <f t="shared" si="5"/>
        <v>240467</v>
      </c>
      <c r="D64" s="41">
        <f t="shared" si="6"/>
        <v>7</v>
      </c>
      <c r="E64" s="42" t="str">
        <f t="shared" si="2"/>
        <v>VILAGARCIA</v>
      </c>
      <c r="F64" s="42">
        <f t="shared" si="9"/>
        <v>7692</v>
      </c>
      <c r="G64" s="42">
        <f t="shared" si="8"/>
        <v>4908</v>
      </c>
    </row>
    <row r="65" spans="1:7" x14ac:dyDescent="0.25">
      <c r="A65" s="42" t="str">
        <f t="shared" si="3"/>
        <v>VILAGARCIA</v>
      </c>
      <c r="B65" s="41">
        <f t="shared" si="4"/>
        <v>7692</v>
      </c>
      <c r="C65" s="41">
        <f t="shared" si="5"/>
        <v>4908</v>
      </c>
      <c r="D65" s="41">
        <f t="shared" si="6"/>
        <v>27</v>
      </c>
      <c r="E65" s="42" t="str">
        <f t="shared" si="2"/>
        <v>MELILLA</v>
      </c>
      <c r="F65" s="42">
        <f t="shared" si="9"/>
        <v>643</v>
      </c>
      <c r="G65" s="42">
        <f t="shared" si="8"/>
        <v>17917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1252</v>
      </c>
      <c r="C8" s="28">
        <v>2506</v>
      </c>
      <c r="D8" s="28">
        <v>5511</v>
      </c>
      <c r="E8" s="28">
        <v>25485</v>
      </c>
      <c r="F8" s="13">
        <f t="shared" ref="F8:F35" si="0">((E8*100)/D8)-100</f>
        <v>362.43875884594445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3004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2612098</v>
      </c>
      <c r="C11" s="27">
        <v>4985959</v>
      </c>
      <c r="D11" s="27">
        <v>28788367</v>
      </c>
      <c r="E11" s="27">
        <v>33085210</v>
      </c>
      <c r="F11" s="10">
        <f t="shared" si="0"/>
        <v>14.92562256136307</v>
      </c>
      <c r="G11" s="1"/>
      <c r="H11" s="1"/>
      <c r="I11" s="1"/>
    </row>
    <row r="12" spans="1:12" x14ac:dyDescent="0.25">
      <c r="A12" s="11" t="s">
        <v>49</v>
      </c>
      <c r="B12" s="28">
        <v>8034</v>
      </c>
      <c r="C12" s="28">
        <v>13400</v>
      </c>
      <c r="D12" s="28">
        <v>171798</v>
      </c>
      <c r="E12" s="28">
        <v>148663</v>
      </c>
      <c r="F12" s="13">
        <f t="shared" si="0"/>
        <v>-13.466396582032388</v>
      </c>
      <c r="G12" s="1"/>
      <c r="H12" s="1"/>
      <c r="I12" s="1"/>
    </row>
    <row r="13" spans="1:12" x14ac:dyDescent="0.25">
      <c r="A13" s="8" t="s">
        <v>50</v>
      </c>
      <c r="B13" s="27">
        <v>213</v>
      </c>
      <c r="C13" s="27">
        <v>6542</v>
      </c>
      <c r="D13" s="27">
        <v>329</v>
      </c>
      <c r="E13" s="27">
        <v>6542</v>
      </c>
      <c r="F13" s="10">
        <f t="shared" si="0"/>
        <v>1888.449848024316</v>
      </c>
      <c r="G13" s="1"/>
      <c r="H13" s="1"/>
      <c r="I13" s="1"/>
    </row>
    <row r="14" spans="1:12" x14ac:dyDescent="0.25">
      <c r="A14" s="11" t="s">
        <v>51</v>
      </c>
      <c r="B14" s="28">
        <v>705620</v>
      </c>
      <c r="C14" s="28">
        <v>446879</v>
      </c>
      <c r="D14" s="28">
        <v>6088755</v>
      </c>
      <c r="E14" s="28">
        <v>6158577</v>
      </c>
      <c r="F14" s="13">
        <f t="shared" si="0"/>
        <v>1.146736894488285</v>
      </c>
      <c r="G14" s="1"/>
      <c r="H14" s="1"/>
      <c r="I14" s="1"/>
    </row>
    <row r="15" spans="1:12" x14ac:dyDescent="0.25">
      <c r="A15" s="8" t="s">
        <v>52</v>
      </c>
      <c r="B15" s="27">
        <v>61505</v>
      </c>
      <c r="C15" s="27">
        <v>76054</v>
      </c>
      <c r="D15" s="27">
        <v>317056</v>
      </c>
      <c r="E15" s="27">
        <v>290656</v>
      </c>
      <c r="F15" s="10">
        <f t="shared" si="0"/>
        <v>-8.3266047638272056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49389</v>
      </c>
      <c r="D16" s="28">
        <v>5364</v>
      </c>
      <c r="E16" s="28">
        <v>50571</v>
      </c>
      <c r="F16" s="13">
        <f t="shared" si="0"/>
        <v>842.78523489932888</v>
      </c>
      <c r="G16" s="1"/>
      <c r="H16" s="1"/>
      <c r="I16" s="1"/>
    </row>
    <row r="17" spans="1:9" x14ac:dyDescent="0.25">
      <c r="A17" s="8" t="s">
        <v>54</v>
      </c>
      <c r="B17" s="27">
        <v>108</v>
      </c>
      <c r="C17" s="27">
        <v>112</v>
      </c>
      <c r="D17" s="27">
        <v>18985</v>
      </c>
      <c r="E17" s="27">
        <v>45697</v>
      </c>
      <c r="F17" s="10">
        <f t="shared" si="0"/>
        <v>140.70055306821175</v>
      </c>
      <c r="G17" s="1"/>
      <c r="H17" s="1"/>
      <c r="I17" s="1"/>
    </row>
    <row r="18" spans="1:9" x14ac:dyDescent="0.25">
      <c r="A18" s="11" t="s">
        <v>55</v>
      </c>
      <c r="B18" s="28">
        <v>65656</v>
      </c>
      <c r="C18" s="28">
        <v>0</v>
      </c>
      <c r="D18" s="28">
        <v>769074</v>
      </c>
      <c r="E18" s="28">
        <v>1024</v>
      </c>
      <c r="F18" s="13">
        <f t="shared" si="0"/>
        <v>-99.866852864613804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103994</v>
      </c>
      <c r="C20" s="28">
        <v>99059</v>
      </c>
      <c r="D20" s="28">
        <v>643830</v>
      </c>
      <c r="E20" s="28">
        <v>750380</v>
      </c>
      <c r="F20" s="13">
        <f t="shared" si="0"/>
        <v>16.549399686252585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100405</v>
      </c>
      <c r="D21" s="27">
        <v>0</v>
      </c>
      <c r="E21" s="27">
        <v>971034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815958</v>
      </c>
      <c r="C22" s="28">
        <v>1182178</v>
      </c>
      <c r="D22" s="28">
        <v>7923669</v>
      </c>
      <c r="E22" s="28">
        <v>9401034</v>
      </c>
      <c r="F22" s="13">
        <f t="shared" si="0"/>
        <v>18.644961065385246</v>
      </c>
      <c r="G22" s="1"/>
      <c r="H22" s="1"/>
      <c r="I22" s="1"/>
    </row>
    <row r="23" spans="1:9" x14ac:dyDescent="0.25">
      <c r="A23" s="8" t="s">
        <v>60</v>
      </c>
      <c r="B23" s="27">
        <v>45276</v>
      </c>
      <c r="C23" s="27">
        <v>325492</v>
      </c>
      <c r="D23" s="27">
        <v>704571</v>
      </c>
      <c r="E23" s="27">
        <v>2186059</v>
      </c>
      <c r="F23" s="10">
        <f t="shared" si="0"/>
        <v>210.26809221497905</v>
      </c>
      <c r="G23" s="1"/>
      <c r="H23" s="1"/>
      <c r="I23" s="1"/>
    </row>
    <row r="24" spans="1:9" x14ac:dyDescent="0.25">
      <c r="A24" s="11" t="s">
        <v>61</v>
      </c>
      <c r="B24" s="28">
        <v>3809</v>
      </c>
      <c r="C24" s="28">
        <v>708</v>
      </c>
      <c r="D24" s="28">
        <v>7844</v>
      </c>
      <c r="E24" s="28">
        <v>37348</v>
      </c>
      <c r="F24" s="13">
        <f t="shared" si="0"/>
        <v>376.13462519122896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29749</v>
      </c>
      <c r="C28" s="28">
        <v>29546</v>
      </c>
      <c r="D28" s="28">
        <v>233339</v>
      </c>
      <c r="E28" s="28">
        <v>316010</v>
      </c>
      <c r="F28" s="13">
        <f t="shared" si="0"/>
        <v>35.429568139059484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330</v>
      </c>
      <c r="D29" s="27">
        <v>58</v>
      </c>
      <c r="E29" s="27">
        <v>3694</v>
      </c>
      <c r="F29" s="10">
        <f t="shared" si="0"/>
        <v>6268.9655172413795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445029</v>
      </c>
      <c r="C31" s="27">
        <v>553661</v>
      </c>
      <c r="D31" s="27">
        <v>5136923</v>
      </c>
      <c r="E31" s="27">
        <v>4443222</v>
      </c>
      <c r="F31" s="10">
        <f t="shared" si="0"/>
        <v>-13.504212541243078</v>
      </c>
      <c r="G31" s="1"/>
      <c r="H31" s="1"/>
      <c r="I31" s="1"/>
    </row>
    <row r="32" spans="1:9" x14ac:dyDescent="0.25">
      <c r="A32" s="11" t="s">
        <v>69</v>
      </c>
      <c r="B32" s="28">
        <v>3160071</v>
      </c>
      <c r="C32" s="28">
        <v>2722525</v>
      </c>
      <c r="D32" s="28">
        <v>26356870</v>
      </c>
      <c r="E32" s="28">
        <v>27523172</v>
      </c>
      <c r="F32" s="13">
        <f t="shared" si="0"/>
        <v>4.4250398472959773</v>
      </c>
      <c r="G32" s="1"/>
      <c r="H32" s="1"/>
      <c r="I32" s="1"/>
    </row>
    <row r="33" spans="1:9" x14ac:dyDescent="0.25">
      <c r="A33" s="8" t="s">
        <v>70</v>
      </c>
      <c r="B33" s="27">
        <v>16453</v>
      </c>
      <c r="C33" s="27">
        <v>35233</v>
      </c>
      <c r="D33" s="27">
        <v>191801</v>
      </c>
      <c r="E33" s="27">
        <v>269095</v>
      </c>
      <c r="F33" s="10">
        <f t="shared" si="0"/>
        <v>40.299059963191013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5140</v>
      </c>
      <c r="D34" s="28">
        <v>3005</v>
      </c>
      <c r="E34" s="28">
        <v>29839</v>
      </c>
      <c r="F34" s="13">
        <f t="shared" si="0"/>
        <v>892.97836938435944</v>
      </c>
      <c r="G34" s="1"/>
      <c r="H34" s="1"/>
      <c r="I34" s="1"/>
    </row>
    <row r="35" spans="1:9" x14ac:dyDescent="0.25">
      <c r="A35" s="14" t="s">
        <v>72</v>
      </c>
      <c r="B35" s="15">
        <f>SUM(B7:B34)</f>
        <v>8074825</v>
      </c>
      <c r="C35" s="15">
        <f t="shared" ref="C35:E35" si="1">SUM(C7:C34)</f>
        <v>10635118</v>
      </c>
      <c r="D35" s="15">
        <f t="shared" si="1"/>
        <v>77369007</v>
      </c>
      <c r="E35" s="15">
        <f t="shared" si="1"/>
        <v>85746316</v>
      </c>
      <c r="F35" s="16">
        <f t="shared" si="0"/>
        <v>10.827732350242002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33085210</v>
      </c>
      <c r="G38" s="42">
        <f>LOOKUP(E38,$A$38:$A$65,$C$38:$C$65)</f>
        <v>28788367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25485</v>
      </c>
      <c r="C39" s="41">
        <f t="shared" ref="C39:C65" si="5">D8</f>
        <v>5511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27523172</v>
      </c>
      <c r="G39" s="42">
        <f t="shared" ref="G39:G65" si="8">LOOKUP(E39,$A$38:$A$65,$C$38:$C$65)</f>
        <v>26356870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9401034</v>
      </c>
      <c r="G40" s="42">
        <f t="shared" si="8"/>
        <v>7923669</v>
      </c>
    </row>
    <row r="41" spans="1:9" x14ac:dyDescent="0.25">
      <c r="A41" s="42" t="str">
        <f t="shared" si="3"/>
        <v>AVILES</v>
      </c>
      <c r="B41" s="41">
        <f t="shared" si="4"/>
        <v>3004</v>
      </c>
      <c r="C41" s="41">
        <f t="shared" si="5"/>
        <v>0</v>
      </c>
      <c r="D41" s="41">
        <f t="shared" si="6"/>
        <v>20</v>
      </c>
      <c r="E41" s="42" t="str">
        <f t="shared" si="2"/>
        <v>BARCELONA</v>
      </c>
      <c r="F41" s="42">
        <f t="shared" si="7"/>
        <v>6158577</v>
      </c>
      <c r="G41" s="42">
        <f t="shared" si="8"/>
        <v>6088755</v>
      </c>
    </row>
    <row r="42" spans="1:9" x14ac:dyDescent="0.25">
      <c r="A42" s="42" t="str">
        <f t="shared" si="3"/>
        <v>BAHIA DE ALGECIRAS</v>
      </c>
      <c r="B42" s="41">
        <f t="shared" si="4"/>
        <v>33085210</v>
      </c>
      <c r="C42" s="41">
        <f t="shared" si="5"/>
        <v>28788367</v>
      </c>
      <c r="D42" s="41">
        <f t="shared" si="6"/>
        <v>1</v>
      </c>
      <c r="E42" s="42" t="str">
        <f t="shared" si="2"/>
        <v>TARRAGONA</v>
      </c>
      <c r="F42" s="42">
        <f t="shared" si="7"/>
        <v>4443222</v>
      </c>
      <c r="G42" s="42">
        <f t="shared" si="8"/>
        <v>5136923</v>
      </c>
    </row>
    <row r="43" spans="1:9" x14ac:dyDescent="0.25">
      <c r="A43" s="42" t="str">
        <f t="shared" si="3"/>
        <v>BAHIA DE CADIZ</v>
      </c>
      <c r="B43" s="41">
        <f t="shared" si="4"/>
        <v>148663</v>
      </c>
      <c r="C43" s="41">
        <f t="shared" si="5"/>
        <v>171798</v>
      </c>
      <c r="D43" s="41">
        <f t="shared" si="6"/>
        <v>12</v>
      </c>
      <c r="E43" s="42" t="str">
        <f t="shared" si="2"/>
        <v>MALAGA</v>
      </c>
      <c r="F43" s="42">
        <f t="shared" si="7"/>
        <v>2186059</v>
      </c>
      <c r="G43" s="42">
        <f t="shared" si="8"/>
        <v>704571</v>
      </c>
    </row>
    <row r="44" spans="1:9" x14ac:dyDescent="0.25">
      <c r="A44" s="42" t="str">
        <f t="shared" si="3"/>
        <v>BALEARES</v>
      </c>
      <c r="B44" s="41">
        <f t="shared" si="4"/>
        <v>6542</v>
      </c>
      <c r="C44" s="41">
        <f t="shared" si="5"/>
        <v>329</v>
      </c>
      <c r="D44" s="41">
        <f t="shared" si="6"/>
        <v>18</v>
      </c>
      <c r="E44" s="42" t="str">
        <f t="shared" si="2"/>
        <v>HUELVA</v>
      </c>
      <c r="F44" s="42">
        <f t="shared" si="7"/>
        <v>971034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6158577</v>
      </c>
      <c r="C45" s="41">
        <f t="shared" si="5"/>
        <v>6088755</v>
      </c>
      <c r="D45" s="41">
        <f t="shared" si="6"/>
        <v>4</v>
      </c>
      <c r="E45" s="42" t="str">
        <f t="shared" si="2"/>
        <v>GIJON</v>
      </c>
      <c r="F45" s="42">
        <f t="shared" si="7"/>
        <v>750380</v>
      </c>
      <c r="G45" s="42">
        <f t="shared" si="8"/>
        <v>643830</v>
      </c>
    </row>
    <row r="46" spans="1:9" x14ac:dyDescent="0.25">
      <c r="A46" s="42" t="str">
        <f t="shared" si="3"/>
        <v>BILBAO</v>
      </c>
      <c r="B46" s="41">
        <f t="shared" si="4"/>
        <v>290656</v>
      </c>
      <c r="C46" s="41">
        <f t="shared" si="5"/>
        <v>317056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316010</v>
      </c>
      <c r="G46" s="42">
        <f t="shared" si="8"/>
        <v>233339</v>
      </c>
    </row>
    <row r="47" spans="1:9" x14ac:dyDescent="0.25">
      <c r="A47" s="42" t="str">
        <f t="shared" si="3"/>
        <v>CARTAGENA</v>
      </c>
      <c r="B47" s="41">
        <f t="shared" si="4"/>
        <v>50571</v>
      </c>
      <c r="C47" s="41">
        <f t="shared" si="5"/>
        <v>5364</v>
      </c>
      <c r="D47" s="41">
        <f t="shared" si="6"/>
        <v>13</v>
      </c>
      <c r="E47" s="42" t="str">
        <f t="shared" si="2"/>
        <v>BILBAO</v>
      </c>
      <c r="F47" s="42">
        <f t="shared" si="7"/>
        <v>290656</v>
      </c>
      <c r="G47" s="42">
        <f t="shared" si="8"/>
        <v>317056</v>
      </c>
    </row>
    <row r="48" spans="1:9" x14ac:dyDescent="0.25">
      <c r="A48" s="42" t="str">
        <f t="shared" si="3"/>
        <v>CASTELLON</v>
      </c>
      <c r="B48" s="41">
        <f t="shared" si="4"/>
        <v>45697</v>
      </c>
      <c r="C48" s="41">
        <f t="shared" si="5"/>
        <v>18985</v>
      </c>
      <c r="D48" s="41">
        <f t="shared" si="6"/>
        <v>14</v>
      </c>
      <c r="E48" s="42" t="str">
        <f t="shared" si="2"/>
        <v>VIGO</v>
      </c>
      <c r="F48" s="42">
        <f t="shared" si="7"/>
        <v>269095</v>
      </c>
      <c r="G48" s="42">
        <f t="shared" si="8"/>
        <v>191801</v>
      </c>
    </row>
    <row r="49" spans="1:7" x14ac:dyDescent="0.25">
      <c r="A49" s="42" t="str">
        <f t="shared" si="3"/>
        <v>CEUTA</v>
      </c>
      <c r="B49" s="41">
        <f t="shared" si="4"/>
        <v>1024</v>
      </c>
      <c r="C49" s="41">
        <f t="shared" si="5"/>
        <v>769074</v>
      </c>
      <c r="D49" s="41">
        <f t="shared" si="6"/>
        <v>21</v>
      </c>
      <c r="E49" s="42" t="str">
        <f t="shared" si="2"/>
        <v>BAHIA DE CADIZ</v>
      </c>
      <c r="F49" s="42">
        <f t="shared" si="7"/>
        <v>148663</v>
      </c>
      <c r="G49" s="42">
        <f t="shared" si="8"/>
        <v>171798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50571</v>
      </c>
      <c r="G50" s="42">
        <f t="shared" si="8"/>
        <v>5364</v>
      </c>
    </row>
    <row r="51" spans="1:7" x14ac:dyDescent="0.25">
      <c r="A51" s="42" t="str">
        <f t="shared" si="3"/>
        <v>GIJON</v>
      </c>
      <c r="B51" s="41">
        <f t="shared" si="4"/>
        <v>750380</v>
      </c>
      <c r="C51" s="41">
        <f t="shared" si="5"/>
        <v>643830</v>
      </c>
      <c r="D51" s="41">
        <f t="shared" si="6"/>
        <v>8</v>
      </c>
      <c r="E51" s="42" t="str">
        <f t="shared" si="2"/>
        <v>CASTELLON</v>
      </c>
      <c r="F51" s="42">
        <f t="shared" si="7"/>
        <v>45697</v>
      </c>
      <c r="G51" s="42">
        <f t="shared" si="8"/>
        <v>18985</v>
      </c>
    </row>
    <row r="52" spans="1:7" x14ac:dyDescent="0.25">
      <c r="A52" s="42" t="str">
        <f t="shared" si="3"/>
        <v>HUELVA</v>
      </c>
      <c r="B52" s="41">
        <f t="shared" si="4"/>
        <v>971034</v>
      </c>
      <c r="C52" s="41">
        <f t="shared" si="5"/>
        <v>0</v>
      </c>
      <c r="D52" s="41">
        <f t="shared" si="6"/>
        <v>7</v>
      </c>
      <c r="E52" s="42" t="str">
        <f t="shared" si="2"/>
        <v>MARIN Y RIA DE PONTEVEDRA</v>
      </c>
      <c r="F52" s="42">
        <f t="shared" si="7"/>
        <v>37348</v>
      </c>
      <c r="G52" s="42">
        <f t="shared" si="8"/>
        <v>7844</v>
      </c>
    </row>
    <row r="53" spans="1:7" x14ac:dyDescent="0.25">
      <c r="A53" s="42" t="str">
        <f t="shared" si="3"/>
        <v>LAS PALMAS</v>
      </c>
      <c r="B53" s="41">
        <f t="shared" si="4"/>
        <v>9401034</v>
      </c>
      <c r="C53" s="41">
        <f t="shared" si="5"/>
        <v>7923669</v>
      </c>
      <c r="D53" s="41">
        <f t="shared" si="6"/>
        <v>3</v>
      </c>
      <c r="E53" s="42" t="str">
        <f t="shared" si="2"/>
        <v>VILAGARCIA</v>
      </c>
      <c r="F53" s="42">
        <f t="shared" si="7"/>
        <v>29839</v>
      </c>
      <c r="G53" s="42">
        <f t="shared" si="8"/>
        <v>3005</v>
      </c>
    </row>
    <row r="54" spans="1:7" x14ac:dyDescent="0.25">
      <c r="A54" s="42" t="str">
        <f t="shared" si="3"/>
        <v>MALAGA</v>
      </c>
      <c r="B54" s="41">
        <f t="shared" si="4"/>
        <v>2186059</v>
      </c>
      <c r="C54" s="41">
        <f t="shared" si="5"/>
        <v>704571</v>
      </c>
      <c r="D54" s="41">
        <f t="shared" si="6"/>
        <v>6</v>
      </c>
      <c r="E54" s="42" t="str">
        <f t="shared" si="2"/>
        <v>ALICANTE</v>
      </c>
      <c r="F54" s="42">
        <f t="shared" si="7"/>
        <v>25485</v>
      </c>
      <c r="G54" s="42">
        <f t="shared" si="8"/>
        <v>5511</v>
      </c>
    </row>
    <row r="55" spans="1:7" x14ac:dyDescent="0.25">
      <c r="A55" s="42" t="str">
        <f t="shared" si="3"/>
        <v>MARIN Y RIA DE PONTEVEDRA</v>
      </c>
      <c r="B55" s="41">
        <f t="shared" si="4"/>
        <v>37348</v>
      </c>
      <c r="C55" s="41">
        <f t="shared" si="5"/>
        <v>7844</v>
      </c>
      <c r="D55" s="41">
        <f t="shared" si="6"/>
        <v>15</v>
      </c>
      <c r="E55" s="42" t="str">
        <f t="shared" si="2"/>
        <v>BALEARES</v>
      </c>
      <c r="F55" s="42">
        <f t="shared" ref="F55:F65" si="9">LOOKUP(E55,$A$38:$A$65,$B$38:$B$65)</f>
        <v>6542</v>
      </c>
      <c r="G55" s="42">
        <f t="shared" si="8"/>
        <v>329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3694</v>
      </c>
      <c r="G56" s="42">
        <f t="shared" si="8"/>
        <v>58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str">
        <f t="shared" si="2"/>
        <v>AVILES</v>
      </c>
      <c r="F57" s="42">
        <f t="shared" si="9"/>
        <v>3004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1024</v>
      </c>
      <c r="G58" s="42">
        <f t="shared" si="8"/>
        <v>769074</v>
      </c>
    </row>
    <row r="59" spans="1:7" x14ac:dyDescent="0.25">
      <c r="A59" s="42" t="str">
        <f t="shared" si="3"/>
        <v>SANTA CRUZ DE TENERIFE</v>
      </c>
      <c r="B59" s="41">
        <f t="shared" si="4"/>
        <v>316010</v>
      </c>
      <c r="C59" s="41">
        <f t="shared" si="5"/>
        <v>233339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3694</v>
      </c>
      <c r="C60" s="41">
        <f t="shared" si="5"/>
        <v>58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4443222</v>
      </c>
      <c r="C62" s="41">
        <f t="shared" si="5"/>
        <v>5136923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27523172</v>
      </c>
      <c r="C63" s="41">
        <f t="shared" si="5"/>
        <v>26356870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269095</v>
      </c>
      <c r="C64" s="41">
        <f t="shared" si="5"/>
        <v>191801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29839</v>
      </c>
      <c r="C65" s="41">
        <f t="shared" si="5"/>
        <v>3005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1252</v>
      </c>
      <c r="C8" s="30">
        <v>2506</v>
      </c>
      <c r="D8" s="30">
        <v>4791</v>
      </c>
      <c r="E8" s="30">
        <v>25485</v>
      </c>
      <c r="F8" s="13">
        <f t="shared" ref="F8:F35" si="0">((E8*100)/D8)-100</f>
        <v>431.93487789605513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2583070</v>
      </c>
      <c r="C11" s="29">
        <v>4951506</v>
      </c>
      <c r="D11" s="29">
        <v>28558469</v>
      </c>
      <c r="E11" s="29">
        <v>32867576</v>
      </c>
      <c r="F11" s="10">
        <f t="shared" si="0"/>
        <v>15.088718516388255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4174</v>
      </c>
      <c r="D12" s="30">
        <v>221</v>
      </c>
      <c r="E12" s="30">
        <v>7243</v>
      </c>
      <c r="F12" s="13">
        <f t="shared" si="0"/>
        <v>3177.3755656108597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614370</v>
      </c>
      <c r="C14" s="30">
        <v>427516</v>
      </c>
      <c r="D14" s="30">
        <v>5729871</v>
      </c>
      <c r="E14" s="30">
        <v>5840002</v>
      </c>
      <c r="F14" s="13">
        <f t="shared" si="0"/>
        <v>1.9220502520911964</v>
      </c>
      <c r="G14" s="1"/>
      <c r="H14" s="1"/>
      <c r="I14" s="1"/>
    </row>
    <row r="15" spans="1:12" x14ac:dyDescent="0.25">
      <c r="A15" s="8" t="s">
        <v>52</v>
      </c>
      <c r="B15" s="29">
        <v>9280</v>
      </c>
      <c r="C15" s="29">
        <v>762</v>
      </c>
      <c r="D15" s="29">
        <v>86526</v>
      </c>
      <c r="E15" s="29">
        <v>43389</v>
      </c>
      <c r="F15" s="10">
        <f t="shared" si="0"/>
        <v>-49.854379030580404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108</v>
      </c>
      <c r="C17" s="29">
        <v>112</v>
      </c>
      <c r="D17" s="29">
        <v>4927</v>
      </c>
      <c r="E17" s="29">
        <v>17505</v>
      </c>
      <c r="F17" s="10">
        <f t="shared" si="0"/>
        <v>255.2871930180637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59</v>
      </c>
      <c r="E18" s="30">
        <v>60</v>
      </c>
      <c r="F18" s="17">
        <f t="shared" si="0"/>
        <v>1.6949152542372872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772805</v>
      </c>
      <c r="C22" s="30">
        <v>1076302</v>
      </c>
      <c r="D22" s="30">
        <v>7493654</v>
      </c>
      <c r="E22" s="30">
        <v>8883184</v>
      </c>
      <c r="F22" s="13">
        <f t="shared" si="0"/>
        <v>18.542756310873173</v>
      </c>
      <c r="G22" s="1"/>
      <c r="H22" s="1"/>
      <c r="I22" s="1"/>
    </row>
    <row r="23" spans="1:9" x14ac:dyDescent="0.25">
      <c r="A23" s="8" t="s">
        <v>60</v>
      </c>
      <c r="B23" s="29">
        <v>45276</v>
      </c>
      <c r="C23" s="29">
        <v>325492</v>
      </c>
      <c r="D23" s="29">
        <v>704571</v>
      </c>
      <c r="E23" s="29">
        <v>2186059</v>
      </c>
      <c r="F23" s="10">
        <f t="shared" si="0"/>
        <v>210.26809221497905</v>
      </c>
      <c r="G23" s="1"/>
      <c r="H23" s="1"/>
      <c r="I23" s="1"/>
    </row>
    <row r="24" spans="1:9" x14ac:dyDescent="0.25">
      <c r="A24" s="11" t="s">
        <v>61</v>
      </c>
      <c r="B24" s="30">
        <v>3809</v>
      </c>
      <c r="C24" s="30">
        <v>708</v>
      </c>
      <c r="D24" s="30">
        <v>7844</v>
      </c>
      <c r="E24" s="30">
        <v>37225</v>
      </c>
      <c r="F24" s="13">
        <f t="shared" si="0"/>
        <v>374.56654767975522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27317</v>
      </c>
      <c r="C28" s="30">
        <v>4275</v>
      </c>
      <c r="D28" s="30">
        <v>184672</v>
      </c>
      <c r="E28" s="30">
        <v>114808</v>
      </c>
      <c r="F28" s="13">
        <f t="shared" si="0"/>
        <v>-37.831398371166173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145</v>
      </c>
      <c r="D29" s="29">
        <v>0</v>
      </c>
      <c r="E29" s="29">
        <v>261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178437</v>
      </c>
      <c r="C31" s="29">
        <v>141842</v>
      </c>
      <c r="D31" s="29">
        <v>1769642</v>
      </c>
      <c r="E31" s="29">
        <v>1446164</v>
      </c>
      <c r="F31" s="10">
        <f t="shared" si="0"/>
        <v>-18.279290387547306</v>
      </c>
      <c r="G31" s="1"/>
      <c r="H31" s="1"/>
      <c r="I31" s="1"/>
    </row>
    <row r="32" spans="1:9" x14ac:dyDescent="0.25">
      <c r="A32" s="11" t="s">
        <v>69</v>
      </c>
      <c r="B32" s="30">
        <v>3157857</v>
      </c>
      <c r="C32" s="30">
        <v>2721196</v>
      </c>
      <c r="D32" s="30">
        <v>26330746</v>
      </c>
      <c r="E32" s="30">
        <v>27478378</v>
      </c>
      <c r="F32" s="13">
        <f t="shared" si="0"/>
        <v>4.3585244413508093</v>
      </c>
      <c r="G32" s="1"/>
      <c r="H32" s="1"/>
      <c r="I32" s="1"/>
    </row>
    <row r="33" spans="1:9" x14ac:dyDescent="0.25">
      <c r="A33" s="8" t="s">
        <v>70</v>
      </c>
      <c r="B33" s="29">
        <v>11144</v>
      </c>
      <c r="C33" s="29">
        <v>16051</v>
      </c>
      <c r="D33" s="29">
        <v>116976</v>
      </c>
      <c r="E33" s="29">
        <v>131520</v>
      </c>
      <c r="F33" s="10">
        <f t="shared" si="0"/>
        <v>12.433319655313909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7404725</v>
      </c>
      <c r="C35" s="15">
        <f t="shared" ref="C35:E35" si="1">SUM(C7:C34)</f>
        <v>9672587</v>
      </c>
      <c r="D35" s="15">
        <f t="shared" si="1"/>
        <v>70993571</v>
      </c>
      <c r="E35" s="15">
        <f t="shared" si="1"/>
        <v>79079819</v>
      </c>
      <c r="F35" s="16">
        <f t="shared" si="0"/>
        <v>11.390113056856933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32867576</v>
      </c>
      <c r="G38" s="42">
        <f>LOOKUP(E38,$A$38:$A$65,$C$38:$C$65)</f>
        <v>28558469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25485</v>
      </c>
      <c r="C39" s="41">
        <f t="shared" ref="C39:C65" si="5">D8</f>
        <v>4791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27478378</v>
      </c>
      <c r="G39" s="42">
        <f t="shared" ref="G39:G65" si="8">LOOKUP(E39,$A$38:$A$65,$C$38:$C$65)</f>
        <v>26330746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8883184</v>
      </c>
      <c r="G40" s="42">
        <f t="shared" si="8"/>
        <v>7493654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5840002</v>
      </c>
      <c r="G41" s="42">
        <f t="shared" si="8"/>
        <v>5729871</v>
      </c>
    </row>
    <row r="42" spans="1:9" x14ac:dyDescent="0.25">
      <c r="A42" s="42" t="str">
        <f t="shared" si="3"/>
        <v>BAHIA DE ALGECIRAS</v>
      </c>
      <c r="B42" s="41">
        <f t="shared" si="4"/>
        <v>32867576</v>
      </c>
      <c r="C42" s="41">
        <f t="shared" si="5"/>
        <v>28558469</v>
      </c>
      <c r="D42" s="41">
        <f t="shared" si="6"/>
        <v>1</v>
      </c>
      <c r="E42" s="42" t="str">
        <f t="shared" si="2"/>
        <v>MALAGA</v>
      </c>
      <c r="F42" s="42">
        <f t="shared" si="7"/>
        <v>2186059</v>
      </c>
      <c r="G42" s="42">
        <f t="shared" si="8"/>
        <v>704571</v>
      </c>
    </row>
    <row r="43" spans="1:9" x14ac:dyDescent="0.25">
      <c r="A43" s="42" t="str">
        <f t="shared" si="3"/>
        <v>BAHIA DE CADIZ</v>
      </c>
      <c r="B43" s="41">
        <f t="shared" si="4"/>
        <v>7243</v>
      </c>
      <c r="C43" s="41">
        <f t="shared" si="5"/>
        <v>221</v>
      </c>
      <c r="D43" s="41">
        <f t="shared" si="6"/>
        <v>13</v>
      </c>
      <c r="E43" s="42" t="str">
        <f t="shared" si="2"/>
        <v>TARRAGONA</v>
      </c>
      <c r="F43" s="42">
        <f t="shared" si="7"/>
        <v>1446164</v>
      </c>
      <c r="G43" s="42">
        <f t="shared" si="8"/>
        <v>1769642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131520</v>
      </c>
      <c r="G44" s="42">
        <f t="shared" si="8"/>
        <v>116976</v>
      </c>
    </row>
    <row r="45" spans="1:9" x14ac:dyDescent="0.25">
      <c r="A45" s="42" t="str">
        <f t="shared" si="3"/>
        <v>BARCELONA</v>
      </c>
      <c r="B45" s="41">
        <f t="shared" si="4"/>
        <v>5840002</v>
      </c>
      <c r="C45" s="41">
        <f t="shared" si="5"/>
        <v>5729871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114808</v>
      </c>
      <c r="G45" s="42">
        <f t="shared" si="8"/>
        <v>184672</v>
      </c>
    </row>
    <row r="46" spans="1:9" x14ac:dyDescent="0.25">
      <c r="A46" s="42" t="str">
        <f t="shared" si="3"/>
        <v>BILBAO</v>
      </c>
      <c r="B46" s="41">
        <f t="shared" si="4"/>
        <v>43389</v>
      </c>
      <c r="C46" s="41">
        <f t="shared" si="5"/>
        <v>86526</v>
      </c>
      <c r="D46" s="41">
        <f t="shared" si="6"/>
        <v>9</v>
      </c>
      <c r="E46" s="42" t="str">
        <f t="shared" si="2"/>
        <v>BILBAO</v>
      </c>
      <c r="F46" s="42">
        <f t="shared" si="7"/>
        <v>43389</v>
      </c>
      <c r="G46" s="42">
        <f t="shared" si="8"/>
        <v>86526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37225</v>
      </c>
      <c r="G47" s="42">
        <f t="shared" si="8"/>
        <v>7844</v>
      </c>
    </row>
    <row r="48" spans="1:9" x14ac:dyDescent="0.25">
      <c r="A48" s="42" t="str">
        <f t="shared" si="3"/>
        <v>CASTELLON</v>
      </c>
      <c r="B48" s="41">
        <f t="shared" si="4"/>
        <v>17505</v>
      </c>
      <c r="C48" s="41">
        <f t="shared" si="5"/>
        <v>4927</v>
      </c>
      <c r="D48" s="41">
        <f t="shared" si="6"/>
        <v>12</v>
      </c>
      <c r="E48" s="42" t="str">
        <f t="shared" si="2"/>
        <v>ALICANTE</v>
      </c>
      <c r="F48" s="42">
        <f t="shared" si="7"/>
        <v>25485</v>
      </c>
      <c r="G48" s="42">
        <f t="shared" si="8"/>
        <v>4791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59</v>
      </c>
      <c r="D49" s="41">
        <f t="shared" si="6"/>
        <v>16</v>
      </c>
      <c r="E49" s="42" t="str">
        <f t="shared" si="2"/>
        <v>CASTELLON</v>
      </c>
      <c r="F49" s="42">
        <f t="shared" si="7"/>
        <v>17505</v>
      </c>
      <c r="G49" s="42">
        <f t="shared" si="8"/>
        <v>4927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7243</v>
      </c>
      <c r="G50" s="42">
        <f t="shared" si="8"/>
        <v>221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261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8883184</v>
      </c>
      <c r="C53" s="41">
        <f t="shared" si="5"/>
        <v>7493654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59</v>
      </c>
    </row>
    <row r="54" spans="1:7" x14ac:dyDescent="0.25">
      <c r="A54" s="42" t="str">
        <f t="shared" si="3"/>
        <v>MALAGA</v>
      </c>
      <c r="B54" s="41">
        <f t="shared" si="4"/>
        <v>2186059</v>
      </c>
      <c r="C54" s="41">
        <f t="shared" si="5"/>
        <v>704571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37225</v>
      </c>
      <c r="C55" s="41">
        <f t="shared" si="5"/>
        <v>7844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114808</v>
      </c>
      <c r="C59" s="41">
        <f t="shared" si="5"/>
        <v>184672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261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1446164</v>
      </c>
      <c r="C62" s="41">
        <f t="shared" si="5"/>
        <v>1769642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27478378</v>
      </c>
      <c r="C63" s="41">
        <f t="shared" si="5"/>
        <v>26330746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131520</v>
      </c>
      <c r="C64" s="41">
        <f t="shared" si="5"/>
        <v>116976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7722</v>
      </c>
      <c r="C7" s="31">
        <v>6339</v>
      </c>
      <c r="D7" s="31">
        <v>78246</v>
      </c>
      <c r="E7" s="31">
        <v>53164</v>
      </c>
      <c r="F7" s="10">
        <f>((E7*100)/D7)-100</f>
        <v>-32.055312731641237</v>
      </c>
      <c r="G7" s="1"/>
      <c r="H7" s="1"/>
      <c r="I7" s="1"/>
    </row>
    <row r="8" spans="1:12" x14ac:dyDescent="0.25">
      <c r="A8" s="11" t="s">
        <v>45</v>
      </c>
      <c r="B8" s="32">
        <v>99539</v>
      </c>
      <c r="C8" s="32">
        <v>118353</v>
      </c>
      <c r="D8" s="32">
        <v>947099</v>
      </c>
      <c r="E8" s="32">
        <v>1055136</v>
      </c>
      <c r="F8" s="13">
        <f t="shared" ref="F8:F35" si="0">((E8*100)/D8)-100</f>
        <v>11.407149622161995</v>
      </c>
      <c r="G8" s="1"/>
      <c r="H8" s="1"/>
      <c r="I8" s="1"/>
    </row>
    <row r="9" spans="1:12" x14ac:dyDescent="0.25">
      <c r="A9" s="8" t="s">
        <v>46</v>
      </c>
      <c r="B9" s="31">
        <v>2306</v>
      </c>
      <c r="C9" s="31">
        <v>5004</v>
      </c>
      <c r="D9" s="31">
        <v>24073</v>
      </c>
      <c r="E9" s="31">
        <v>46318</v>
      </c>
      <c r="F9" s="10">
        <f t="shared" si="0"/>
        <v>92.406430440742753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216</v>
      </c>
      <c r="D10" s="32">
        <v>0</v>
      </c>
      <c r="E10" s="32">
        <v>264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2788579</v>
      </c>
      <c r="C11" s="31">
        <v>5169686</v>
      </c>
      <c r="D11" s="31">
        <v>30253563</v>
      </c>
      <c r="E11" s="31">
        <v>35044578</v>
      </c>
      <c r="F11" s="10">
        <f t="shared" si="0"/>
        <v>15.836200846822564</v>
      </c>
      <c r="G11" s="1"/>
      <c r="H11" s="1"/>
      <c r="I11" s="1"/>
    </row>
    <row r="12" spans="1:12" x14ac:dyDescent="0.25">
      <c r="A12" s="11" t="s">
        <v>49</v>
      </c>
      <c r="B12" s="32">
        <v>87033</v>
      </c>
      <c r="C12" s="32">
        <v>81557</v>
      </c>
      <c r="D12" s="32">
        <v>911253</v>
      </c>
      <c r="E12" s="32">
        <v>710084</v>
      </c>
      <c r="F12" s="13">
        <f t="shared" si="0"/>
        <v>-22.07608644361116</v>
      </c>
      <c r="G12" s="1"/>
      <c r="H12" s="1"/>
      <c r="I12" s="1"/>
    </row>
    <row r="13" spans="1:12" x14ac:dyDescent="0.25">
      <c r="A13" s="8" t="s">
        <v>50</v>
      </c>
      <c r="B13" s="31">
        <v>32199</v>
      </c>
      <c r="C13" s="31">
        <v>25604</v>
      </c>
      <c r="D13" s="31">
        <v>445333</v>
      </c>
      <c r="E13" s="31">
        <v>308367</v>
      </c>
      <c r="F13" s="10">
        <f t="shared" si="0"/>
        <v>-30.755861344207588</v>
      </c>
      <c r="G13" s="1"/>
      <c r="H13" s="1"/>
      <c r="I13" s="1"/>
    </row>
    <row r="14" spans="1:12" x14ac:dyDescent="0.25">
      <c r="A14" s="11" t="s">
        <v>51</v>
      </c>
      <c r="B14" s="32">
        <v>1747463</v>
      </c>
      <c r="C14" s="32">
        <v>1588501</v>
      </c>
      <c r="D14" s="32">
        <v>15704563</v>
      </c>
      <c r="E14" s="32">
        <v>16906062</v>
      </c>
      <c r="F14" s="13">
        <f t="shared" si="0"/>
        <v>7.6506363150633376</v>
      </c>
      <c r="G14" s="1"/>
      <c r="H14" s="1"/>
      <c r="I14" s="1"/>
    </row>
    <row r="15" spans="1:12" x14ac:dyDescent="0.25">
      <c r="A15" s="8" t="s">
        <v>52</v>
      </c>
      <c r="B15" s="31">
        <v>484760</v>
      </c>
      <c r="C15" s="31">
        <v>542863</v>
      </c>
      <c r="D15" s="31">
        <v>4547729</v>
      </c>
      <c r="E15" s="31">
        <v>4983488</v>
      </c>
      <c r="F15" s="10">
        <f t="shared" si="0"/>
        <v>9.5819034071731153</v>
      </c>
      <c r="G15" s="1"/>
      <c r="H15" s="1"/>
      <c r="I15" s="1"/>
    </row>
    <row r="16" spans="1:12" x14ac:dyDescent="0.25">
      <c r="A16" s="11" t="s">
        <v>53</v>
      </c>
      <c r="B16" s="32">
        <v>72341</v>
      </c>
      <c r="C16" s="32">
        <v>72462</v>
      </c>
      <c r="D16" s="32">
        <v>628758</v>
      </c>
      <c r="E16" s="32">
        <v>738543</v>
      </c>
      <c r="F16" s="13">
        <f t="shared" si="0"/>
        <v>17.460612827192662</v>
      </c>
      <c r="G16" s="1"/>
      <c r="H16" s="1"/>
      <c r="I16" s="1"/>
    </row>
    <row r="17" spans="1:9" x14ac:dyDescent="0.25">
      <c r="A17" s="8" t="s">
        <v>54</v>
      </c>
      <c r="B17" s="31">
        <v>147440</v>
      </c>
      <c r="C17" s="31">
        <v>140028</v>
      </c>
      <c r="D17" s="31">
        <v>1119032</v>
      </c>
      <c r="E17" s="31">
        <v>1422131</v>
      </c>
      <c r="F17" s="10">
        <f t="shared" si="0"/>
        <v>27.085820602091815</v>
      </c>
      <c r="G17" s="1"/>
      <c r="H17" s="1"/>
      <c r="I17" s="1"/>
    </row>
    <row r="18" spans="1:9" x14ac:dyDescent="0.25">
      <c r="A18" s="11" t="s">
        <v>55</v>
      </c>
      <c r="B18" s="32">
        <v>5237</v>
      </c>
      <c r="C18" s="32">
        <v>5368</v>
      </c>
      <c r="D18" s="32">
        <v>34404</v>
      </c>
      <c r="E18" s="32">
        <v>56120</v>
      </c>
      <c r="F18" s="13">
        <f t="shared" si="0"/>
        <v>63.120567375886537</v>
      </c>
      <c r="G18" s="1"/>
      <c r="H18" s="1"/>
      <c r="I18" s="1"/>
    </row>
    <row r="19" spans="1:9" x14ac:dyDescent="0.25">
      <c r="A19" s="8" t="s">
        <v>56</v>
      </c>
      <c r="B19" s="31">
        <v>224</v>
      </c>
      <c r="C19" s="31">
        <v>442</v>
      </c>
      <c r="D19" s="31">
        <v>4426</v>
      </c>
      <c r="E19" s="31">
        <v>4659</v>
      </c>
      <c r="F19" s="10">
        <f t="shared" si="0"/>
        <v>5.2643470402169044</v>
      </c>
      <c r="G19" s="1"/>
      <c r="H19" s="1"/>
      <c r="I19" s="1"/>
    </row>
    <row r="20" spans="1:9" x14ac:dyDescent="0.25">
      <c r="A20" s="11" t="s">
        <v>57</v>
      </c>
      <c r="B20" s="32">
        <v>43385</v>
      </c>
      <c r="C20" s="32">
        <v>38154</v>
      </c>
      <c r="D20" s="32">
        <v>364295</v>
      </c>
      <c r="E20" s="32">
        <v>355889</v>
      </c>
      <c r="F20" s="13">
        <f t="shared" si="0"/>
        <v>-2.3074705938868192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244</v>
      </c>
      <c r="D21" s="31">
        <v>0</v>
      </c>
      <c r="E21" s="31">
        <v>4505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1039078</v>
      </c>
      <c r="C22" s="32">
        <v>1372176</v>
      </c>
      <c r="D22" s="32">
        <v>10163429</v>
      </c>
      <c r="E22" s="32">
        <v>11628601</v>
      </c>
      <c r="F22" s="13">
        <f t="shared" si="0"/>
        <v>14.416118811869495</v>
      </c>
      <c r="G22" s="1"/>
      <c r="H22" s="1"/>
      <c r="I22" s="1"/>
    </row>
    <row r="23" spans="1:9" x14ac:dyDescent="0.25">
      <c r="A23" s="8" t="s">
        <v>60</v>
      </c>
      <c r="B23" s="31">
        <v>56318</v>
      </c>
      <c r="C23" s="31">
        <v>342916</v>
      </c>
      <c r="D23" s="31">
        <v>825376</v>
      </c>
      <c r="E23" s="31">
        <v>2388992</v>
      </c>
      <c r="F23" s="10">
        <f t="shared" si="0"/>
        <v>189.44287209708062</v>
      </c>
      <c r="G23" s="1"/>
      <c r="H23" s="1"/>
      <c r="I23" s="1"/>
    </row>
    <row r="24" spans="1:9" x14ac:dyDescent="0.25">
      <c r="A24" s="11" t="s">
        <v>61</v>
      </c>
      <c r="B24" s="32">
        <v>39356</v>
      </c>
      <c r="C24" s="32">
        <v>18083</v>
      </c>
      <c r="D24" s="32">
        <v>340179</v>
      </c>
      <c r="E24" s="32">
        <v>302839</v>
      </c>
      <c r="F24" s="13">
        <f t="shared" si="0"/>
        <v>-10.976574097754423</v>
      </c>
      <c r="G24" s="1"/>
      <c r="H24" s="1"/>
      <c r="I24" s="1"/>
    </row>
    <row r="25" spans="1:9" x14ac:dyDescent="0.25">
      <c r="A25" s="8" t="s">
        <v>62</v>
      </c>
      <c r="B25" s="31">
        <v>12333</v>
      </c>
      <c r="C25" s="31">
        <v>20046</v>
      </c>
      <c r="D25" s="31">
        <v>132648</v>
      </c>
      <c r="E25" s="31">
        <v>162542</v>
      </c>
      <c r="F25" s="10">
        <f t="shared" si="0"/>
        <v>22.536336771002951</v>
      </c>
      <c r="G25" s="1"/>
      <c r="H25" s="1"/>
      <c r="I25" s="1"/>
    </row>
    <row r="26" spans="1:9" x14ac:dyDescent="0.25">
      <c r="A26" s="11" t="s">
        <v>63</v>
      </c>
      <c r="B26" s="32">
        <v>2125</v>
      </c>
      <c r="C26" s="32">
        <v>2660</v>
      </c>
      <c r="D26" s="32">
        <v>19331</v>
      </c>
      <c r="E26" s="32">
        <v>25787</v>
      </c>
      <c r="F26" s="13">
        <f t="shared" si="0"/>
        <v>33.397134136878577</v>
      </c>
      <c r="G26" s="1"/>
      <c r="H26" s="1"/>
      <c r="I26" s="1"/>
    </row>
    <row r="27" spans="1:9" x14ac:dyDescent="0.25">
      <c r="A27" s="8" t="s">
        <v>64</v>
      </c>
      <c r="B27" s="31">
        <v>14</v>
      </c>
      <c r="C27" s="31">
        <v>0</v>
      </c>
      <c r="D27" s="31">
        <v>281</v>
      </c>
      <c r="E27" s="31">
        <v>14</v>
      </c>
      <c r="F27" s="10">
        <f t="shared" si="0"/>
        <v>-95.017793594306056</v>
      </c>
      <c r="G27" s="1"/>
      <c r="H27" s="1"/>
      <c r="I27" s="1"/>
    </row>
    <row r="28" spans="1:9" x14ac:dyDescent="0.25">
      <c r="A28" s="11" t="s">
        <v>65</v>
      </c>
      <c r="B28" s="32">
        <v>246378</v>
      </c>
      <c r="C28" s="32">
        <v>209148</v>
      </c>
      <c r="D28" s="32">
        <v>2363068</v>
      </c>
      <c r="E28" s="32">
        <v>2140740</v>
      </c>
      <c r="F28" s="13">
        <f t="shared" si="0"/>
        <v>-9.4084469850211718</v>
      </c>
      <c r="G28" s="1"/>
      <c r="H28" s="1"/>
      <c r="I28" s="1"/>
    </row>
    <row r="29" spans="1:9" x14ac:dyDescent="0.25">
      <c r="A29" s="8" t="s">
        <v>66</v>
      </c>
      <c r="B29" s="31">
        <v>482</v>
      </c>
      <c r="C29" s="31">
        <v>2539</v>
      </c>
      <c r="D29" s="31">
        <v>9741</v>
      </c>
      <c r="E29" s="31">
        <v>16232</v>
      </c>
      <c r="F29" s="10">
        <f t="shared" si="0"/>
        <v>66.63586900728879</v>
      </c>
      <c r="G29" s="1"/>
      <c r="H29" s="1"/>
      <c r="I29" s="1"/>
    </row>
    <row r="30" spans="1:9" x14ac:dyDescent="0.25">
      <c r="A30" s="11" t="s">
        <v>67</v>
      </c>
      <c r="B30" s="32">
        <v>106312</v>
      </c>
      <c r="C30" s="32">
        <v>107373</v>
      </c>
      <c r="D30" s="32">
        <v>938668</v>
      </c>
      <c r="E30" s="32">
        <v>1053797</v>
      </c>
      <c r="F30" s="13">
        <f t="shared" si="0"/>
        <v>12.265145930190442</v>
      </c>
      <c r="G30" s="1"/>
      <c r="H30" s="1"/>
      <c r="I30" s="1"/>
    </row>
    <row r="31" spans="1:9" x14ac:dyDescent="0.25">
      <c r="A31" s="8" t="s">
        <v>68</v>
      </c>
      <c r="B31" s="31">
        <v>253006</v>
      </c>
      <c r="C31" s="31">
        <v>210307</v>
      </c>
      <c r="D31" s="31">
        <v>2392119</v>
      </c>
      <c r="E31" s="31">
        <v>2177881</v>
      </c>
      <c r="F31" s="10">
        <f t="shared" si="0"/>
        <v>-8.9559925739480377</v>
      </c>
      <c r="G31" s="1"/>
      <c r="H31" s="1"/>
      <c r="I31" s="1"/>
    </row>
    <row r="32" spans="1:9" x14ac:dyDescent="0.25">
      <c r="A32" s="11" t="s">
        <v>69</v>
      </c>
      <c r="B32" s="32">
        <v>4652552</v>
      </c>
      <c r="C32" s="32">
        <v>4142141</v>
      </c>
      <c r="D32" s="32">
        <v>40238335</v>
      </c>
      <c r="E32" s="32">
        <v>42211238</v>
      </c>
      <c r="F32" s="13">
        <f t="shared" si="0"/>
        <v>4.9030433292033564</v>
      </c>
      <c r="G32" s="1"/>
      <c r="H32" s="1"/>
      <c r="I32" s="1"/>
    </row>
    <row r="33" spans="1:9" x14ac:dyDescent="0.25">
      <c r="A33" s="8" t="s">
        <v>70</v>
      </c>
      <c r="B33" s="31">
        <v>204039</v>
      </c>
      <c r="C33" s="31">
        <v>173639</v>
      </c>
      <c r="D33" s="31">
        <v>1831100</v>
      </c>
      <c r="E33" s="31">
        <v>1936276</v>
      </c>
      <c r="F33" s="10">
        <f t="shared" si="0"/>
        <v>5.7438698050352315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25113</v>
      </c>
      <c r="D34" s="32">
        <v>3710</v>
      </c>
      <c r="E34" s="32">
        <v>69210</v>
      </c>
      <c r="F34" s="13">
        <f t="shared" si="0"/>
        <v>1765.4986522911051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12130221</v>
      </c>
      <c r="C35" s="15">
        <f t="shared" ref="C35:E35" si="1">SUM(C7:C34)</f>
        <v>14420962</v>
      </c>
      <c r="D35" s="15">
        <f t="shared" si="1"/>
        <v>114320759</v>
      </c>
      <c r="E35" s="15">
        <f t="shared" si="1"/>
        <v>125803457</v>
      </c>
      <c r="F35" s="16">
        <f t="shared" si="0"/>
        <v>10.044280759192645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53164</v>
      </c>
      <c r="C38" s="41">
        <f>D7</f>
        <v>78246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42211238</v>
      </c>
      <c r="G38" s="42">
        <f>LOOKUP(E38,$A$38:$A$65,$C$38:$C$65)</f>
        <v>40238335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1055136</v>
      </c>
      <c r="C39" s="41">
        <f t="shared" ref="C39:C65" si="5">D8</f>
        <v>947099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35044578</v>
      </c>
      <c r="G39" s="42">
        <f t="shared" ref="G39:G65" si="8">LOOKUP(E39,$A$38:$A$65,$C$38:$C$65)</f>
        <v>30253563</v>
      </c>
    </row>
    <row r="40" spans="1:9" x14ac:dyDescent="0.25">
      <c r="A40" s="42" t="str">
        <f t="shared" si="3"/>
        <v>ALMERIA</v>
      </c>
      <c r="B40" s="41">
        <f t="shared" si="4"/>
        <v>46318</v>
      </c>
      <c r="C40" s="41">
        <f t="shared" si="5"/>
        <v>24073</v>
      </c>
      <c r="D40" s="41">
        <f t="shared" si="6"/>
        <v>22</v>
      </c>
      <c r="E40" s="42" t="str">
        <f t="shared" si="2"/>
        <v>BARCELONA</v>
      </c>
      <c r="F40" s="42">
        <f t="shared" si="7"/>
        <v>16906062</v>
      </c>
      <c r="G40" s="42">
        <f t="shared" si="8"/>
        <v>15704563</v>
      </c>
    </row>
    <row r="41" spans="1:9" x14ac:dyDescent="0.25">
      <c r="A41" s="42" t="str">
        <f t="shared" si="3"/>
        <v>AVILES</v>
      </c>
      <c r="B41" s="41">
        <f t="shared" si="4"/>
        <v>264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11628601</v>
      </c>
      <c r="G41" s="42">
        <f t="shared" si="8"/>
        <v>10163429</v>
      </c>
    </row>
    <row r="42" spans="1:9" x14ac:dyDescent="0.25">
      <c r="A42" s="42" t="str">
        <f t="shared" si="3"/>
        <v>BAHIA DE ALGECIRAS</v>
      </c>
      <c r="B42" s="41">
        <f t="shared" si="4"/>
        <v>35044578</v>
      </c>
      <c r="C42" s="41">
        <f t="shared" si="5"/>
        <v>30253563</v>
      </c>
      <c r="D42" s="41">
        <f t="shared" si="6"/>
        <v>2</v>
      </c>
      <c r="E42" s="42" t="str">
        <f t="shared" si="2"/>
        <v>BILBAO</v>
      </c>
      <c r="F42" s="42">
        <f t="shared" si="7"/>
        <v>4983488</v>
      </c>
      <c r="G42" s="42">
        <f t="shared" si="8"/>
        <v>4547729</v>
      </c>
    </row>
    <row r="43" spans="1:9" x14ac:dyDescent="0.25">
      <c r="A43" s="42" t="str">
        <f t="shared" si="3"/>
        <v>BAHIA DE CADIZ</v>
      </c>
      <c r="B43" s="41">
        <f t="shared" si="4"/>
        <v>710084</v>
      </c>
      <c r="C43" s="41">
        <f t="shared" si="5"/>
        <v>911253</v>
      </c>
      <c r="D43" s="41">
        <f t="shared" si="6"/>
        <v>14</v>
      </c>
      <c r="E43" s="42" t="str">
        <f t="shared" si="2"/>
        <v>MALAGA</v>
      </c>
      <c r="F43" s="42">
        <f t="shared" si="7"/>
        <v>2388992</v>
      </c>
      <c r="G43" s="42">
        <f t="shared" si="8"/>
        <v>825376</v>
      </c>
    </row>
    <row r="44" spans="1:9" x14ac:dyDescent="0.25">
      <c r="A44" s="42" t="str">
        <f t="shared" si="3"/>
        <v>BALEARES</v>
      </c>
      <c r="B44" s="41">
        <f t="shared" si="4"/>
        <v>308367</v>
      </c>
      <c r="C44" s="41">
        <f t="shared" si="5"/>
        <v>445333</v>
      </c>
      <c r="D44" s="41">
        <f t="shared" si="6"/>
        <v>16</v>
      </c>
      <c r="E44" s="42" t="str">
        <f t="shared" si="2"/>
        <v>TARRAGONA</v>
      </c>
      <c r="F44" s="42">
        <f t="shared" si="7"/>
        <v>2177881</v>
      </c>
      <c r="G44" s="42">
        <f t="shared" si="8"/>
        <v>2392119</v>
      </c>
    </row>
    <row r="45" spans="1:9" x14ac:dyDescent="0.25">
      <c r="A45" s="42" t="str">
        <f t="shared" si="3"/>
        <v>BARCELONA</v>
      </c>
      <c r="B45" s="41">
        <f t="shared" si="4"/>
        <v>16906062</v>
      </c>
      <c r="C45" s="41">
        <f t="shared" si="5"/>
        <v>15704563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2140740</v>
      </c>
      <c r="G45" s="42">
        <f t="shared" si="8"/>
        <v>2363068</v>
      </c>
    </row>
    <row r="46" spans="1:9" x14ac:dyDescent="0.25">
      <c r="A46" s="42" t="str">
        <f t="shared" si="3"/>
        <v>BILBAO</v>
      </c>
      <c r="B46" s="41">
        <f t="shared" si="4"/>
        <v>4983488</v>
      </c>
      <c r="C46" s="41">
        <f t="shared" si="5"/>
        <v>4547729</v>
      </c>
      <c r="D46" s="41">
        <f t="shared" si="6"/>
        <v>5</v>
      </c>
      <c r="E46" s="42" t="str">
        <f t="shared" si="2"/>
        <v>VIGO</v>
      </c>
      <c r="F46" s="42">
        <f t="shared" si="7"/>
        <v>1936276</v>
      </c>
      <c r="G46" s="42">
        <f t="shared" si="8"/>
        <v>1831100</v>
      </c>
    </row>
    <row r="47" spans="1:9" x14ac:dyDescent="0.25">
      <c r="A47" s="42" t="str">
        <f t="shared" si="3"/>
        <v>CARTAGENA</v>
      </c>
      <c r="B47" s="41">
        <f t="shared" si="4"/>
        <v>738543</v>
      </c>
      <c r="C47" s="41">
        <f t="shared" si="5"/>
        <v>628758</v>
      </c>
      <c r="D47" s="41">
        <f t="shared" si="6"/>
        <v>13</v>
      </c>
      <c r="E47" s="42" t="str">
        <f t="shared" si="2"/>
        <v>CASTELLON</v>
      </c>
      <c r="F47" s="42">
        <f t="shared" si="7"/>
        <v>1422131</v>
      </c>
      <c r="G47" s="42">
        <f t="shared" si="8"/>
        <v>1119032</v>
      </c>
    </row>
    <row r="48" spans="1:9" x14ac:dyDescent="0.25">
      <c r="A48" s="42" t="str">
        <f t="shared" si="3"/>
        <v>CASTELLON</v>
      </c>
      <c r="B48" s="41">
        <f t="shared" si="4"/>
        <v>1422131</v>
      </c>
      <c r="C48" s="41">
        <f t="shared" si="5"/>
        <v>1119032</v>
      </c>
      <c r="D48" s="41">
        <f t="shared" si="6"/>
        <v>10</v>
      </c>
      <c r="E48" s="42" t="str">
        <f t="shared" si="2"/>
        <v>ALICANTE</v>
      </c>
      <c r="F48" s="42">
        <f t="shared" si="7"/>
        <v>1055136</v>
      </c>
      <c r="G48" s="42">
        <f t="shared" si="8"/>
        <v>947099</v>
      </c>
    </row>
    <row r="49" spans="1:7" x14ac:dyDescent="0.25">
      <c r="A49" s="42" t="str">
        <f t="shared" si="3"/>
        <v>CEUTA</v>
      </c>
      <c r="B49" s="41">
        <f t="shared" si="4"/>
        <v>56120</v>
      </c>
      <c r="C49" s="41">
        <f t="shared" si="5"/>
        <v>34404</v>
      </c>
      <c r="D49" s="41">
        <f t="shared" si="6"/>
        <v>20</v>
      </c>
      <c r="E49" s="42" t="str">
        <f t="shared" si="2"/>
        <v>SEVILLA</v>
      </c>
      <c r="F49" s="42">
        <f t="shared" si="7"/>
        <v>1053797</v>
      </c>
      <c r="G49" s="42">
        <f t="shared" si="8"/>
        <v>938668</v>
      </c>
    </row>
    <row r="50" spans="1:7" x14ac:dyDescent="0.25">
      <c r="A50" s="42" t="str">
        <f t="shared" si="3"/>
        <v>FERROL-SAN CIBRAO</v>
      </c>
      <c r="B50" s="41">
        <f t="shared" si="4"/>
        <v>4659</v>
      </c>
      <c r="C50" s="41">
        <f t="shared" si="5"/>
        <v>4426</v>
      </c>
      <c r="D50" s="41">
        <f t="shared" si="6"/>
        <v>25</v>
      </c>
      <c r="E50" s="42" t="str">
        <f t="shared" si="2"/>
        <v>CARTAGENA</v>
      </c>
      <c r="F50" s="42">
        <f t="shared" si="7"/>
        <v>738543</v>
      </c>
      <c r="G50" s="42">
        <f t="shared" si="8"/>
        <v>628758</v>
      </c>
    </row>
    <row r="51" spans="1:7" x14ac:dyDescent="0.25">
      <c r="A51" s="42" t="str">
        <f t="shared" si="3"/>
        <v>GIJON</v>
      </c>
      <c r="B51" s="41">
        <f t="shared" si="4"/>
        <v>355889</v>
      </c>
      <c r="C51" s="41">
        <f t="shared" si="5"/>
        <v>364295</v>
      </c>
      <c r="D51" s="41">
        <f t="shared" si="6"/>
        <v>15</v>
      </c>
      <c r="E51" s="42" t="str">
        <f t="shared" si="2"/>
        <v>BAHIA DE CADIZ</v>
      </c>
      <c r="F51" s="42">
        <f t="shared" si="7"/>
        <v>710084</v>
      </c>
      <c r="G51" s="42">
        <f t="shared" si="8"/>
        <v>911253</v>
      </c>
    </row>
    <row r="52" spans="1:7" x14ac:dyDescent="0.25">
      <c r="A52" s="42" t="str">
        <f t="shared" si="3"/>
        <v>HUELVA</v>
      </c>
      <c r="B52" s="41">
        <f t="shared" si="4"/>
        <v>4505</v>
      </c>
      <c r="C52" s="41">
        <f t="shared" si="5"/>
        <v>0</v>
      </c>
      <c r="D52" s="41">
        <f t="shared" si="6"/>
        <v>26</v>
      </c>
      <c r="E52" s="42" t="str">
        <f t="shared" si="2"/>
        <v>GIJON</v>
      </c>
      <c r="F52" s="42">
        <f t="shared" si="7"/>
        <v>355889</v>
      </c>
      <c r="G52" s="42">
        <f t="shared" si="8"/>
        <v>364295</v>
      </c>
    </row>
    <row r="53" spans="1:7" x14ac:dyDescent="0.25">
      <c r="A53" s="42" t="str">
        <f t="shared" si="3"/>
        <v>LAS PALMAS</v>
      </c>
      <c r="B53" s="41">
        <f t="shared" si="4"/>
        <v>11628601</v>
      </c>
      <c r="C53" s="41">
        <f t="shared" si="5"/>
        <v>10163429</v>
      </c>
      <c r="D53" s="41">
        <f t="shared" si="6"/>
        <v>4</v>
      </c>
      <c r="E53" s="42" t="str">
        <f t="shared" si="2"/>
        <v>BALEARES</v>
      </c>
      <c r="F53" s="42">
        <f t="shared" si="7"/>
        <v>308367</v>
      </c>
      <c r="G53" s="42">
        <f t="shared" si="8"/>
        <v>445333</v>
      </c>
    </row>
    <row r="54" spans="1:7" x14ac:dyDescent="0.25">
      <c r="A54" s="42" t="str">
        <f t="shared" si="3"/>
        <v>MALAGA</v>
      </c>
      <c r="B54" s="41">
        <f t="shared" si="4"/>
        <v>2388992</v>
      </c>
      <c r="C54" s="41">
        <f t="shared" si="5"/>
        <v>825376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302839</v>
      </c>
      <c r="G54" s="42">
        <f t="shared" si="8"/>
        <v>340179</v>
      </c>
    </row>
    <row r="55" spans="1:7" x14ac:dyDescent="0.25">
      <c r="A55" s="42" t="str">
        <f t="shared" si="3"/>
        <v>MARIN Y RIA DE PONTEVEDRA</v>
      </c>
      <c r="B55" s="41">
        <f t="shared" si="4"/>
        <v>302839</v>
      </c>
      <c r="C55" s="41">
        <f t="shared" si="5"/>
        <v>340179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162542</v>
      </c>
      <c r="G55" s="42">
        <f t="shared" si="8"/>
        <v>132648</v>
      </c>
    </row>
    <row r="56" spans="1:7" x14ac:dyDescent="0.25">
      <c r="A56" s="42" t="str">
        <f t="shared" si="3"/>
        <v>MELILLA</v>
      </c>
      <c r="B56" s="41">
        <f t="shared" si="4"/>
        <v>162542</v>
      </c>
      <c r="C56" s="41">
        <f t="shared" si="5"/>
        <v>132648</v>
      </c>
      <c r="D56" s="41">
        <f t="shared" si="6"/>
        <v>18</v>
      </c>
      <c r="E56" s="42" t="str">
        <f t="shared" si="2"/>
        <v>VILAGARCIA</v>
      </c>
      <c r="F56" s="42">
        <f t="shared" si="9"/>
        <v>69210</v>
      </c>
      <c r="G56" s="42">
        <f t="shared" si="8"/>
        <v>3710</v>
      </c>
    </row>
    <row r="57" spans="1:7" x14ac:dyDescent="0.25">
      <c r="A57" s="42" t="str">
        <f t="shared" si="3"/>
        <v>MOTRIL</v>
      </c>
      <c r="B57" s="41">
        <f t="shared" si="4"/>
        <v>25787</v>
      </c>
      <c r="C57" s="41">
        <f t="shared" si="5"/>
        <v>19331</v>
      </c>
      <c r="D57" s="41">
        <f t="shared" si="6"/>
        <v>23</v>
      </c>
      <c r="E57" s="42" t="str">
        <f t="shared" si="2"/>
        <v>CEUTA</v>
      </c>
      <c r="F57" s="42">
        <f t="shared" si="9"/>
        <v>56120</v>
      </c>
      <c r="G57" s="42">
        <f t="shared" si="8"/>
        <v>34404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281</v>
      </c>
      <c r="D58" s="41">
        <f t="shared" si="6"/>
        <v>28</v>
      </c>
      <c r="E58" s="42" t="str">
        <f t="shared" si="2"/>
        <v>A CORUÑA</v>
      </c>
      <c r="F58" s="42">
        <f t="shared" si="9"/>
        <v>53164</v>
      </c>
      <c r="G58" s="42">
        <f t="shared" si="8"/>
        <v>78246</v>
      </c>
    </row>
    <row r="59" spans="1:7" x14ac:dyDescent="0.25">
      <c r="A59" s="42" t="str">
        <f t="shared" si="3"/>
        <v>SANTA CRUZ DE TENERIFE</v>
      </c>
      <c r="B59" s="41">
        <f t="shared" si="4"/>
        <v>2140740</v>
      </c>
      <c r="C59" s="41">
        <f t="shared" si="5"/>
        <v>2363068</v>
      </c>
      <c r="D59" s="41">
        <f t="shared" si="6"/>
        <v>8</v>
      </c>
      <c r="E59" s="42" t="str">
        <f t="shared" si="2"/>
        <v>ALMERIA</v>
      </c>
      <c r="F59" s="42">
        <f t="shared" si="9"/>
        <v>46318</v>
      </c>
      <c r="G59" s="42">
        <f t="shared" si="8"/>
        <v>24073</v>
      </c>
    </row>
    <row r="60" spans="1:7" x14ac:dyDescent="0.25">
      <c r="A60" s="42" t="str">
        <f t="shared" si="3"/>
        <v>SANTANDER</v>
      </c>
      <c r="B60" s="41">
        <f t="shared" si="4"/>
        <v>16232</v>
      </c>
      <c r="C60" s="41">
        <f t="shared" si="5"/>
        <v>9741</v>
      </c>
      <c r="D60" s="41">
        <f t="shared" si="6"/>
        <v>24</v>
      </c>
      <c r="E60" s="42" t="str">
        <f t="shared" si="2"/>
        <v>MOTRIL</v>
      </c>
      <c r="F60" s="42">
        <f t="shared" si="9"/>
        <v>25787</v>
      </c>
      <c r="G60" s="42">
        <f t="shared" si="8"/>
        <v>19331</v>
      </c>
    </row>
    <row r="61" spans="1:7" x14ac:dyDescent="0.25">
      <c r="A61" s="42" t="str">
        <f t="shared" si="3"/>
        <v>SEVILLA</v>
      </c>
      <c r="B61" s="41">
        <f t="shared" si="4"/>
        <v>1053797</v>
      </c>
      <c r="C61" s="41">
        <f t="shared" si="5"/>
        <v>938668</v>
      </c>
      <c r="D61" s="41">
        <f t="shared" si="6"/>
        <v>12</v>
      </c>
      <c r="E61" s="42" t="str">
        <f t="shared" si="2"/>
        <v>SANTANDER</v>
      </c>
      <c r="F61" s="42">
        <f t="shared" si="9"/>
        <v>16232</v>
      </c>
      <c r="G61" s="42">
        <f t="shared" si="8"/>
        <v>9741</v>
      </c>
    </row>
    <row r="62" spans="1:7" x14ac:dyDescent="0.25">
      <c r="A62" s="42" t="str">
        <f t="shared" si="3"/>
        <v>TARRAGONA</v>
      </c>
      <c r="B62" s="41">
        <f t="shared" si="4"/>
        <v>2177881</v>
      </c>
      <c r="C62" s="41">
        <f t="shared" si="5"/>
        <v>2392119</v>
      </c>
      <c r="D62" s="41">
        <f t="shared" si="6"/>
        <v>7</v>
      </c>
      <c r="E62" s="42" t="str">
        <f t="shared" si="2"/>
        <v>FERROL-SAN CIBRAO</v>
      </c>
      <c r="F62" s="42">
        <f t="shared" si="9"/>
        <v>4659</v>
      </c>
      <c r="G62" s="42">
        <f t="shared" si="8"/>
        <v>4426</v>
      </c>
    </row>
    <row r="63" spans="1:7" x14ac:dyDescent="0.25">
      <c r="A63" s="42" t="str">
        <f t="shared" si="3"/>
        <v>VALENCIA</v>
      </c>
      <c r="B63" s="41">
        <f t="shared" si="4"/>
        <v>42211238</v>
      </c>
      <c r="C63" s="41">
        <f t="shared" si="5"/>
        <v>40238335</v>
      </c>
      <c r="D63" s="41">
        <f t="shared" si="6"/>
        <v>1</v>
      </c>
      <c r="E63" s="42" t="str">
        <f t="shared" si="2"/>
        <v>HUELVA</v>
      </c>
      <c r="F63" s="42">
        <f t="shared" si="9"/>
        <v>4505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1936276</v>
      </c>
      <c r="C64" s="41">
        <f t="shared" si="5"/>
        <v>1831100</v>
      </c>
      <c r="D64" s="41">
        <f t="shared" si="6"/>
        <v>9</v>
      </c>
      <c r="E64" s="42" t="str">
        <f t="shared" si="2"/>
        <v>AVILES</v>
      </c>
      <c r="F64" s="42">
        <f t="shared" si="9"/>
        <v>264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69210</v>
      </c>
      <c r="C65" s="41">
        <f t="shared" si="5"/>
        <v>3710</v>
      </c>
      <c r="D65" s="41">
        <f t="shared" si="6"/>
        <v>19</v>
      </c>
      <c r="E65" s="42" t="str">
        <f t="shared" si="2"/>
        <v>PASAIA</v>
      </c>
      <c r="F65" s="42">
        <f t="shared" si="9"/>
        <v>14</v>
      </c>
      <c r="G65" s="42">
        <f t="shared" si="8"/>
        <v>281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1689</v>
      </c>
      <c r="C8" s="34">
        <v>585</v>
      </c>
      <c r="D8" s="34">
        <v>110678</v>
      </c>
      <c r="E8" s="34">
        <v>10715</v>
      </c>
      <c r="F8" s="13">
        <f t="shared" ref="F8:F35" si="0">((E8*100)/D8)-100</f>
        <v>-90.318762536366762</v>
      </c>
      <c r="G8" s="1"/>
      <c r="H8" s="1"/>
      <c r="I8" s="1"/>
    </row>
    <row r="9" spans="1:12" x14ac:dyDescent="0.25">
      <c r="A9" s="8" t="s">
        <v>46</v>
      </c>
      <c r="B9" s="33">
        <v>34608</v>
      </c>
      <c r="C9" s="33">
        <v>35137</v>
      </c>
      <c r="D9" s="33">
        <v>360335</v>
      </c>
      <c r="E9" s="33">
        <v>346838</v>
      </c>
      <c r="F9" s="10">
        <f t="shared" si="0"/>
        <v>-3.7456811023075716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332119</v>
      </c>
      <c r="C11" s="33">
        <v>383041</v>
      </c>
      <c r="D11" s="33">
        <v>3459137</v>
      </c>
      <c r="E11" s="33">
        <v>3844302</v>
      </c>
      <c r="F11" s="10">
        <f t="shared" si="0"/>
        <v>11.134713658348886</v>
      </c>
      <c r="G11" s="1"/>
      <c r="H11" s="1"/>
      <c r="I11" s="1"/>
    </row>
    <row r="12" spans="1:12" x14ac:dyDescent="0.25">
      <c r="A12" s="11" t="s">
        <v>49</v>
      </c>
      <c r="B12" s="34">
        <v>103612</v>
      </c>
      <c r="C12" s="34">
        <v>92484</v>
      </c>
      <c r="D12" s="34">
        <v>1042806</v>
      </c>
      <c r="E12" s="34">
        <v>873493</v>
      </c>
      <c r="F12" s="13">
        <f t="shared" si="0"/>
        <v>-16.236289396110109</v>
      </c>
      <c r="G12" s="1"/>
      <c r="H12" s="1"/>
      <c r="I12" s="1"/>
    </row>
    <row r="13" spans="1:12" x14ac:dyDescent="0.25">
      <c r="A13" s="8" t="s">
        <v>50</v>
      </c>
      <c r="B13" s="33">
        <v>604758</v>
      </c>
      <c r="C13" s="33">
        <v>595823</v>
      </c>
      <c r="D13" s="33">
        <v>6731080</v>
      </c>
      <c r="E13" s="33">
        <v>6814211</v>
      </c>
      <c r="F13" s="10">
        <f t="shared" si="0"/>
        <v>1.2350321196598486</v>
      </c>
      <c r="G13" s="1"/>
      <c r="H13" s="1"/>
      <c r="I13" s="1"/>
    </row>
    <row r="14" spans="1:12" x14ac:dyDescent="0.25">
      <c r="A14" s="11" t="s">
        <v>51</v>
      </c>
      <c r="B14" s="34">
        <v>675154</v>
      </c>
      <c r="C14" s="34">
        <v>734501</v>
      </c>
      <c r="D14" s="34">
        <v>7200559</v>
      </c>
      <c r="E14" s="34">
        <v>7426941</v>
      </c>
      <c r="F14" s="13">
        <f t="shared" si="0"/>
        <v>3.1439503516324265</v>
      </c>
      <c r="G14" s="1"/>
      <c r="H14" s="1"/>
      <c r="I14" s="1"/>
    </row>
    <row r="15" spans="1:12" x14ac:dyDescent="0.25">
      <c r="A15" s="8" t="s">
        <v>52</v>
      </c>
      <c r="B15" s="33">
        <v>114754</v>
      </c>
      <c r="C15" s="33">
        <v>98426</v>
      </c>
      <c r="D15" s="33">
        <v>1074043</v>
      </c>
      <c r="E15" s="33">
        <v>768855</v>
      </c>
      <c r="F15" s="10">
        <f t="shared" si="0"/>
        <v>-28.414877244207162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10829</v>
      </c>
      <c r="E16" s="34">
        <v>2976</v>
      </c>
      <c r="F16" s="17">
        <f t="shared" si="0"/>
        <v>-72.518238064456554</v>
      </c>
      <c r="G16" s="1"/>
      <c r="H16" s="1"/>
      <c r="I16" s="1"/>
    </row>
    <row r="17" spans="1:9" x14ac:dyDescent="0.25">
      <c r="A17" s="8" t="s">
        <v>54</v>
      </c>
      <c r="B17" s="33">
        <v>16424</v>
      </c>
      <c r="C17" s="33">
        <v>27468</v>
      </c>
      <c r="D17" s="33">
        <v>127487</v>
      </c>
      <c r="E17" s="33">
        <v>298064</v>
      </c>
      <c r="F17" s="10">
        <f t="shared" si="0"/>
        <v>133.79952465741604</v>
      </c>
      <c r="G17" s="1"/>
      <c r="H17" s="1"/>
      <c r="I17" s="1"/>
    </row>
    <row r="18" spans="1:9" x14ac:dyDescent="0.25">
      <c r="A18" s="11" t="s">
        <v>55</v>
      </c>
      <c r="B18" s="34">
        <v>70168</v>
      </c>
      <c r="C18" s="34">
        <v>72919</v>
      </c>
      <c r="D18" s="34">
        <v>731769</v>
      </c>
      <c r="E18" s="34">
        <v>713757</v>
      </c>
      <c r="F18" s="13">
        <f t="shared" si="0"/>
        <v>-2.4614325012401395</v>
      </c>
      <c r="G18" s="1"/>
      <c r="H18" s="1"/>
      <c r="I18" s="1"/>
    </row>
    <row r="19" spans="1:9" x14ac:dyDescent="0.25">
      <c r="A19" s="8" t="s">
        <v>56</v>
      </c>
      <c r="B19" s="33">
        <v>14468</v>
      </c>
      <c r="C19" s="33">
        <v>4733</v>
      </c>
      <c r="D19" s="33">
        <v>109627</v>
      </c>
      <c r="E19" s="33">
        <v>75553</v>
      </c>
      <c r="F19" s="10">
        <f t="shared" si="0"/>
        <v>-31.081759055707082</v>
      </c>
      <c r="G19" s="1"/>
      <c r="H19" s="1"/>
      <c r="I19" s="1"/>
    </row>
    <row r="20" spans="1:9" x14ac:dyDescent="0.25">
      <c r="A20" s="11" t="s">
        <v>57</v>
      </c>
      <c r="B20" s="34">
        <v>23425</v>
      </c>
      <c r="C20" s="34">
        <v>72963</v>
      </c>
      <c r="D20" s="34">
        <v>32729</v>
      </c>
      <c r="E20" s="34">
        <v>521745</v>
      </c>
      <c r="F20" s="13">
        <f t="shared" si="0"/>
        <v>1494.1366983409209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7020</v>
      </c>
      <c r="D21" s="33">
        <v>0</v>
      </c>
      <c r="E21" s="33">
        <v>34795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201080</v>
      </c>
      <c r="C22" s="34">
        <v>236613</v>
      </c>
      <c r="D22" s="34">
        <v>1980602</v>
      </c>
      <c r="E22" s="34">
        <v>2130939</v>
      </c>
      <c r="F22" s="13">
        <f t="shared" si="0"/>
        <v>7.5904699682217824</v>
      </c>
      <c r="G22" s="1"/>
      <c r="H22" s="1"/>
      <c r="I22" s="1"/>
    </row>
    <row r="23" spans="1:9" x14ac:dyDescent="0.25">
      <c r="A23" s="8" t="s">
        <v>60</v>
      </c>
      <c r="B23" s="33">
        <v>38732</v>
      </c>
      <c r="C23" s="33">
        <v>44724</v>
      </c>
      <c r="D23" s="33">
        <v>400229</v>
      </c>
      <c r="E23" s="33">
        <v>400032</v>
      </c>
      <c r="F23" s="10">
        <f t="shared" si="0"/>
        <v>-4.9221820507753478E-2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49306</v>
      </c>
      <c r="C25" s="33">
        <v>53782</v>
      </c>
      <c r="D25" s="33">
        <v>472856</v>
      </c>
      <c r="E25" s="33">
        <v>490274</v>
      </c>
      <c r="F25" s="10">
        <f t="shared" si="0"/>
        <v>3.6835738575803134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2384</v>
      </c>
      <c r="D26" s="34">
        <v>6924</v>
      </c>
      <c r="E26" s="34">
        <v>11953</v>
      </c>
      <c r="F26" s="13">
        <f t="shared" si="0"/>
        <v>72.631426920855006</v>
      </c>
      <c r="G26" s="1"/>
      <c r="H26" s="1"/>
      <c r="I26" s="1"/>
    </row>
    <row r="27" spans="1:9" x14ac:dyDescent="0.25">
      <c r="A27" s="8" t="s">
        <v>64</v>
      </c>
      <c r="B27" s="33">
        <v>48637</v>
      </c>
      <c r="C27" s="33">
        <v>49954</v>
      </c>
      <c r="D27" s="33">
        <v>390372</v>
      </c>
      <c r="E27" s="33">
        <v>465009</v>
      </c>
      <c r="F27" s="10">
        <f t="shared" si="0"/>
        <v>19.119455288801447</v>
      </c>
      <c r="G27" s="1"/>
      <c r="H27" s="1"/>
      <c r="I27" s="1"/>
    </row>
    <row r="28" spans="1:9" x14ac:dyDescent="0.25">
      <c r="A28" s="11" t="s">
        <v>65</v>
      </c>
      <c r="B28" s="34">
        <v>268455</v>
      </c>
      <c r="C28" s="34">
        <v>235054</v>
      </c>
      <c r="D28" s="34">
        <v>2774582</v>
      </c>
      <c r="E28" s="34">
        <v>2277688</v>
      </c>
      <c r="F28" s="13">
        <f t="shared" si="0"/>
        <v>-17.908787702075486</v>
      </c>
      <c r="G28" s="1"/>
      <c r="H28" s="1"/>
      <c r="I28" s="1"/>
    </row>
    <row r="29" spans="1:9" x14ac:dyDescent="0.25">
      <c r="A29" s="8" t="s">
        <v>66</v>
      </c>
      <c r="B29" s="33">
        <v>132304</v>
      </c>
      <c r="C29" s="33">
        <v>111834</v>
      </c>
      <c r="D29" s="33">
        <v>1069049</v>
      </c>
      <c r="E29" s="33">
        <v>1103347</v>
      </c>
      <c r="F29" s="10">
        <f t="shared" si="0"/>
        <v>3.2082720249492809</v>
      </c>
      <c r="G29" s="1"/>
      <c r="H29" s="1"/>
      <c r="I29" s="1"/>
    </row>
    <row r="30" spans="1:9" x14ac:dyDescent="0.25">
      <c r="A30" s="11" t="s">
        <v>67</v>
      </c>
      <c r="B30" s="34">
        <v>23555</v>
      </c>
      <c r="C30" s="34">
        <v>16717</v>
      </c>
      <c r="D30" s="34">
        <v>180907</v>
      </c>
      <c r="E30" s="34">
        <v>190772</v>
      </c>
      <c r="F30" s="13">
        <f t="shared" si="0"/>
        <v>5.4530781009026725</v>
      </c>
      <c r="G30" s="1"/>
      <c r="H30" s="1"/>
      <c r="I30" s="1"/>
    </row>
    <row r="31" spans="1:9" x14ac:dyDescent="0.25">
      <c r="A31" s="8" t="s">
        <v>68</v>
      </c>
      <c r="B31" s="33">
        <v>10367</v>
      </c>
      <c r="C31" s="33">
        <v>8945</v>
      </c>
      <c r="D31" s="33">
        <v>152400</v>
      </c>
      <c r="E31" s="33">
        <v>102530</v>
      </c>
      <c r="F31" s="10">
        <f t="shared" si="0"/>
        <v>-32.723097112860899</v>
      </c>
      <c r="G31" s="1"/>
      <c r="H31" s="1"/>
      <c r="I31" s="1"/>
    </row>
    <row r="32" spans="1:9" x14ac:dyDescent="0.25">
      <c r="A32" s="11" t="s">
        <v>69</v>
      </c>
      <c r="B32" s="34">
        <v>418143</v>
      </c>
      <c r="C32" s="34">
        <v>515588</v>
      </c>
      <c r="D32" s="34">
        <v>4166795</v>
      </c>
      <c r="E32" s="34">
        <v>4737667</v>
      </c>
      <c r="F32" s="13">
        <f t="shared" si="0"/>
        <v>13.700506024414452</v>
      </c>
      <c r="G32" s="1"/>
      <c r="H32" s="1"/>
      <c r="I32" s="1"/>
    </row>
    <row r="33" spans="1:9" x14ac:dyDescent="0.25">
      <c r="A33" s="8" t="s">
        <v>70</v>
      </c>
      <c r="B33" s="33">
        <v>85226</v>
      </c>
      <c r="C33" s="33">
        <v>91328</v>
      </c>
      <c r="D33" s="33">
        <v>807994</v>
      </c>
      <c r="E33" s="33">
        <v>810264</v>
      </c>
      <c r="F33" s="10">
        <f t="shared" si="0"/>
        <v>0.28094268026742952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3266984</v>
      </c>
      <c r="C35" s="15">
        <f t="shared" ref="C35:E35" si="1">SUM(C7:C34)</f>
        <v>3492023</v>
      </c>
      <c r="D35" s="15">
        <f t="shared" si="1"/>
        <v>33398942</v>
      </c>
      <c r="E35" s="15">
        <f t="shared" si="1"/>
        <v>34453920</v>
      </c>
      <c r="F35" s="16">
        <f t="shared" si="0"/>
        <v>3.1587168240239407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7426941</v>
      </c>
      <c r="G38" s="42">
        <f>LOOKUP(E38,$A$38:$A$65,$C$38:$C$65)</f>
        <v>7200559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10715</v>
      </c>
      <c r="C39" s="41">
        <f t="shared" ref="C39:C65" si="5">D8</f>
        <v>110678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6814211</v>
      </c>
      <c r="G39" s="42">
        <f t="shared" ref="G39:G65" si="8">LOOKUP(E39,$A$38:$A$65,$C$38:$C$65)</f>
        <v>6731080</v>
      </c>
    </row>
    <row r="40" spans="1:9" x14ac:dyDescent="0.25">
      <c r="A40" s="42" t="str">
        <f t="shared" si="3"/>
        <v>ALMERIA</v>
      </c>
      <c r="B40" s="41">
        <f t="shared" si="4"/>
        <v>346838</v>
      </c>
      <c r="C40" s="41">
        <f t="shared" si="5"/>
        <v>360335</v>
      </c>
      <c r="D40" s="41">
        <f t="shared" si="6"/>
        <v>16</v>
      </c>
      <c r="E40" s="42" t="str">
        <f t="shared" si="2"/>
        <v>VALENCIA</v>
      </c>
      <c r="F40" s="42">
        <f t="shared" si="7"/>
        <v>4737667</v>
      </c>
      <c r="G40" s="42">
        <f t="shared" si="8"/>
        <v>4166795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3844302</v>
      </c>
      <c r="G41" s="42">
        <f t="shared" si="8"/>
        <v>3459137</v>
      </c>
    </row>
    <row r="42" spans="1:9" x14ac:dyDescent="0.25">
      <c r="A42" s="42" t="str">
        <f t="shared" si="3"/>
        <v>BAHIA DE ALGECIRAS</v>
      </c>
      <c r="B42" s="41">
        <f t="shared" si="4"/>
        <v>3844302</v>
      </c>
      <c r="C42" s="41">
        <f t="shared" si="5"/>
        <v>3459137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2277688</v>
      </c>
      <c r="G42" s="42">
        <f t="shared" si="8"/>
        <v>2774582</v>
      </c>
    </row>
    <row r="43" spans="1:9" x14ac:dyDescent="0.25">
      <c r="A43" s="42" t="str">
        <f t="shared" si="3"/>
        <v>BAHIA DE CADIZ</v>
      </c>
      <c r="B43" s="41">
        <f t="shared" si="4"/>
        <v>873493</v>
      </c>
      <c r="C43" s="41">
        <f t="shared" si="5"/>
        <v>1042806</v>
      </c>
      <c r="D43" s="41">
        <f t="shared" si="6"/>
        <v>8</v>
      </c>
      <c r="E43" s="42" t="str">
        <f t="shared" si="2"/>
        <v>LAS PALMAS</v>
      </c>
      <c r="F43" s="42">
        <f t="shared" si="7"/>
        <v>2130939</v>
      </c>
      <c r="G43" s="42">
        <f t="shared" si="8"/>
        <v>1980602</v>
      </c>
    </row>
    <row r="44" spans="1:9" x14ac:dyDescent="0.25">
      <c r="A44" s="42" t="str">
        <f t="shared" si="3"/>
        <v>BALEARES</v>
      </c>
      <c r="B44" s="41">
        <f t="shared" si="4"/>
        <v>6814211</v>
      </c>
      <c r="C44" s="41">
        <f t="shared" si="5"/>
        <v>6731080</v>
      </c>
      <c r="D44" s="41">
        <f t="shared" si="6"/>
        <v>2</v>
      </c>
      <c r="E44" s="42" t="str">
        <f t="shared" si="2"/>
        <v>SANTANDER</v>
      </c>
      <c r="F44" s="42">
        <f t="shared" si="7"/>
        <v>1103347</v>
      </c>
      <c r="G44" s="42">
        <f t="shared" si="8"/>
        <v>1069049</v>
      </c>
    </row>
    <row r="45" spans="1:9" x14ac:dyDescent="0.25">
      <c r="A45" s="42" t="str">
        <f t="shared" si="3"/>
        <v>BARCELONA</v>
      </c>
      <c r="B45" s="41">
        <f t="shared" si="4"/>
        <v>7426941</v>
      </c>
      <c r="C45" s="41">
        <f t="shared" si="5"/>
        <v>7200559</v>
      </c>
      <c r="D45" s="41">
        <f t="shared" si="6"/>
        <v>1</v>
      </c>
      <c r="E45" s="42" t="str">
        <f t="shared" si="2"/>
        <v>BAHIA DE CADIZ</v>
      </c>
      <c r="F45" s="42">
        <f t="shared" si="7"/>
        <v>873493</v>
      </c>
      <c r="G45" s="42">
        <f t="shared" si="8"/>
        <v>1042806</v>
      </c>
    </row>
    <row r="46" spans="1:9" x14ac:dyDescent="0.25">
      <c r="A46" s="42" t="str">
        <f t="shared" si="3"/>
        <v>BILBAO</v>
      </c>
      <c r="B46" s="41">
        <f t="shared" si="4"/>
        <v>768855</v>
      </c>
      <c r="C46" s="41">
        <f t="shared" si="5"/>
        <v>1074043</v>
      </c>
      <c r="D46" s="41">
        <f t="shared" si="6"/>
        <v>10</v>
      </c>
      <c r="E46" s="42" t="str">
        <f t="shared" si="2"/>
        <v>VIGO</v>
      </c>
      <c r="F46" s="42">
        <f t="shared" si="7"/>
        <v>810264</v>
      </c>
      <c r="G46" s="42">
        <f t="shared" si="8"/>
        <v>807994</v>
      </c>
    </row>
    <row r="47" spans="1:9" x14ac:dyDescent="0.25">
      <c r="A47" s="42" t="str">
        <f t="shared" si="3"/>
        <v>CARTAGENA</v>
      </c>
      <c r="B47" s="41">
        <f t="shared" si="4"/>
        <v>2976</v>
      </c>
      <c r="C47" s="41">
        <f t="shared" si="5"/>
        <v>10829</v>
      </c>
      <c r="D47" s="41">
        <f t="shared" si="6"/>
        <v>24</v>
      </c>
      <c r="E47" s="42" t="str">
        <f t="shared" si="2"/>
        <v>BILBAO</v>
      </c>
      <c r="F47" s="42">
        <f t="shared" si="7"/>
        <v>768855</v>
      </c>
      <c r="G47" s="42">
        <f t="shared" si="8"/>
        <v>1074043</v>
      </c>
    </row>
    <row r="48" spans="1:9" x14ac:dyDescent="0.25">
      <c r="A48" s="42" t="str">
        <f t="shared" si="3"/>
        <v>CASTELLON</v>
      </c>
      <c r="B48" s="41">
        <f t="shared" si="4"/>
        <v>298064</v>
      </c>
      <c r="C48" s="41">
        <f t="shared" si="5"/>
        <v>127487</v>
      </c>
      <c r="D48" s="41">
        <f t="shared" si="6"/>
        <v>17</v>
      </c>
      <c r="E48" s="42" t="str">
        <f t="shared" si="2"/>
        <v>CEUTA</v>
      </c>
      <c r="F48" s="42">
        <f t="shared" si="7"/>
        <v>713757</v>
      </c>
      <c r="G48" s="42">
        <f t="shared" si="8"/>
        <v>731769</v>
      </c>
    </row>
    <row r="49" spans="1:7" x14ac:dyDescent="0.25">
      <c r="A49" s="42" t="str">
        <f t="shared" si="3"/>
        <v>CEUTA</v>
      </c>
      <c r="B49" s="41">
        <f t="shared" si="4"/>
        <v>713757</v>
      </c>
      <c r="C49" s="41">
        <f t="shared" si="5"/>
        <v>731769</v>
      </c>
      <c r="D49" s="41">
        <f t="shared" si="6"/>
        <v>11</v>
      </c>
      <c r="E49" s="42" t="str">
        <f t="shared" si="2"/>
        <v>GIJON</v>
      </c>
      <c r="F49" s="42">
        <f t="shared" si="7"/>
        <v>521745</v>
      </c>
      <c r="G49" s="42">
        <f t="shared" si="8"/>
        <v>32729</v>
      </c>
    </row>
    <row r="50" spans="1:7" x14ac:dyDescent="0.25">
      <c r="A50" s="42" t="str">
        <f t="shared" si="3"/>
        <v>FERROL-SAN CIBRAO</v>
      </c>
      <c r="B50" s="41">
        <f t="shared" si="4"/>
        <v>75553</v>
      </c>
      <c r="C50" s="41">
        <f t="shared" si="5"/>
        <v>109627</v>
      </c>
      <c r="D50" s="41">
        <f t="shared" si="6"/>
        <v>20</v>
      </c>
      <c r="E50" s="42" t="str">
        <f t="shared" si="2"/>
        <v>MELILLA</v>
      </c>
      <c r="F50" s="42">
        <f t="shared" si="7"/>
        <v>490274</v>
      </c>
      <c r="G50" s="42">
        <f t="shared" si="8"/>
        <v>472856</v>
      </c>
    </row>
    <row r="51" spans="1:7" x14ac:dyDescent="0.25">
      <c r="A51" s="42" t="str">
        <f t="shared" si="3"/>
        <v>GIJON</v>
      </c>
      <c r="B51" s="41">
        <f t="shared" si="4"/>
        <v>521745</v>
      </c>
      <c r="C51" s="41">
        <f t="shared" si="5"/>
        <v>32729</v>
      </c>
      <c r="D51" s="41">
        <f t="shared" si="6"/>
        <v>12</v>
      </c>
      <c r="E51" s="42" t="str">
        <f t="shared" si="2"/>
        <v>PASAIA</v>
      </c>
      <c r="F51" s="42">
        <f t="shared" si="7"/>
        <v>465009</v>
      </c>
      <c r="G51" s="42">
        <f t="shared" si="8"/>
        <v>390372</v>
      </c>
    </row>
    <row r="52" spans="1:7" x14ac:dyDescent="0.25">
      <c r="A52" s="42" t="str">
        <f t="shared" si="3"/>
        <v>HUELVA</v>
      </c>
      <c r="B52" s="41">
        <f t="shared" si="4"/>
        <v>34795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400032</v>
      </c>
      <c r="G52" s="42">
        <f t="shared" si="8"/>
        <v>400229</v>
      </c>
    </row>
    <row r="53" spans="1:7" x14ac:dyDescent="0.25">
      <c r="A53" s="42" t="str">
        <f t="shared" si="3"/>
        <v>LAS PALMAS</v>
      </c>
      <c r="B53" s="41">
        <f t="shared" si="4"/>
        <v>2130939</v>
      </c>
      <c r="C53" s="41">
        <f t="shared" si="5"/>
        <v>1980602</v>
      </c>
      <c r="D53" s="41">
        <f t="shared" si="6"/>
        <v>6</v>
      </c>
      <c r="E53" s="42" t="str">
        <f t="shared" si="2"/>
        <v>ALMERIA</v>
      </c>
      <c r="F53" s="42">
        <f t="shared" si="7"/>
        <v>346838</v>
      </c>
      <c r="G53" s="42">
        <f t="shared" si="8"/>
        <v>360335</v>
      </c>
    </row>
    <row r="54" spans="1:7" x14ac:dyDescent="0.25">
      <c r="A54" s="42" t="str">
        <f t="shared" si="3"/>
        <v>MALAGA</v>
      </c>
      <c r="B54" s="41">
        <f t="shared" si="4"/>
        <v>400032</v>
      </c>
      <c r="C54" s="41">
        <f t="shared" si="5"/>
        <v>400229</v>
      </c>
      <c r="D54" s="41">
        <f t="shared" si="6"/>
        <v>15</v>
      </c>
      <c r="E54" s="42" t="str">
        <f t="shared" si="2"/>
        <v>CASTELLON</v>
      </c>
      <c r="F54" s="42">
        <f t="shared" si="7"/>
        <v>298064</v>
      </c>
      <c r="G54" s="42">
        <f t="shared" si="8"/>
        <v>127487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190772</v>
      </c>
      <c r="G55" s="42">
        <f t="shared" si="8"/>
        <v>180907</v>
      </c>
    </row>
    <row r="56" spans="1:7" x14ac:dyDescent="0.25">
      <c r="A56" s="42" t="str">
        <f t="shared" si="3"/>
        <v>MELILLA</v>
      </c>
      <c r="B56" s="41">
        <f t="shared" si="4"/>
        <v>490274</v>
      </c>
      <c r="C56" s="41">
        <f t="shared" si="5"/>
        <v>472856</v>
      </c>
      <c r="D56" s="41">
        <f t="shared" si="6"/>
        <v>13</v>
      </c>
      <c r="E56" s="42" t="str">
        <f t="shared" si="2"/>
        <v>TARRAGONA</v>
      </c>
      <c r="F56" s="42">
        <f t="shared" si="9"/>
        <v>102530</v>
      </c>
      <c r="G56" s="42">
        <f t="shared" si="8"/>
        <v>152400</v>
      </c>
    </row>
    <row r="57" spans="1:7" x14ac:dyDescent="0.25">
      <c r="A57" s="42" t="str">
        <f t="shared" si="3"/>
        <v>MOTRIL</v>
      </c>
      <c r="B57" s="41">
        <f t="shared" si="4"/>
        <v>11953</v>
      </c>
      <c r="C57" s="41">
        <f t="shared" si="5"/>
        <v>6924</v>
      </c>
      <c r="D57" s="41">
        <f t="shared" si="6"/>
        <v>22</v>
      </c>
      <c r="E57" s="42" t="str">
        <f t="shared" si="2"/>
        <v>FERROL-SAN CIBRAO</v>
      </c>
      <c r="F57" s="42">
        <f t="shared" si="9"/>
        <v>75553</v>
      </c>
      <c r="G57" s="42">
        <f t="shared" si="8"/>
        <v>109627</v>
      </c>
    </row>
    <row r="58" spans="1:7" x14ac:dyDescent="0.25">
      <c r="A58" s="42" t="str">
        <f t="shared" si="3"/>
        <v>PASAIA</v>
      </c>
      <c r="B58" s="41">
        <f t="shared" si="4"/>
        <v>465009</v>
      </c>
      <c r="C58" s="41">
        <f t="shared" si="5"/>
        <v>390372</v>
      </c>
      <c r="D58" s="41">
        <f t="shared" si="6"/>
        <v>14</v>
      </c>
      <c r="E58" s="42" t="str">
        <f t="shared" si="2"/>
        <v>HUELVA</v>
      </c>
      <c r="F58" s="42">
        <f t="shared" si="9"/>
        <v>34795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2277688</v>
      </c>
      <c r="C59" s="41">
        <f t="shared" si="5"/>
        <v>2774582</v>
      </c>
      <c r="D59" s="41">
        <f t="shared" si="6"/>
        <v>5</v>
      </c>
      <c r="E59" s="42" t="str">
        <f t="shared" si="2"/>
        <v>MOTRIL</v>
      </c>
      <c r="F59" s="42">
        <f t="shared" si="9"/>
        <v>11953</v>
      </c>
      <c r="G59" s="42">
        <f t="shared" si="8"/>
        <v>6924</v>
      </c>
    </row>
    <row r="60" spans="1:7" x14ac:dyDescent="0.25">
      <c r="A60" s="42" t="str">
        <f t="shared" si="3"/>
        <v>SANTANDER</v>
      </c>
      <c r="B60" s="41">
        <f t="shared" si="4"/>
        <v>1103347</v>
      </c>
      <c r="C60" s="41">
        <f t="shared" si="5"/>
        <v>1069049</v>
      </c>
      <c r="D60" s="41">
        <f t="shared" si="6"/>
        <v>7</v>
      </c>
      <c r="E60" s="42" t="str">
        <f t="shared" si="2"/>
        <v>ALICANTE</v>
      </c>
      <c r="F60" s="42">
        <f t="shared" si="9"/>
        <v>10715</v>
      </c>
      <c r="G60" s="42">
        <f t="shared" si="8"/>
        <v>110678</v>
      </c>
    </row>
    <row r="61" spans="1:7" x14ac:dyDescent="0.25">
      <c r="A61" s="42" t="str">
        <f t="shared" si="3"/>
        <v>SEVILLA</v>
      </c>
      <c r="B61" s="41">
        <f t="shared" si="4"/>
        <v>190772</v>
      </c>
      <c r="C61" s="41">
        <f t="shared" si="5"/>
        <v>180907</v>
      </c>
      <c r="D61" s="41">
        <f t="shared" si="6"/>
        <v>18</v>
      </c>
      <c r="E61" s="42" t="str">
        <f t="shared" si="2"/>
        <v>CARTAGENA</v>
      </c>
      <c r="F61" s="42">
        <f t="shared" si="9"/>
        <v>2976</v>
      </c>
      <c r="G61" s="42">
        <f t="shared" si="8"/>
        <v>10829</v>
      </c>
    </row>
    <row r="62" spans="1:7" x14ac:dyDescent="0.25">
      <c r="A62" s="42" t="str">
        <f t="shared" si="3"/>
        <v>TARRAGONA</v>
      </c>
      <c r="B62" s="41">
        <f t="shared" si="4"/>
        <v>102530</v>
      </c>
      <c r="C62" s="41">
        <f t="shared" si="5"/>
        <v>152400</v>
      </c>
      <c r="D62" s="41">
        <f t="shared" si="6"/>
        <v>19</v>
      </c>
      <c r="E62" s="42" t="str">
        <f t="shared" si="2"/>
        <v>VILAGARCIA</v>
      </c>
      <c r="F62" s="42">
        <f t="shared" si="9"/>
        <v>1200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4737667</v>
      </c>
      <c r="C63" s="41">
        <f t="shared" si="5"/>
        <v>4166795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810264</v>
      </c>
      <c r="C64" s="41">
        <f t="shared" si="5"/>
        <v>807994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414</v>
      </c>
      <c r="C7" s="35">
        <v>663</v>
      </c>
      <c r="D7" s="35">
        <v>4836</v>
      </c>
      <c r="E7" s="35">
        <v>4677</v>
      </c>
      <c r="F7" s="10">
        <f>((E7*100)/D7)-100</f>
        <v>-3.2878411910670025</v>
      </c>
      <c r="G7" s="1"/>
      <c r="H7" s="1"/>
      <c r="I7" s="1"/>
    </row>
    <row r="8" spans="1:12" x14ac:dyDescent="0.25">
      <c r="A8" s="11" t="s">
        <v>45</v>
      </c>
      <c r="B8" s="36">
        <v>13264</v>
      </c>
      <c r="C8" s="36">
        <v>14867</v>
      </c>
      <c r="D8" s="36">
        <v>123418</v>
      </c>
      <c r="E8" s="36">
        <v>128406</v>
      </c>
      <c r="F8" s="13">
        <f t="shared" ref="F8:F35" si="0">((E8*100)/D8)-100</f>
        <v>4.0415498549644298</v>
      </c>
      <c r="G8" s="1"/>
      <c r="H8" s="1"/>
      <c r="I8" s="1"/>
    </row>
    <row r="9" spans="1:12" x14ac:dyDescent="0.25">
      <c r="A9" s="8" t="s">
        <v>46</v>
      </c>
      <c r="B9" s="35">
        <v>206</v>
      </c>
      <c r="C9" s="35">
        <v>338</v>
      </c>
      <c r="D9" s="35">
        <v>2204</v>
      </c>
      <c r="E9" s="35">
        <v>3193</v>
      </c>
      <c r="F9" s="10">
        <f t="shared" si="0"/>
        <v>44.872958257713236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12</v>
      </c>
      <c r="D10" s="36">
        <v>0</v>
      </c>
      <c r="E10" s="36">
        <v>20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214065</v>
      </c>
      <c r="C11" s="35">
        <v>367179</v>
      </c>
      <c r="D11" s="35">
        <v>2368012.0099999998</v>
      </c>
      <c r="E11" s="35">
        <v>2829571</v>
      </c>
      <c r="F11" s="10">
        <f t="shared" si="0"/>
        <v>19.49141254566527</v>
      </c>
      <c r="G11" s="1"/>
      <c r="H11" s="1"/>
      <c r="I11" s="1"/>
    </row>
    <row r="12" spans="1:12" x14ac:dyDescent="0.25">
      <c r="A12" s="11" t="s">
        <v>49</v>
      </c>
      <c r="B12" s="36">
        <v>9295</v>
      </c>
      <c r="C12" s="36">
        <v>8233</v>
      </c>
      <c r="D12" s="36">
        <v>92713.5</v>
      </c>
      <c r="E12" s="36">
        <v>71762</v>
      </c>
      <c r="F12" s="13">
        <f t="shared" si="0"/>
        <v>-22.598111386151956</v>
      </c>
      <c r="G12" s="1"/>
      <c r="H12" s="1"/>
      <c r="I12" s="1"/>
    </row>
    <row r="13" spans="1:12" x14ac:dyDescent="0.25">
      <c r="A13" s="8" t="s">
        <v>50</v>
      </c>
      <c r="B13" s="35">
        <v>5634</v>
      </c>
      <c r="C13" s="35">
        <v>4675</v>
      </c>
      <c r="D13" s="35">
        <v>68108</v>
      </c>
      <c r="E13" s="35">
        <v>58873</v>
      </c>
      <c r="F13" s="10">
        <f t="shared" si="0"/>
        <v>-13.559346919598283</v>
      </c>
      <c r="G13" s="1"/>
      <c r="H13" s="1"/>
      <c r="I13" s="1"/>
    </row>
    <row r="14" spans="1:12" x14ac:dyDescent="0.25">
      <c r="A14" s="11" t="s">
        <v>51</v>
      </c>
      <c r="B14" s="36">
        <v>184724.5</v>
      </c>
      <c r="C14" s="36">
        <v>162454.5</v>
      </c>
      <c r="D14" s="36">
        <v>1600553.5</v>
      </c>
      <c r="E14" s="36">
        <v>1732619.5</v>
      </c>
      <c r="F14" s="13">
        <f t="shared" si="0"/>
        <v>8.2512705760850906</v>
      </c>
      <c r="G14" s="1"/>
      <c r="H14" s="1"/>
      <c r="I14" s="1"/>
    </row>
    <row r="15" spans="1:12" x14ac:dyDescent="0.25">
      <c r="A15" s="8" t="s">
        <v>52</v>
      </c>
      <c r="B15" s="35">
        <v>46421</v>
      </c>
      <c r="C15" s="35">
        <v>49189.25</v>
      </c>
      <c r="D15" s="35">
        <v>425287.25</v>
      </c>
      <c r="E15" s="35">
        <v>468329</v>
      </c>
      <c r="F15" s="10">
        <f t="shared" si="0"/>
        <v>10.120630232860265</v>
      </c>
      <c r="G15" s="1"/>
      <c r="H15" s="1"/>
      <c r="I15" s="1"/>
    </row>
    <row r="16" spans="1:12" x14ac:dyDescent="0.25">
      <c r="A16" s="11" t="s">
        <v>53</v>
      </c>
      <c r="B16" s="36">
        <v>6576</v>
      </c>
      <c r="C16" s="36">
        <v>5944</v>
      </c>
      <c r="D16" s="36">
        <v>54818</v>
      </c>
      <c r="E16" s="36">
        <v>60808</v>
      </c>
      <c r="F16" s="13">
        <f t="shared" si="0"/>
        <v>10.927067751468499</v>
      </c>
      <c r="G16" s="1"/>
      <c r="H16" s="1"/>
      <c r="I16" s="1"/>
    </row>
    <row r="17" spans="1:9" x14ac:dyDescent="0.25">
      <c r="A17" s="8" t="s">
        <v>54</v>
      </c>
      <c r="B17" s="35">
        <v>11633</v>
      </c>
      <c r="C17" s="35">
        <v>11064</v>
      </c>
      <c r="D17" s="35">
        <v>86149</v>
      </c>
      <c r="E17" s="35">
        <v>109071</v>
      </c>
      <c r="F17" s="10">
        <f t="shared" si="0"/>
        <v>26.607389522803516</v>
      </c>
      <c r="G17" s="1"/>
      <c r="H17" s="1"/>
      <c r="I17" s="1"/>
    </row>
    <row r="18" spans="1:9" x14ac:dyDescent="0.25">
      <c r="A18" s="11" t="s">
        <v>55</v>
      </c>
      <c r="B18" s="36">
        <v>893</v>
      </c>
      <c r="C18" s="36">
        <v>1207</v>
      </c>
      <c r="D18" s="36">
        <v>7902</v>
      </c>
      <c r="E18" s="36">
        <v>9065</v>
      </c>
      <c r="F18" s="13">
        <f t="shared" si="0"/>
        <v>14.71779296380663</v>
      </c>
      <c r="G18" s="1"/>
      <c r="H18" s="1"/>
      <c r="I18" s="1"/>
    </row>
    <row r="19" spans="1:9" x14ac:dyDescent="0.25">
      <c r="A19" s="8" t="s">
        <v>56</v>
      </c>
      <c r="B19" s="35">
        <v>30</v>
      </c>
      <c r="C19" s="35">
        <v>31</v>
      </c>
      <c r="D19" s="35">
        <v>354</v>
      </c>
      <c r="E19" s="35">
        <v>458</v>
      </c>
      <c r="F19" s="10">
        <f t="shared" si="0"/>
        <v>29.378531073446339</v>
      </c>
      <c r="G19" s="1"/>
      <c r="H19" s="1"/>
      <c r="I19" s="1"/>
    </row>
    <row r="20" spans="1:9" x14ac:dyDescent="0.25">
      <c r="A20" s="11" t="s">
        <v>57</v>
      </c>
      <c r="B20" s="36">
        <v>3528</v>
      </c>
      <c r="C20" s="36">
        <v>2887</v>
      </c>
      <c r="D20" s="36">
        <v>28774</v>
      </c>
      <c r="E20" s="36">
        <v>29491</v>
      </c>
      <c r="F20" s="13">
        <f t="shared" si="0"/>
        <v>2.4918329047056318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121</v>
      </c>
      <c r="D21" s="35">
        <v>0</v>
      </c>
      <c r="E21" s="35">
        <v>769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95677</v>
      </c>
      <c r="C22" s="36">
        <v>130149</v>
      </c>
      <c r="D22" s="36">
        <v>931543</v>
      </c>
      <c r="E22" s="36">
        <v>1078258</v>
      </c>
      <c r="F22" s="13">
        <f t="shared" si="0"/>
        <v>15.749675538327267</v>
      </c>
      <c r="G22" s="1"/>
      <c r="H22" s="1"/>
      <c r="I22" s="1"/>
    </row>
    <row r="23" spans="1:9" x14ac:dyDescent="0.25">
      <c r="A23" s="8" t="s">
        <v>60</v>
      </c>
      <c r="B23" s="35">
        <v>23357</v>
      </c>
      <c r="C23" s="35">
        <v>51776</v>
      </c>
      <c r="D23" s="35">
        <v>255858</v>
      </c>
      <c r="E23" s="35">
        <v>351783</v>
      </c>
      <c r="F23" s="10">
        <f t="shared" si="0"/>
        <v>37.491499190957484</v>
      </c>
      <c r="G23" s="1"/>
      <c r="H23" s="1"/>
      <c r="I23" s="1"/>
    </row>
    <row r="24" spans="1:9" x14ac:dyDescent="0.25">
      <c r="A24" s="11" t="s">
        <v>61</v>
      </c>
      <c r="B24" s="36">
        <v>4749</v>
      </c>
      <c r="C24" s="36">
        <v>1941</v>
      </c>
      <c r="D24" s="36">
        <v>40721</v>
      </c>
      <c r="E24" s="36">
        <v>34959</v>
      </c>
      <c r="F24" s="13">
        <f t="shared" si="0"/>
        <v>-14.149947201689542</v>
      </c>
      <c r="G24" s="1"/>
      <c r="H24" s="1"/>
      <c r="I24" s="1"/>
    </row>
    <row r="25" spans="1:9" x14ac:dyDescent="0.25">
      <c r="A25" s="8" t="s">
        <v>62</v>
      </c>
      <c r="B25" s="35">
        <v>1698</v>
      </c>
      <c r="C25" s="35">
        <v>2592</v>
      </c>
      <c r="D25" s="35">
        <v>19150</v>
      </c>
      <c r="E25" s="35">
        <v>21269</v>
      </c>
      <c r="F25" s="10">
        <f t="shared" si="0"/>
        <v>11.065274151436029</v>
      </c>
      <c r="G25" s="1"/>
      <c r="H25" s="1"/>
      <c r="I25" s="1"/>
    </row>
    <row r="26" spans="1:9" x14ac:dyDescent="0.25">
      <c r="A26" s="11" t="s">
        <v>63</v>
      </c>
      <c r="B26" s="36">
        <v>239</v>
      </c>
      <c r="C26" s="36">
        <v>294</v>
      </c>
      <c r="D26" s="36">
        <v>2183</v>
      </c>
      <c r="E26" s="36">
        <v>3165</v>
      </c>
      <c r="F26" s="13">
        <f t="shared" si="0"/>
        <v>44.983967017865325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30772</v>
      </c>
      <c r="C28" s="36">
        <v>26947</v>
      </c>
      <c r="D28" s="36">
        <v>295257</v>
      </c>
      <c r="E28" s="36">
        <v>274057</v>
      </c>
      <c r="F28" s="13">
        <f t="shared" si="0"/>
        <v>-7.1801853978059853</v>
      </c>
      <c r="G28" s="1"/>
      <c r="H28" s="1"/>
      <c r="I28" s="1"/>
    </row>
    <row r="29" spans="1:9" x14ac:dyDescent="0.25">
      <c r="A29" s="8" t="s">
        <v>66</v>
      </c>
      <c r="B29" s="35">
        <v>194</v>
      </c>
      <c r="C29" s="35">
        <v>219</v>
      </c>
      <c r="D29" s="35">
        <v>1251</v>
      </c>
      <c r="E29" s="35">
        <v>1729</v>
      </c>
      <c r="F29" s="10">
        <f t="shared" si="0"/>
        <v>38.209432454036772</v>
      </c>
      <c r="G29" s="1"/>
      <c r="H29" s="1"/>
      <c r="I29" s="1"/>
    </row>
    <row r="30" spans="1:9" x14ac:dyDescent="0.25">
      <c r="A30" s="11" t="s">
        <v>67</v>
      </c>
      <c r="B30" s="36">
        <v>14767</v>
      </c>
      <c r="C30" s="36">
        <v>13958</v>
      </c>
      <c r="D30" s="36">
        <v>124724</v>
      </c>
      <c r="E30" s="36">
        <v>136328</v>
      </c>
      <c r="F30" s="13">
        <f t="shared" si="0"/>
        <v>9.3037426638016711</v>
      </c>
      <c r="G30" s="1"/>
      <c r="H30" s="1"/>
      <c r="I30" s="1"/>
    </row>
    <row r="31" spans="1:9" x14ac:dyDescent="0.25">
      <c r="A31" s="8" t="s">
        <v>68</v>
      </c>
      <c r="B31" s="35">
        <v>23288</v>
      </c>
      <c r="C31" s="35">
        <v>18033</v>
      </c>
      <c r="D31" s="35">
        <v>212750</v>
      </c>
      <c r="E31" s="35">
        <v>190268</v>
      </c>
      <c r="F31" s="10">
        <f t="shared" si="0"/>
        <v>-10.567332549941241</v>
      </c>
      <c r="G31" s="1"/>
      <c r="H31" s="1"/>
      <c r="I31" s="1"/>
    </row>
    <row r="32" spans="1:9" x14ac:dyDescent="0.25">
      <c r="A32" s="11" t="s">
        <v>69</v>
      </c>
      <c r="B32" s="36">
        <v>382409</v>
      </c>
      <c r="C32" s="36">
        <v>342633</v>
      </c>
      <c r="D32" s="36">
        <v>3490079</v>
      </c>
      <c r="E32" s="36">
        <v>3595737</v>
      </c>
      <c r="F32" s="13">
        <f t="shared" si="0"/>
        <v>3.0273813286174942</v>
      </c>
      <c r="G32" s="1"/>
      <c r="H32" s="1"/>
      <c r="I32" s="1"/>
    </row>
    <row r="33" spans="1:9" x14ac:dyDescent="0.25">
      <c r="A33" s="8" t="s">
        <v>70</v>
      </c>
      <c r="B33" s="35">
        <v>18996</v>
      </c>
      <c r="C33" s="35">
        <v>15631.5</v>
      </c>
      <c r="D33" s="35">
        <v>178030.5</v>
      </c>
      <c r="E33" s="35">
        <v>179449</v>
      </c>
      <c r="F33" s="10">
        <f t="shared" si="0"/>
        <v>0.79677358654836894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2688</v>
      </c>
      <c r="D34" s="36">
        <v>589</v>
      </c>
      <c r="E34" s="36">
        <v>7466</v>
      </c>
      <c r="F34" s="13">
        <f t="shared" si="0"/>
        <v>1167.572156196944</v>
      </c>
      <c r="G34" s="1"/>
      <c r="H34" s="1"/>
      <c r="I34" s="1"/>
    </row>
    <row r="35" spans="1:9" x14ac:dyDescent="0.25">
      <c r="A35" s="14" t="s">
        <v>72</v>
      </c>
      <c r="B35" s="15">
        <f>SUM(B7:B34)</f>
        <v>1092829.5</v>
      </c>
      <c r="C35" s="15">
        <f t="shared" ref="C35:E35" si="1">SUM(C7:C34)</f>
        <v>1235726.25</v>
      </c>
      <c r="D35" s="15">
        <f t="shared" si="1"/>
        <v>10415264.76</v>
      </c>
      <c r="E35" s="15">
        <f t="shared" si="1"/>
        <v>11381580.5</v>
      </c>
      <c r="F35" s="16">
        <f t="shared" si="0"/>
        <v>9.277879749261416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4677</v>
      </c>
      <c r="C38" s="41">
        <f>D7</f>
        <v>4836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3595737</v>
      </c>
      <c r="G38" s="42">
        <f>LOOKUP(E38,$A$38:$A$65,$C$38:$C$65)</f>
        <v>3490079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128406</v>
      </c>
      <c r="C39" s="41">
        <f t="shared" ref="C39:C65" si="5">D8</f>
        <v>123418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2829571</v>
      </c>
      <c r="G39" s="42">
        <f t="shared" ref="G39:G65" si="8">LOOKUP(E39,$A$38:$A$65,$C$38:$C$65)</f>
        <v>2368012.0099999998</v>
      </c>
    </row>
    <row r="40" spans="1:9" x14ac:dyDescent="0.25">
      <c r="A40" s="42" t="str">
        <f t="shared" si="3"/>
        <v>ALMERIA</v>
      </c>
      <c r="B40" s="41">
        <f t="shared" si="4"/>
        <v>3193</v>
      </c>
      <c r="C40" s="41">
        <f t="shared" si="5"/>
        <v>2204</v>
      </c>
      <c r="D40" s="41">
        <f t="shared" si="6"/>
        <v>22</v>
      </c>
      <c r="E40" s="42" t="str">
        <f t="shared" si="2"/>
        <v>BARCELONA</v>
      </c>
      <c r="F40" s="42">
        <f t="shared" si="7"/>
        <v>1732619.5</v>
      </c>
      <c r="G40" s="42">
        <f t="shared" si="8"/>
        <v>1600553.5</v>
      </c>
    </row>
    <row r="41" spans="1:9" x14ac:dyDescent="0.25">
      <c r="A41" s="42" t="str">
        <f t="shared" si="3"/>
        <v>AVILES</v>
      </c>
      <c r="B41" s="41">
        <f t="shared" si="4"/>
        <v>20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1078258</v>
      </c>
      <c r="G41" s="42">
        <f t="shared" si="8"/>
        <v>931543</v>
      </c>
    </row>
    <row r="42" spans="1:9" x14ac:dyDescent="0.25">
      <c r="A42" s="42" t="str">
        <f t="shared" si="3"/>
        <v>BAHIA DE ALGECIRAS</v>
      </c>
      <c r="B42" s="41">
        <f t="shared" si="4"/>
        <v>2829571</v>
      </c>
      <c r="C42" s="41">
        <f t="shared" si="5"/>
        <v>2368012.0099999998</v>
      </c>
      <c r="D42" s="41">
        <f t="shared" si="6"/>
        <v>2</v>
      </c>
      <c r="E42" s="42" t="str">
        <f t="shared" si="2"/>
        <v>BILBAO</v>
      </c>
      <c r="F42" s="42">
        <f t="shared" si="7"/>
        <v>468329</v>
      </c>
      <c r="G42" s="42">
        <f t="shared" si="8"/>
        <v>425287.25</v>
      </c>
    </row>
    <row r="43" spans="1:9" x14ac:dyDescent="0.25">
      <c r="A43" s="42" t="str">
        <f t="shared" si="3"/>
        <v>BAHIA DE CADIZ</v>
      </c>
      <c r="B43" s="41">
        <f t="shared" si="4"/>
        <v>71762</v>
      </c>
      <c r="C43" s="41">
        <f t="shared" si="5"/>
        <v>92713.5</v>
      </c>
      <c r="D43" s="41">
        <f t="shared" si="6"/>
        <v>13</v>
      </c>
      <c r="E43" s="42" t="str">
        <f t="shared" si="2"/>
        <v>MALAGA</v>
      </c>
      <c r="F43" s="42">
        <f t="shared" si="7"/>
        <v>351783</v>
      </c>
      <c r="G43" s="42">
        <f t="shared" si="8"/>
        <v>255858</v>
      </c>
    </row>
    <row r="44" spans="1:9" x14ac:dyDescent="0.25">
      <c r="A44" s="42" t="str">
        <f t="shared" si="3"/>
        <v>BALEARES</v>
      </c>
      <c r="B44" s="41">
        <f t="shared" si="4"/>
        <v>58873</v>
      </c>
      <c r="C44" s="41">
        <f t="shared" si="5"/>
        <v>68108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274057</v>
      </c>
      <c r="G44" s="42">
        <f t="shared" si="8"/>
        <v>295257</v>
      </c>
    </row>
    <row r="45" spans="1:9" x14ac:dyDescent="0.25">
      <c r="A45" s="42" t="str">
        <f t="shared" si="3"/>
        <v>BARCELONA</v>
      </c>
      <c r="B45" s="41">
        <f t="shared" si="4"/>
        <v>1732619.5</v>
      </c>
      <c r="C45" s="41">
        <f t="shared" si="5"/>
        <v>1600553.5</v>
      </c>
      <c r="D45" s="41">
        <f t="shared" si="6"/>
        <v>3</v>
      </c>
      <c r="E45" s="42" t="str">
        <f t="shared" si="2"/>
        <v>TARRAGONA</v>
      </c>
      <c r="F45" s="42">
        <f t="shared" si="7"/>
        <v>190268</v>
      </c>
      <c r="G45" s="42">
        <f t="shared" si="8"/>
        <v>212750</v>
      </c>
    </row>
    <row r="46" spans="1:9" x14ac:dyDescent="0.25">
      <c r="A46" s="42" t="str">
        <f t="shared" si="3"/>
        <v>BILBAO</v>
      </c>
      <c r="B46" s="41">
        <f t="shared" si="4"/>
        <v>468329</v>
      </c>
      <c r="C46" s="41">
        <f t="shared" si="5"/>
        <v>425287.25</v>
      </c>
      <c r="D46" s="41">
        <f t="shared" si="6"/>
        <v>5</v>
      </c>
      <c r="E46" s="42" t="str">
        <f t="shared" si="2"/>
        <v>VIGO</v>
      </c>
      <c r="F46" s="42">
        <f t="shared" si="7"/>
        <v>179449</v>
      </c>
      <c r="G46" s="42">
        <f t="shared" si="8"/>
        <v>178030.5</v>
      </c>
    </row>
    <row r="47" spans="1:9" x14ac:dyDescent="0.25">
      <c r="A47" s="42" t="str">
        <f t="shared" si="3"/>
        <v>CARTAGENA</v>
      </c>
      <c r="B47" s="41">
        <f t="shared" si="4"/>
        <v>60808</v>
      </c>
      <c r="C47" s="41">
        <f t="shared" si="5"/>
        <v>54818</v>
      </c>
      <c r="D47" s="41">
        <f t="shared" si="6"/>
        <v>14</v>
      </c>
      <c r="E47" s="42" t="str">
        <f t="shared" si="2"/>
        <v>SEVILLA</v>
      </c>
      <c r="F47" s="42">
        <f t="shared" si="7"/>
        <v>136328</v>
      </c>
      <c r="G47" s="42">
        <f t="shared" si="8"/>
        <v>124724</v>
      </c>
    </row>
    <row r="48" spans="1:9" x14ac:dyDescent="0.25">
      <c r="A48" s="42" t="str">
        <f t="shared" si="3"/>
        <v>CASTELLON</v>
      </c>
      <c r="B48" s="41">
        <f t="shared" si="4"/>
        <v>109071</v>
      </c>
      <c r="C48" s="41">
        <f t="shared" si="5"/>
        <v>86149</v>
      </c>
      <c r="D48" s="41">
        <f t="shared" si="6"/>
        <v>12</v>
      </c>
      <c r="E48" s="42" t="str">
        <f t="shared" si="2"/>
        <v>ALICANTE</v>
      </c>
      <c r="F48" s="42">
        <f t="shared" si="7"/>
        <v>128406</v>
      </c>
      <c r="G48" s="42">
        <f t="shared" si="8"/>
        <v>123418</v>
      </c>
    </row>
    <row r="49" spans="1:7" x14ac:dyDescent="0.25">
      <c r="A49" s="42" t="str">
        <f t="shared" si="3"/>
        <v>CEUTA</v>
      </c>
      <c r="B49" s="41">
        <f t="shared" si="4"/>
        <v>9065</v>
      </c>
      <c r="C49" s="41">
        <f t="shared" si="5"/>
        <v>7902</v>
      </c>
      <c r="D49" s="41">
        <f t="shared" si="6"/>
        <v>19</v>
      </c>
      <c r="E49" s="42" t="str">
        <f t="shared" si="2"/>
        <v>CASTELLON</v>
      </c>
      <c r="F49" s="42">
        <f t="shared" si="7"/>
        <v>109071</v>
      </c>
      <c r="G49" s="42">
        <f t="shared" si="8"/>
        <v>86149</v>
      </c>
    </row>
    <row r="50" spans="1:7" x14ac:dyDescent="0.25">
      <c r="A50" s="42" t="str">
        <f t="shared" si="3"/>
        <v>FERROL-SAN CIBRAO</v>
      </c>
      <c r="B50" s="41">
        <f t="shared" si="4"/>
        <v>458</v>
      </c>
      <c r="C50" s="41">
        <f t="shared" si="5"/>
        <v>354</v>
      </c>
      <c r="D50" s="41">
        <f t="shared" si="6"/>
        <v>26</v>
      </c>
      <c r="E50" s="42" t="str">
        <f t="shared" si="2"/>
        <v>BAHIA DE CADIZ</v>
      </c>
      <c r="F50" s="42">
        <f t="shared" si="7"/>
        <v>71762</v>
      </c>
      <c r="G50" s="42">
        <f t="shared" si="8"/>
        <v>92713.5</v>
      </c>
    </row>
    <row r="51" spans="1:7" x14ac:dyDescent="0.25">
      <c r="A51" s="42" t="str">
        <f t="shared" si="3"/>
        <v>GIJON</v>
      </c>
      <c r="B51" s="41">
        <f t="shared" si="4"/>
        <v>29491</v>
      </c>
      <c r="C51" s="41">
        <f t="shared" si="5"/>
        <v>28774</v>
      </c>
      <c r="D51" s="41">
        <f t="shared" si="6"/>
        <v>17</v>
      </c>
      <c r="E51" s="42" t="str">
        <f t="shared" si="2"/>
        <v>CARTAGENA</v>
      </c>
      <c r="F51" s="42">
        <f t="shared" si="7"/>
        <v>60808</v>
      </c>
      <c r="G51" s="42">
        <f t="shared" si="8"/>
        <v>54818</v>
      </c>
    </row>
    <row r="52" spans="1:7" x14ac:dyDescent="0.25">
      <c r="A52" s="42" t="str">
        <f t="shared" si="3"/>
        <v>HUELVA</v>
      </c>
      <c r="B52" s="41">
        <f t="shared" si="4"/>
        <v>769</v>
      </c>
      <c r="C52" s="41">
        <f t="shared" si="5"/>
        <v>0</v>
      </c>
      <c r="D52" s="41">
        <f t="shared" si="6"/>
        <v>25</v>
      </c>
      <c r="E52" s="42" t="str">
        <f t="shared" si="2"/>
        <v>BALEARES</v>
      </c>
      <c r="F52" s="42">
        <f t="shared" si="7"/>
        <v>58873</v>
      </c>
      <c r="G52" s="42">
        <f t="shared" si="8"/>
        <v>68108</v>
      </c>
    </row>
    <row r="53" spans="1:7" x14ac:dyDescent="0.25">
      <c r="A53" s="42" t="str">
        <f t="shared" si="3"/>
        <v>LAS PALMAS</v>
      </c>
      <c r="B53" s="41">
        <f t="shared" si="4"/>
        <v>1078258</v>
      </c>
      <c r="C53" s="41">
        <f t="shared" si="5"/>
        <v>931543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34959</v>
      </c>
      <c r="G53" s="42">
        <f t="shared" si="8"/>
        <v>40721</v>
      </c>
    </row>
    <row r="54" spans="1:7" x14ac:dyDescent="0.25">
      <c r="A54" s="42" t="str">
        <f t="shared" si="3"/>
        <v>MALAGA</v>
      </c>
      <c r="B54" s="41">
        <f t="shared" si="4"/>
        <v>351783</v>
      </c>
      <c r="C54" s="41">
        <f t="shared" si="5"/>
        <v>255858</v>
      </c>
      <c r="D54" s="41">
        <f t="shared" si="6"/>
        <v>6</v>
      </c>
      <c r="E54" s="42" t="str">
        <f t="shared" si="2"/>
        <v>GIJON</v>
      </c>
      <c r="F54" s="42">
        <f t="shared" si="7"/>
        <v>29491</v>
      </c>
      <c r="G54" s="42">
        <f t="shared" si="8"/>
        <v>28774</v>
      </c>
    </row>
    <row r="55" spans="1:7" x14ac:dyDescent="0.25">
      <c r="A55" s="42" t="str">
        <f t="shared" si="3"/>
        <v>MARIN Y RIA DE PONTEVEDRA</v>
      </c>
      <c r="B55" s="41">
        <f t="shared" si="4"/>
        <v>34959</v>
      </c>
      <c r="C55" s="41">
        <f t="shared" si="5"/>
        <v>40721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21269</v>
      </c>
      <c r="G55" s="42">
        <f t="shared" si="8"/>
        <v>19150</v>
      </c>
    </row>
    <row r="56" spans="1:7" x14ac:dyDescent="0.25">
      <c r="A56" s="42" t="str">
        <f t="shared" si="3"/>
        <v>MELILLA</v>
      </c>
      <c r="B56" s="41">
        <f t="shared" si="4"/>
        <v>21269</v>
      </c>
      <c r="C56" s="41">
        <f t="shared" si="5"/>
        <v>19150</v>
      </c>
      <c r="D56" s="41">
        <f t="shared" si="6"/>
        <v>18</v>
      </c>
      <c r="E56" s="42" t="str">
        <f t="shared" si="2"/>
        <v>CEUTA</v>
      </c>
      <c r="F56" s="42">
        <f t="shared" si="9"/>
        <v>9065</v>
      </c>
      <c r="G56" s="42">
        <f t="shared" si="8"/>
        <v>7902</v>
      </c>
    </row>
    <row r="57" spans="1:7" x14ac:dyDescent="0.25">
      <c r="A57" s="42" t="str">
        <f t="shared" si="3"/>
        <v>MOTRIL</v>
      </c>
      <c r="B57" s="41">
        <f t="shared" si="4"/>
        <v>3165</v>
      </c>
      <c r="C57" s="41">
        <f t="shared" si="5"/>
        <v>2183</v>
      </c>
      <c r="D57" s="41">
        <f t="shared" si="6"/>
        <v>23</v>
      </c>
      <c r="E57" s="42" t="str">
        <f t="shared" si="2"/>
        <v>VILAGARCIA</v>
      </c>
      <c r="F57" s="42">
        <f t="shared" si="9"/>
        <v>7466</v>
      </c>
      <c r="G57" s="42">
        <f t="shared" si="8"/>
        <v>589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4677</v>
      </c>
      <c r="G58" s="42">
        <f t="shared" si="8"/>
        <v>4836</v>
      </c>
    </row>
    <row r="59" spans="1:7" x14ac:dyDescent="0.25">
      <c r="A59" s="42" t="str">
        <f t="shared" si="3"/>
        <v>SANTA CRUZ DE TENERIFE</v>
      </c>
      <c r="B59" s="41">
        <f t="shared" si="4"/>
        <v>274057</v>
      </c>
      <c r="C59" s="41">
        <f t="shared" si="5"/>
        <v>295257</v>
      </c>
      <c r="D59" s="41">
        <f t="shared" si="6"/>
        <v>7</v>
      </c>
      <c r="E59" s="42" t="str">
        <f t="shared" si="2"/>
        <v>ALMERIA</v>
      </c>
      <c r="F59" s="42">
        <f t="shared" si="9"/>
        <v>3193</v>
      </c>
      <c r="G59" s="42">
        <f t="shared" si="8"/>
        <v>2204</v>
      </c>
    </row>
    <row r="60" spans="1:7" x14ac:dyDescent="0.25">
      <c r="A60" s="42" t="str">
        <f t="shared" si="3"/>
        <v>SANTANDER</v>
      </c>
      <c r="B60" s="41">
        <f t="shared" si="4"/>
        <v>1729</v>
      </c>
      <c r="C60" s="41">
        <f t="shared" si="5"/>
        <v>1251</v>
      </c>
      <c r="D60" s="41">
        <f t="shared" si="6"/>
        <v>24</v>
      </c>
      <c r="E60" s="42" t="str">
        <f t="shared" si="2"/>
        <v>MOTRIL</v>
      </c>
      <c r="F60" s="42">
        <f t="shared" si="9"/>
        <v>3165</v>
      </c>
      <c r="G60" s="42">
        <f t="shared" si="8"/>
        <v>2183</v>
      </c>
    </row>
    <row r="61" spans="1:7" x14ac:dyDescent="0.25">
      <c r="A61" s="42" t="str">
        <f t="shared" si="3"/>
        <v>SEVILLA</v>
      </c>
      <c r="B61" s="41">
        <f t="shared" si="4"/>
        <v>136328</v>
      </c>
      <c r="C61" s="41">
        <f t="shared" si="5"/>
        <v>124724</v>
      </c>
      <c r="D61" s="41">
        <f t="shared" si="6"/>
        <v>10</v>
      </c>
      <c r="E61" s="42" t="str">
        <f t="shared" si="2"/>
        <v>SANTANDER</v>
      </c>
      <c r="F61" s="42">
        <f t="shared" si="9"/>
        <v>1729</v>
      </c>
      <c r="G61" s="42">
        <f t="shared" si="8"/>
        <v>1251</v>
      </c>
    </row>
    <row r="62" spans="1:7" x14ac:dyDescent="0.25">
      <c r="A62" s="42" t="str">
        <f t="shared" si="3"/>
        <v>TARRAGONA</v>
      </c>
      <c r="B62" s="41">
        <f t="shared" si="4"/>
        <v>190268</v>
      </c>
      <c r="C62" s="41">
        <f t="shared" si="5"/>
        <v>212750</v>
      </c>
      <c r="D62" s="41">
        <f t="shared" si="6"/>
        <v>8</v>
      </c>
      <c r="E62" s="42" t="str">
        <f t="shared" si="2"/>
        <v>HUELVA</v>
      </c>
      <c r="F62" s="42">
        <f t="shared" si="9"/>
        <v>769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3595737</v>
      </c>
      <c r="C63" s="41">
        <f t="shared" si="5"/>
        <v>3490079</v>
      </c>
      <c r="D63" s="41">
        <f t="shared" si="6"/>
        <v>1</v>
      </c>
      <c r="E63" s="42" t="str">
        <f t="shared" si="2"/>
        <v>FERROL-SAN CIBRAO</v>
      </c>
      <c r="F63" s="42">
        <f t="shared" si="9"/>
        <v>458</v>
      </c>
      <c r="G63" s="42">
        <f t="shared" si="8"/>
        <v>354</v>
      </c>
    </row>
    <row r="64" spans="1:7" x14ac:dyDescent="0.25">
      <c r="A64" s="42" t="str">
        <f t="shared" si="3"/>
        <v>VIGO</v>
      </c>
      <c r="B64" s="41">
        <f t="shared" si="4"/>
        <v>179449</v>
      </c>
      <c r="C64" s="41">
        <f t="shared" si="5"/>
        <v>178030.5</v>
      </c>
      <c r="D64" s="41">
        <f t="shared" si="6"/>
        <v>9</v>
      </c>
      <c r="E64" s="42" t="str">
        <f t="shared" si="2"/>
        <v>AVILES</v>
      </c>
      <c r="F64" s="42">
        <f t="shared" si="9"/>
        <v>20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7466</v>
      </c>
      <c r="C65" s="41">
        <f t="shared" si="5"/>
        <v>589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112</v>
      </c>
      <c r="C8" s="38">
        <v>624</v>
      </c>
      <c r="D8" s="38">
        <v>390</v>
      </c>
      <c r="E8" s="38">
        <v>1854</v>
      </c>
      <c r="F8" s="13">
        <f t="shared" ref="F8:F35" si="0">((E8*100)/D8)-100</f>
        <v>375.38461538461536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195852</v>
      </c>
      <c r="C11" s="37">
        <v>344376</v>
      </c>
      <c r="D11" s="37">
        <v>2220356.5</v>
      </c>
      <c r="E11" s="37">
        <v>2625602</v>
      </c>
      <c r="F11" s="10">
        <f t="shared" si="0"/>
        <v>18.251370894718931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240</v>
      </c>
      <c r="D12" s="38">
        <v>13</v>
      </c>
      <c r="E12" s="38">
        <v>481</v>
      </c>
      <c r="F12" s="13">
        <f t="shared" si="0"/>
        <v>3600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62492</v>
      </c>
      <c r="C14" s="38">
        <v>48138</v>
      </c>
      <c r="D14" s="38">
        <v>516269</v>
      </c>
      <c r="E14" s="38">
        <v>574993.5</v>
      </c>
      <c r="F14" s="13">
        <f t="shared" si="0"/>
        <v>11.374787174903005</v>
      </c>
      <c r="G14" s="1"/>
      <c r="H14" s="1"/>
      <c r="I14" s="1"/>
    </row>
    <row r="15" spans="1:12" x14ac:dyDescent="0.25">
      <c r="A15" s="8" t="s">
        <v>52</v>
      </c>
      <c r="B15" s="37">
        <v>656.5</v>
      </c>
      <c r="C15" s="37">
        <v>55</v>
      </c>
      <c r="D15" s="37">
        <v>5052.5</v>
      </c>
      <c r="E15" s="37">
        <v>2745.25</v>
      </c>
      <c r="F15" s="10">
        <f t="shared" si="0"/>
        <v>-45.665512122711526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368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5</v>
      </c>
      <c r="C17" s="37">
        <v>6</v>
      </c>
      <c r="D17" s="37">
        <v>323</v>
      </c>
      <c r="E17" s="37">
        <v>1246</v>
      </c>
      <c r="F17" s="10">
        <f t="shared" si="0"/>
        <v>285.75851393188856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19</v>
      </c>
      <c r="E18" s="38">
        <v>10</v>
      </c>
      <c r="F18" s="17">
        <f t="shared" si="0"/>
        <v>-47.368421052631582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58730</v>
      </c>
      <c r="C22" s="38">
        <v>88501</v>
      </c>
      <c r="D22" s="38">
        <v>567296</v>
      </c>
      <c r="E22" s="38">
        <v>698452</v>
      </c>
      <c r="F22" s="13">
        <f t="shared" si="0"/>
        <v>23.119500225631768</v>
      </c>
      <c r="G22" s="1"/>
      <c r="H22" s="1"/>
      <c r="I22" s="1"/>
    </row>
    <row r="23" spans="1:9" x14ac:dyDescent="0.25">
      <c r="A23" s="8" t="s">
        <v>60</v>
      </c>
      <c r="B23" s="37">
        <v>21778</v>
      </c>
      <c r="C23" s="37">
        <v>49714</v>
      </c>
      <c r="D23" s="37">
        <v>240283</v>
      </c>
      <c r="E23" s="37">
        <v>330471</v>
      </c>
      <c r="F23" s="10">
        <f t="shared" si="0"/>
        <v>37.534074403932038</v>
      </c>
      <c r="G23" s="1"/>
      <c r="H23" s="1"/>
      <c r="I23" s="1"/>
    </row>
    <row r="24" spans="1:9" x14ac:dyDescent="0.25">
      <c r="A24" s="11" t="s">
        <v>61</v>
      </c>
      <c r="B24" s="38">
        <v>545</v>
      </c>
      <c r="C24" s="38">
        <v>145</v>
      </c>
      <c r="D24" s="38">
        <v>1273</v>
      </c>
      <c r="E24" s="38">
        <v>4642</v>
      </c>
      <c r="F24" s="13">
        <f t="shared" si="0"/>
        <v>264.65043205027496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1997</v>
      </c>
      <c r="C28" s="38">
        <v>314</v>
      </c>
      <c r="D28" s="38">
        <v>13385</v>
      </c>
      <c r="E28" s="38">
        <v>10623</v>
      </c>
      <c r="F28" s="13">
        <f t="shared" si="0"/>
        <v>-20.635039223010835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11</v>
      </c>
      <c r="D29" s="37">
        <v>0</v>
      </c>
      <c r="E29" s="37">
        <v>55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16088</v>
      </c>
      <c r="C31" s="37">
        <v>10780</v>
      </c>
      <c r="D31" s="37">
        <v>155819</v>
      </c>
      <c r="E31" s="37">
        <v>117794</v>
      </c>
      <c r="F31" s="10">
        <f t="shared" si="0"/>
        <v>-24.403314101617909</v>
      </c>
      <c r="G31" s="1"/>
      <c r="H31" s="1"/>
      <c r="I31" s="1"/>
    </row>
    <row r="32" spans="1:9" x14ac:dyDescent="0.25">
      <c r="A32" s="11" t="s">
        <v>69</v>
      </c>
      <c r="B32" s="38">
        <v>204414</v>
      </c>
      <c r="C32" s="38">
        <v>181290</v>
      </c>
      <c r="D32" s="38">
        <v>1761970</v>
      </c>
      <c r="E32" s="38">
        <v>1846563</v>
      </c>
      <c r="F32" s="13">
        <f t="shared" si="0"/>
        <v>4.8010465558437403</v>
      </c>
      <c r="G32" s="1"/>
      <c r="H32" s="1"/>
      <c r="I32" s="1"/>
    </row>
    <row r="33" spans="1:9" x14ac:dyDescent="0.25">
      <c r="A33" s="8" t="s">
        <v>70</v>
      </c>
      <c r="B33" s="37">
        <v>754</v>
      </c>
      <c r="C33" s="37">
        <v>904</v>
      </c>
      <c r="D33" s="37">
        <v>8078</v>
      </c>
      <c r="E33" s="37">
        <v>7491</v>
      </c>
      <c r="F33" s="10">
        <f t="shared" si="0"/>
        <v>-7.2666501609309222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563423.5</v>
      </c>
      <c r="C35" s="15">
        <f t="shared" ref="C35:E35" si="1">SUM(C7:C34)</f>
        <v>725098</v>
      </c>
      <c r="D35" s="15">
        <f t="shared" si="1"/>
        <v>5490633</v>
      </c>
      <c r="E35" s="15">
        <f t="shared" si="1"/>
        <v>6223390.75</v>
      </c>
      <c r="F35" s="16">
        <f t="shared" si="0"/>
        <v>13.345596946654425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2625602</v>
      </c>
      <c r="G38" s="42">
        <f>LOOKUP(E38,$A$38:$A$65,$C$38:$C$65)</f>
        <v>2220356.5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1854</v>
      </c>
      <c r="C39" s="41">
        <f t="shared" ref="C39:C65" si="5">D8</f>
        <v>390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1846563</v>
      </c>
      <c r="G39" s="42">
        <f t="shared" ref="G39:G65" si="8">LOOKUP(E39,$A$38:$A$65,$C$38:$C$65)</f>
        <v>1761970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698452</v>
      </c>
      <c r="G40" s="42">
        <f t="shared" si="8"/>
        <v>567296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574993.5</v>
      </c>
      <c r="G41" s="42">
        <f t="shared" si="8"/>
        <v>516269</v>
      </c>
    </row>
    <row r="42" spans="1:9" x14ac:dyDescent="0.25">
      <c r="A42" s="42" t="str">
        <f t="shared" si="3"/>
        <v>BAHIA DE ALGECIRAS</v>
      </c>
      <c r="B42" s="41">
        <f t="shared" si="4"/>
        <v>2625602</v>
      </c>
      <c r="C42" s="41">
        <f t="shared" si="5"/>
        <v>2220356.5</v>
      </c>
      <c r="D42" s="41">
        <f t="shared" si="6"/>
        <v>1</v>
      </c>
      <c r="E42" s="42" t="str">
        <f t="shared" si="2"/>
        <v>MALAGA</v>
      </c>
      <c r="F42" s="42">
        <f t="shared" si="7"/>
        <v>330471</v>
      </c>
      <c r="G42" s="42">
        <f t="shared" si="8"/>
        <v>240283</v>
      </c>
    </row>
    <row r="43" spans="1:9" x14ac:dyDescent="0.25">
      <c r="A43" s="42" t="str">
        <f t="shared" si="3"/>
        <v>BAHIA DE CADIZ</v>
      </c>
      <c r="B43" s="41">
        <f t="shared" si="4"/>
        <v>481</v>
      </c>
      <c r="C43" s="41">
        <f t="shared" si="5"/>
        <v>13</v>
      </c>
      <c r="D43" s="41">
        <f t="shared" si="6"/>
        <v>13</v>
      </c>
      <c r="E43" s="42" t="str">
        <f t="shared" si="2"/>
        <v>TARRAGONA</v>
      </c>
      <c r="F43" s="42">
        <f t="shared" si="7"/>
        <v>117794</v>
      </c>
      <c r="G43" s="42">
        <f t="shared" si="8"/>
        <v>155819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10623</v>
      </c>
      <c r="G44" s="42">
        <f t="shared" si="8"/>
        <v>13385</v>
      </c>
    </row>
    <row r="45" spans="1:9" x14ac:dyDescent="0.25">
      <c r="A45" s="42" t="str">
        <f t="shared" si="3"/>
        <v>BARCELONA</v>
      </c>
      <c r="B45" s="41">
        <f t="shared" si="4"/>
        <v>574993.5</v>
      </c>
      <c r="C45" s="41">
        <f t="shared" si="5"/>
        <v>516269</v>
      </c>
      <c r="D45" s="41">
        <f t="shared" si="6"/>
        <v>4</v>
      </c>
      <c r="E45" s="42" t="str">
        <f t="shared" si="2"/>
        <v>VIGO</v>
      </c>
      <c r="F45" s="42">
        <f t="shared" si="7"/>
        <v>7491</v>
      </c>
      <c r="G45" s="42">
        <f t="shared" si="8"/>
        <v>8078</v>
      </c>
    </row>
    <row r="46" spans="1:9" x14ac:dyDescent="0.25">
      <c r="A46" s="42" t="str">
        <f t="shared" si="3"/>
        <v>BILBAO</v>
      </c>
      <c r="B46" s="41">
        <f t="shared" si="4"/>
        <v>2745.25</v>
      </c>
      <c r="C46" s="41">
        <f t="shared" si="5"/>
        <v>5052.5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4642</v>
      </c>
      <c r="G46" s="42">
        <f t="shared" si="8"/>
        <v>1273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0</v>
      </c>
      <c r="D47" s="41">
        <f t="shared" si="6"/>
        <v>14</v>
      </c>
      <c r="E47" s="42" t="str">
        <f t="shared" si="2"/>
        <v>BILBAO</v>
      </c>
      <c r="F47" s="42">
        <f t="shared" si="7"/>
        <v>2745.25</v>
      </c>
      <c r="G47" s="42">
        <f t="shared" si="8"/>
        <v>5052.5</v>
      </c>
    </row>
    <row r="48" spans="1:9" x14ac:dyDescent="0.25">
      <c r="A48" s="42" t="str">
        <f t="shared" si="3"/>
        <v>CASTELLON</v>
      </c>
      <c r="B48" s="41">
        <f t="shared" si="4"/>
        <v>1246</v>
      </c>
      <c r="C48" s="41">
        <f t="shared" si="5"/>
        <v>323</v>
      </c>
      <c r="D48" s="41">
        <f t="shared" si="6"/>
        <v>12</v>
      </c>
      <c r="E48" s="42" t="str">
        <f t="shared" si="2"/>
        <v>ALICANTE</v>
      </c>
      <c r="F48" s="42">
        <f t="shared" si="7"/>
        <v>1854</v>
      </c>
      <c r="G48" s="42">
        <f t="shared" si="8"/>
        <v>390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19</v>
      </c>
      <c r="D49" s="41">
        <f t="shared" si="6"/>
        <v>16</v>
      </c>
      <c r="E49" s="42" t="str">
        <f t="shared" si="2"/>
        <v>CASTELLON</v>
      </c>
      <c r="F49" s="42">
        <f t="shared" si="7"/>
        <v>1246</v>
      </c>
      <c r="G49" s="42">
        <f t="shared" si="8"/>
        <v>323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481</v>
      </c>
      <c r="G50" s="42">
        <f t="shared" si="8"/>
        <v>13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CARTAGENA</v>
      </c>
      <c r="F51" s="42">
        <f t="shared" si="7"/>
        <v>368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698452</v>
      </c>
      <c r="C53" s="41">
        <f t="shared" si="5"/>
        <v>567296</v>
      </c>
      <c r="D53" s="41">
        <f t="shared" si="6"/>
        <v>3</v>
      </c>
      <c r="E53" s="42" t="str">
        <f t="shared" si="2"/>
        <v>CEUTA</v>
      </c>
      <c r="F53" s="42">
        <f t="shared" si="7"/>
        <v>10</v>
      </c>
      <c r="G53" s="42">
        <f t="shared" si="8"/>
        <v>19</v>
      </c>
    </row>
    <row r="54" spans="1:7" x14ac:dyDescent="0.25">
      <c r="A54" s="42" t="str">
        <f t="shared" si="3"/>
        <v>MALAGA</v>
      </c>
      <c r="B54" s="41">
        <f t="shared" si="4"/>
        <v>330471</v>
      </c>
      <c r="C54" s="41">
        <f t="shared" si="5"/>
        <v>240283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4642</v>
      </c>
      <c r="C55" s="41">
        <f t="shared" si="5"/>
        <v>1273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10623</v>
      </c>
      <c r="C59" s="41">
        <f t="shared" si="5"/>
        <v>13385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55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117794</v>
      </c>
      <c r="C62" s="41">
        <f t="shared" si="5"/>
        <v>155819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1846563</v>
      </c>
      <c r="C63" s="41">
        <f t="shared" si="5"/>
        <v>1761970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7491</v>
      </c>
      <c r="C64" s="41">
        <f t="shared" si="5"/>
        <v>8078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">
        <v>40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17</v>
      </c>
      <c r="C7" s="9">
        <v>0</v>
      </c>
      <c r="D7" s="9">
        <v>61</v>
      </c>
      <c r="E7" s="9">
        <v>153</v>
      </c>
      <c r="F7" s="10">
        <f>((E7*100)/D7)-100</f>
        <v>150.81967213114754</v>
      </c>
      <c r="G7" s="1"/>
      <c r="H7" s="1"/>
      <c r="I7" s="1"/>
    </row>
    <row r="8" spans="1:12" x14ac:dyDescent="0.25">
      <c r="A8" s="11" t="s">
        <v>45</v>
      </c>
      <c r="B8" s="12">
        <v>11440</v>
      </c>
      <c r="C8" s="12">
        <v>10539</v>
      </c>
      <c r="D8" s="12">
        <v>105014</v>
      </c>
      <c r="E8" s="12">
        <v>93208</v>
      </c>
      <c r="F8" s="13">
        <f t="shared" ref="F8:F35" si="0">((E8*100)/D8)-100</f>
        <v>-11.242310549069643</v>
      </c>
      <c r="G8" s="1"/>
      <c r="H8" s="1"/>
      <c r="I8" s="1"/>
    </row>
    <row r="9" spans="1:12" x14ac:dyDescent="0.25">
      <c r="A9" s="8" t="s">
        <v>46</v>
      </c>
      <c r="B9" s="9">
        <v>206</v>
      </c>
      <c r="C9" s="9">
        <v>331</v>
      </c>
      <c r="D9" s="9">
        <v>2041</v>
      </c>
      <c r="E9" s="9">
        <v>3092</v>
      </c>
      <c r="F9" s="10">
        <f t="shared" si="0"/>
        <v>51.494365507104362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935</v>
      </c>
      <c r="C11" s="9">
        <v>1781</v>
      </c>
      <c r="D11" s="9">
        <v>7393.01</v>
      </c>
      <c r="E11" s="9">
        <v>14255</v>
      </c>
      <c r="F11" s="10">
        <f t="shared" si="0"/>
        <v>92.817269285446656</v>
      </c>
      <c r="G11" s="1"/>
      <c r="H11" s="1"/>
      <c r="I11" s="1"/>
    </row>
    <row r="12" spans="1:12" x14ac:dyDescent="0.25">
      <c r="A12" s="11" t="s">
        <v>49</v>
      </c>
      <c r="B12" s="12">
        <v>4818</v>
      </c>
      <c r="C12" s="12">
        <v>2922</v>
      </c>
      <c r="D12" s="12">
        <v>53992.5</v>
      </c>
      <c r="E12" s="12">
        <v>30964.5</v>
      </c>
      <c r="F12" s="13">
        <f t="shared" si="0"/>
        <v>-42.650368106681483</v>
      </c>
      <c r="G12" s="1"/>
      <c r="H12" s="1"/>
      <c r="I12" s="1"/>
    </row>
    <row r="13" spans="1:12" x14ac:dyDescent="0.25">
      <c r="A13" s="8" t="s">
        <v>50</v>
      </c>
      <c r="B13" s="9">
        <v>5634</v>
      </c>
      <c r="C13" s="9">
        <v>4675</v>
      </c>
      <c r="D13" s="9">
        <v>68108</v>
      </c>
      <c r="E13" s="9">
        <v>58865</v>
      </c>
      <c r="F13" s="10">
        <f t="shared" si="0"/>
        <v>-13.57109296998884</v>
      </c>
      <c r="G13" s="1"/>
      <c r="H13" s="1"/>
      <c r="I13" s="1"/>
    </row>
    <row r="14" spans="1:12" x14ac:dyDescent="0.25">
      <c r="A14" s="11" t="s">
        <v>51</v>
      </c>
      <c r="B14" s="12">
        <v>19849.5</v>
      </c>
      <c r="C14" s="12">
        <v>15453</v>
      </c>
      <c r="D14" s="12">
        <v>166343.5</v>
      </c>
      <c r="E14" s="12">
        <v>157193</v>
      </c>
      <c r="F14" s="13">
        <f t="shared" si="0"/>
        <v>-5.5009663737987893</v>
      </c>
      <c r="G14" s="1"/>
      <c r="H14" s="1"/>
      <c r="I14" s="1"/>
    </row>
    <row r="15" spans="1:12" x14ac:dyDescent="0.25">
      <c r="A15" s="8" t="s">
        <v>52</v>
      </c>
      <c r="B15" s="9">
        <v>4732.5</v>
      </c>
      <c r="C15" s="9">
        <v>5397</v>
      </c>
      <c r="D15" s="9">
        <v>42347.75</v>
      </c>
      <c r="E15" s="9">
        <v>40555</v>
      </c>
      <c r="F15" s="10">
        <f t="shared" si="0"/>
        <v>-4.2334008300322949</v>
      </c>
      <c r="G15" s="1"/>
      <c r="H15" s="1"/>
      <c r="I15" s="1"/>
    </row>
    <row r="16" spans="1:12" x14ac:dyDescent="0.25">
      <c r="A16" s="11" t="s">
        <v>53</v>
      </c>
      <c r="B16" s="12">
        <v>4424</v>
      </c>
      <c r="C16" s="12">
        <v>2173</v>
      </c>
      <c r="D16" s="12">
        <v>37213</v>
      </c>
      <c r="E16" s="12">
        <v>24195</v>
      </c>
      <c r="F16" s="13">
        <f t="shared" si="0"/>
        <v>-34.982398624136721</v>
      </c>
      <c r="G16" s="1"/>
      <c r="H16" s="1"/>
      <c r="I16" s="1"/>
    </row>
    <row r="17" spans="1:9" x14ac:dyDescent="0.25">
      <c r="A17" s="8" t="s">
        <v>54</v>
      </c>
      <c r="B17" s="9">
        <v>190</v>
      </c>
      <c r="C17" s="9">
        <v>491</v>
      </c>
      <c r="D17" s="9">
        <v>2581</v>
      </c>
      <c r="E17" s="9">
        <v>4267</v>
      </c>
      <c r="F17" s="10">
        <f t="shared" si="0"/>
        <v>65.323518016272772</v>
      </c>
      <c r="G17" s="1"/>
      <c r="H17" s="1"/>
      <c r="I17" s="1"/>
    </row>
    <row r="18" spans="1:9" x14ac:dyDescent="0.25">
      <c r="A18" s="11" t="s">
        <v>55</v>
      </c>
      <c r="B18" s="12">
        <v>841</v>
      </c>
      <c r="C18" s="12">
        <v>1165</v>
      </c>
      <c r="D18" s="12">
        <v>7221</v>
      </c>
      <c r="E18" s="12">
        <v>8636</v>
      </c>
      <c r="F18" s="13">
        <f t="shared" si="0"/>
        <v>19.59562387480959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1228</v>
      </c>
      <c r="C20" s="12">
        <v>666</v>
      </c>
      <c r="D20" s="12">
        <v>8593</v>
      </c>
      <c r="E20" s="12">
        <v>6914</v>
      </c>
      <c r="F20" s="13">
        <f t="shared" si="0"/>
        <v>-19.539159781217265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121</v>
      </c>
      <c r="D21" s="9">
        <v>0</v>
      </c>
      <c r="E21" s="9">
        <v>564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29169</v>
      </c>
      <c r="C22" s="12">
        <v>30229</v>
      </c>
      <c r="D22" s="12">
        <v>287500</v>
      </c>
      <c r="E22" s="12">
        <v>287820</v>
      </c>
      <c r="F22" s="13">
        <f t="shared" si="0"/>
        <v>0.111304347826092</v>
      </c>
      <c r="G22" s="1"/>
      <c r="H22" s="1"/>
      <c r="I22" s="1"/>
    </row>
    <row r="23" spans="1:9" x14ac:dyDescent="0.25">
      <c r="A23" s="8" t="s">
        <v>60</v>
      </c>
      <c r="B23" s="9">
        <v>1098</v>
      </c>
      <c r="C23" s="9">
        <v>1067</v>
      </c>
      <c r="D23" s="9">
        <v>10185</v>
      </c>
      <c r="E23" s="9">
        <v>8445</v>
      </c>
      <c r="F23" s="10">
        <f t="shared" si="0"/>
        <v>-17.083946980854193</v>
      </c>
      <c r="G23" s="1"/>
      <c r="H23" s="1"/>
      <c r="I23" s="1"/>
    </row>
    <row r="24" spans="1:9" x14ac:dyDescent="0.25">
      <c r="A24" s="11" t="s">
        <v>61</v>
      </c>
      <c r="B24" s="12">
        <v>2802</v>
      </c>
      <c r="C24" s="12">
        <v>779</v>
      </c>
      <c r="D24" s="12">
        <v>23779</v>
      </c>
      <c r="E24" s="12">
        <v>18486</v>
      </c>
      <c r="F24" s="13">
        <f t="shared" si="0"/>
        <v>-22.259136212624583</v>
      </c>
      <c r="G24" s="1"/>
      <c r="H24" s="1"/>
      <c r="I24" s="1"/>
    </row>
    <row r="25" spans="1:9" x14ac:dyDescent="0.25">
      <c r="A25" s="8" t="s">
        <v>62</v>
      </c>
      <c r="B25" s="9">
        <v>1079</v>
      </c>
      <c r="C25" s="9">
        <v>1737</v>
      </c>
      <c r="D25" s="9">
        <v>11589</v>
      </c>
      <c r="E25" s="9">
        <v>13256</v>
      </c>
      <c r="F25" s="10">
        <f t="shared" si="0"/>
        <v>14.384329968073175</v>
      </c>
      <c r="G25" s="1"/>
      <c r="H25" s="1"/>
      <c r="I25" s="1"/>
    </row>
    <row r="26" spans="1:9" x14ac:dyDescent="0.25">
      <c r="A26" s="11" t="s">
        <v>63</v>
      </c>
      <c r="B26" s="12">
        <v>87</v>
      </c>
      <c r="C26" s="12">
        <v>98</v>
      </c>
      <c r="D26" s="12">
        <v>742</v>
      </c>
      <c r="E26" s="12">
        <v>1039</v>
      </c>
      <c r="F26" s="13">
        <f t="shared" si="0"/>
        <v>40.026954177897579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25404</v>
      </c>
      <c r="C28" s="12">
        <v>24560</v>
      </c>
      <c r="D28" s="12">
        <v>245188</v>
      </c>
      <c r="E28" s="12">
        <v>246711</v>
      </c>
      <c r="F28" s="13">
        <f t="shared" si="0"/>
        <v>0.62115601089776362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13182</v>
      </c>
      <c r="C30" s="12">
        <v>12298</v>
      </c>
      <c r="D30" s="12">
        <v>105757</v>
      </c>
      <c r="E30" s="12">
        <v>117150</v>
      </c>
      <c r="F30" s="13">
        <f t="shared" si="0"/>
        <v>10.772809364864742</v>
      </c>
      <c r="G30" s="1"/>
      <c r="H30" s="1"/>
      <c r="I30" s="1"/>
    </row>
    <row r="31" spans="1:9" x14ac:dyDescent="0.25">
      <c r="A31" s="8" t="s">
        <v>68</v>
      </c>
      <c r="B31" s="9">
        <v>2811</v>
      </c>
      <c r="C31" s="9">
        <v>2095</v>
      </c>
      <c r="D31" s="9">
        <v>10685</v>
      </c>
      <c r="E31" s="9">
        <v>22295</v>
      </c>
      <c r="F31" s="10">
        <f t="shared" si="0"/>
        <v>108.65699578848853</v>
      </c>
      <c r="G31" s="1"/>
      <c r="H31" s="1"/>
      <c r="I31" s="1"/>
    </row>
    <row r="32" spans="1:9" x14ac:dyDescent="0.25">
      <c r="A32" s="11" t="s">
        <v>69</v>
      </c>
      <c r="B32" s="12">
        <v>11664</v>
      </c>
      <c r="C32" s="12">
        <v>11433</v>
      </c>
      <c r="D32" s="12">
        <v>113423</v>
      </c>
      <c r="E32" s="12">
        <v>127415</v>
      </c>
      <c r="F32" s="13">
        <f t="shared" si="0"/>
        <v>12.33612230323655</v>
      </c>
      <c r="G32" s="1"/>
      <c r="H32" s="1"/>
      <c r="I32" s="1"/>
    </row>
    <row r="33" spans="1:9" x14ac:dyDescent="0.25">
      <c r="A33" s="8" t="s">
        <v>70</v>
      </c>
      <c r="B33" s="9">
        <v>3371</v>
      </c>
      <c r="C33" s="9">
        <v>2142</v>
      </c>
      <c r="D33" s="9">
        <v>33817</v>
      </c>
      <c r="E33" s="9">
        <v>25374</v>
      </c>
      <c r="F33" s="10">
        <f t="shared" si="0"/>
        <v>-24.966732708401096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2549</v>
      </c>
      <c r="D34" s="12">
        <v>34</v>
      </c>
      <c r="E34" s="12">
        <v>7050</v>
      </c>
      <c r="F34" s="13">
        <f t="shared" si="0"/>
        <v>20635.294117647059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144982</v>
      </c>
      <c r="C35" s="15">
        <f t="shared" ref="C35:E35" si="1">SUM(C7:C34)</f>
        <v>134701</v>
      </c>
      <c r="D35" s="15">
        <f t="shared" si="1"/>
        <v>1343607.76</v>
      </c>
      <c r="E35" s="15">
        <f t="shared" si="1"/>
        <v>1317902.5</v>
      </c>
      <c r="F35" s="16">
        <f t="shared" si="0"/>
        <v>-1.9131520943284812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153</v>
      </c>
      <c r="C38" s="41">
        <f>D7</f>
        <v>61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287820</v>
      </c>
      <c r="G38" s="42">
        <f>LOOKUP(E38,$A$38:$A$65,$C$38:$C$65)</f>
        <v>287500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93208</v>
      </c>
      <c r="C39" s="41">
        <f t="shared" ref="C39:C65" si="5">D8</f>
        <v>105014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246711</v>
      </c>
      <c r="G39" s="42">
        <f t="shared" ref="G39:G65" si="8">LOOKUP(E39,$A$38:$A$65,$C$38:$C$65)</f>
        <v>245188</v>
      </c>
    </row>
    <row r="40" spans="1:9" x14ac:dyDescent="0.25">
      <c r="A40" s="42" t="str">
        <f t="shared" si="3"/>
        <v>ALMERIA</v>
      </c>
      <c r="B40" s="41">
        <f t="shared" si="4"/>
        <v>3092</v>
      </c>
      <c r="C40" s="41">
        <f t="shared" si="5"/>
        <v>2041</v>
      </c>
      <c r="D40" s="41">
        <f t="shared" si="6"/>
        <v>21</v>
      </c>
      <c r="E40" s="42" t="str">
        <f t="shared" si="2"/>
        <v>BARCELONA</v>
      </c>
      <c r="F40" s="42">
        <f t="shared" si="7"/>
        <v>157193</v>
      </c>
      <c r="G40" s="42">
        <f t="shared" si="8"/>
        <v>166343.5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127415</v>
      </c>
      <c r="G41" s="42">
        <f t="shared" si="8"/>
        <v>113423</v>
      </c>
    </row>
    <row r="42" spans="1:9" x14ac:dyDescent="0.25">
      <c r="A42" s="42" t="str">
        <f t="shared" si="3"/>
        <v>BAHIA DE ALGECIRAS</v>
      </c>
      <c r="B42" s="41">
        <f t="shared" si="4"/>
        <v>14255</v>
      </c>
      <c r="C42" s="41">
        <f t="shared" si="5"/>
        <v>7393.01</v>
      </c>
      <c r="D42" s="41">
        <f t="shared" si="6"/>
        <v>14</v>
      </c>
      <c r="E42" s="42" t="str">
        <f t="shared" si="2"/>
        <v>SEVILLA</v>
      </c>
      <c r="F42" s="42">
        <f t="shared" si="7"/>
        <v>117150</v>
      </c>
      <c r="G42" s="42">
        <f t="shared" si="8"/>
        <v>105757</v>
      </c>
    </row>
    <row r="43" spans="1:9" x14ac:dyDescent="0.25">
      <c r="A43" s="42" t="str">
        <f t="shared" si="3"/>
        <v>BAHIA DE CADIZ</v>
      </c>
      <c r="B43" s="41">
        <f t="shared" si="4"/>
        <v>30964.5</v>
      </c>
      <c r="C43" s="41">
        <f t="shared" si="5"/>
        <v>53992.5</v>
      </c>
      <c r="D43" s="41">
        <f t="shared" si="6"/>
        <v>9</v>
      </c>
      <c r="E43" s="42" t="str">
        <f t="shared" si="2"/>
        <v>ALICANTE</v>
      </c>
      <c r="F43" s="42">
        <f t="shared" si="7"/>
        <v>93208</v>
      </c>
      <c r="G43" s="42">
        <f t="shared" si="8"/>
        <v>105014</v>
      </c>
    </row>
    <row r="44" spans="1:9" x14ac:dyDescent="0.25">
      <c r="A44" s="42" t="str">
        <f t="shared" si="3"/>
        <v>BALEARES</v>
      </c>
      <c r="B44" s="41">
        <f t="shared" si="4"/>
        <v>58865</v>
      </c>
      <c r="C44" s="41">
        <f t="shared" si="5"/>
        <v>68108</v>
      </c>
      <c r="D44" s="41">
        <f t="shared" si="6"/>
        <v>7</v>
      </c>
      <c r="E44" s="42" t="str">
        <f t="shared" si="2"/>
        <v>BALEARES</v>
      </c>
      <c r="F44" s="42">
        <f t="shared" si="7"/>
        <v>58865</v>
      </c>
      <c r="G44" s="42">
        <f t="shared" si="8"/>
        <v>68108</v>
      </c>
    </row>
    <row r="45" spans="1:9" x14ac:dyDescent="0.25">
      <c r="A45" s="42" t="str">
        <f t="shared" si="3"/>
        <v>BARCELONA</v>
      </c>
      <c r="B45" s="41">
        <f t="shared" si="4"/>
        <v>157193</v>
      </c>
      <c r="C45" s="41">
        <f t="shared" si="5"/>
        <v>166343.5</v>
      </c>
      <c r="D45" s="41">
        <f t="shared" si="6"/>
        <v>3</v>
      </c>
      <c r="E45" s="42" t="str">
        <f t="shared" si="2"/>
        <v>BILBAO</v>
      </c>
      <c r="F45" s="42">
        <f t="shared" si="7"/>
        <v>40555</v>
      </c>
      <c r="G45" s="42">
        <f t="shared" si="8"/>
        <v>42347.75</v>
      </c>
    </row>
    <row r="46" spans="1:9" x14ac:dyDescent="0.25">
      <c r="A46" s="42" t="str">
        <f t="shared" si="3"/>
        <v>BILBAO</v>
      </c>
      <c r="B46" s="41">
        <f t="shared" si="4"/>
        <v>40555</v>
      </c>
      <c r="C46" s="41">
        <f t="shared" si="5"/>
        <v>42347.75</v>
      </c>
      <c r="D46" s="41">
        <f t="shared" si="6"/>
        <v>8</v>
      </c>
      <c r="E46" s="42" t="str">
        <f t="shared" si="2"/>
        <v>BAHIA DE CADIZ</v>
      </c>
      <c r="F46" s="42">
        <f t="shared" si="7"/>
        <v>30964.5</v>
      </c>
      <c r="G46" s="42">
        <f t="shared" si="8"/>
        <v>53992.5</v>
      </c>
    </row>
    <row r="47" spans="1:9" x14ac:dyDescent="0.25">
      <c r="A47" s="42" t="str">
        <f t="shared" si="3"/>
        <v>CARTAGENA</v>
      </c>
      <c r="B47" s="41">
        <f t="shared" si="4"/>
        <v>24195</v>
      </c>
      <c r="C47" s="41">
        <f t="shared" si="5"/>
        <v>37213</v>
      </c>
      <c r="D47" s="41">
        <f t="shared" si="6"/>
        <v>11</v>
      </c>
      <c r="E47" s="42" t="str">
        <f t="shared" si="2"/>
        <v>VIGO</v>
      </c>
      <c r="F47" s="42">
        <f t="shared" si="7"/>
        <v>25374</v>
      </c>
      <c r="G47" s="42">
        <f t="shared" si="8"/>
        <v>33817</v>
      </c>
    </row>
    <row r="48" spans="1:9" x14ac:dyDescent="0.25">
      <c r="A48" s="42" t="str">
        <f t="shared" si="3"/>
        <v>CASTELLON</v>
      </c>
      <c r="B48" s="41">
        <f t="shared" si="4"/>
        <v>4267</v>
      </c>
      <c r="C48" s="41">
        <f t="shared" si="5"/>
        <v>2581</v>
      </c>
      <c r="D48" s="41">
        <f t="shared" si="6"/>
        <v>20</v>
      </c>
      <c r="E48" s="42" t="str">
        <f t="shared" si="2"/>
        <v>CARTAGENA</v>
      </c>
      <c r="F48" s="42">
        <f t="shared" si="7"/>
        <v>24195</v>
      </c>
      <c r="G48" s="42">
        <f t="shared" si="8"/>
        <v>37213</v>
      </c>
    </row>
    <row r="49" spans="1:7" x14ac:dyDescent="0.25">
      <c r="A49" s="42" t="str">
        <f t="shared" si="3"/>
        <v>CEUTA</v>
      </c>
      <c r="B49" s="41">
        <f t="shared" si="4"/>
        <v>8636</v>
      </c>
      <c r="C49" s="41">
        <f t="shared" si="5"/>
        <v>7221</v>
      </c>
      <c r="D49" s="41">
        <f t="shared" si="6"/>
        <v>16</v>
      </c>
      <c r="E49" s="42" t="str">
        <f t="shared" si="2"/>
        <v>TARRAGONA</v>
      </c>
      <c r="F49" s="42">
        <f t="shared" si="7"/>
        <v>22295</v>
      </c>
      <c r="G49" s="42">
        <f t="shared" si="8"/>
        <v>10685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18486</v>
      </c>
      <c r="G50" s="42">
        <f t="shared" si="8"/>
        <v>23779</v>
      </c>
    </row>
    <row r="51" spans="1:7" x14ac:dyDescent="0.25">
      <c r="A51" s="42" t="str">
        <f t="shared" si="3"/>
        <v>GIJON</v>
      </c>
      <c r="B51" s="41">
        <f t="shared" si="4"/>
        <v>6914</v>
      </c>
      <c r="C51" s="41">
        <f t="shared" si="5"/>
        <v>8593</v>
      </c>
      <c r="D51" s="41">
        <f t="shared" si="6"/>
        <v>19</v>
      </c>
      <c r="E51" s="42" t="str">
        <f t="shared" si="2"/>
        <v>BAHIA DE ALGECIRAS</v>
      </c>
      <c r="F51" s="42">
        <f t="shared" si="7"/>
        <v>14255</v>
      </c>
      <c r="G51" s="42">
        <f t="shared" si="8"/>
        <v>7393.01</v>
      </c>
    </row>
    <row r="52" spans="1:7" x14ac:dyDescent="0.25">
      <c r="A52" s="42" t="str">
        <f t="shared" si="3"/>
        <v>HUELVA</v>
      </c>
      <c r="B52" s="41">
        <f t="shared" si="4"/>
        <v>564</v>
      </c>
      <c r="C52" s="41">
        <f t="shared" si="5"/>
        <v>0</v>
      </c>
      <c r="D52" s="41">
        <f t="shared" si="6"/>
        <v>23</v>
      </c>
      <c r="E52" s="42" t="str">
        <f t="shared" si="2"/>
        <v>MELILLA</v>
      </c>
      <c r="F52" s="42">
        <f t="shared" si="7"/>
        <v>13256</v>
      </c>
      <c r="G52" s="42">
        <f t="shared" si="8"/>
        <v>11589</v>
      </c>
    </row>
    <row r="53" spans="1:7" x14ac:dyDescent="0.25">
      <c r="A53" s="42" t="str">
        <f t="shared" si="3"/>
        <v>LAS PALMAS</v>
      </c>
      <c r="B53" s="41">
        <f t="shared" si="4"/>
        <v>287820</v>
      </c>
      <c r="C53" s="41">
        <f t="shared" si="5"/>
        <v>287500</v>
      </c>
      <c r="D53" s="41">
        <f t="shared" si="6"/>
        <v>1</v>
      </c>
      <c r="E53" s="42" t="str">
        <f t="shared" si="2"/>
        <v>CEUTA</v>
      </c>
      <c r="F53" s="42">
        <f t="shared" si="7"/>
        <v>8636</v>
      </c>
      <c r="G53" s="42">
        <f t="shared" si="8"/>
        <v>7221</v>
      </c>
    </row>
    <row r="54" spans="1:7" x14ac:dyDescent="0.25">
      <c r="A54" s="42" t="str">
        <f t="shared" si="3"/>
        <v>MALAGA</v>
      </c>
      <c r="B54" s="41">
        <f t="shared" si="4"/>
        <v>8445</v>
      </c>
      <c r="C54" s="41">
        <f t="shared" si="5"/>
        <v>10185</v>
      </c>
      <c r="D54" s="41">
        <f t="shared" si="6"/>
        <v>17</v>
      </c>
      <c r="E54" s="42" t="str">
        <f t="shared" si="2"/>
        <v>MALAGA</v>
      </c>
      <c r="F54" s="42">
        <f t="shared" si="7"/>
        <v>8445</v>
      </c>
      <c r="G54" s="42">
        <f t="shared" si="8"/>
        <v>10185</v>
      </c>
    </row>
    <row r="55" spans="1:7" x14ac:dyDescent="0.25">
      <c r="A55" s="42" t="str">
        <f t="shared" si="3"/>
        <v>MARIN Y RIA DE PONTEVEDRA</v>
      </c>
      <c r="B55" s="41">
        <f t="shared" si="4"/>
        <v>18486</v>
      </c>
      <c r="C55" s="41">
        <f t="shared" si="5"/>
        <v>23779</v>
      </c>
      <c r="D55" s="41">
        <f t="shared" si="6"/>
        <v>13</v>
      </c>
      <c r="E55" s="42" t="str">
        <f t="shared" si="2"/>
        <v>VILAGARCIA</v>
      </c>
      <c r="F55" s="42">
        <f t="shared" si="7"/>
        <v>7050</v>
      </c>
      <c r="G55" s="42">
        <f t="shared" si="8"/>
        <v>34</v>
      </c>
    </row>
    <row r="56" spans="1:7" x14ac:dyDescent="0.25">
      <c r="A56" s="42" t="str">
        <f t="shared" si="3"/>
        <v>MELILLA</v>
      </c>
      <c r="B56" s="41">
        <f t="shared" si="4"/>
        <v>13256</v>
      </c>
      <c r="C56" s="41">
        <f t="shared" si="5"/>
        <v>11589</v>
      </c>
      <c r="D56" s="41">
        <f t="shared" si="6"/>
        <v>15</v>
      </c>
      <c r="E56" s="42" t="str">
        <f t="shared" si="2"/>
        <v>GIJON</v>
      </c>
      <c r="F56" s="42">
        <f t="shared" si="7"/>
        <v>6914</v>
      </c>
      <c r="G56" s="42">
        <f t="shared" si="8"/>
        <v>8593</v>
      </c>
    </row>
    <row r="57" spans="1:7" x14ac:dyDescent="0.25">
      <c r="A57" s="42" t="str">
        <f t="shared" si="3"/>
        <v>MOTRIL</v>
      </c>
      <c r="B57" s="41">
        <f t="shared" si="4"/>
        <v>1039</v>
      </c>
      <c r="C57" s="41">
        <f t="shared" si="5"/>
        <v>742</v>
      </c>
      <c r="D57" s="41">
        <f t="shared" si="6"/>
        <v>22</v>
      </c>
      <c r="E57" s="42" t="str">
        <f t="shared" si="2"/>
        <v>CASTELLON</v>
      </c>
      <c r="F57" s="42">
        <f t="shared" si="7"/>
        <v>4267</v>
      </c>
      <c r="G57" s="42">
        <f t="shared" si="8"/>
        <v>2581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3092</v>
      </c>
      <c r="G58" s="42">
        <f t="shared" si="8"/>
        <v>2041</v>
      </c>
    </row>
    <row r="59" spans="1:7" x14ac:dyDescent="0.25">
      <c r="A59" s="42" t="str">
        <f t="shared" si="3"/>
        <v>SANTA CRUZ DE TENERIFE</v>
      </c>
      <c r="B59" s="41">
        <f t="shared" si="4"/>
        <v>246711</v>
      </c>
      <c r="C59" s="41">
        <f t="shared" si="5"/>
        <v>245188</v>
      </c>
      <c r="D59" s="41">
        <f t="shared" si="6"/>
        <v>2</v>
      </c>
      <c r="E59" s="42" t="str">
        <f t="shared" si="2"/>
        <v>MOTRIL</v>
      </c>
      <c r="F59" s="42">
        <f t="shared" si="7"/>
        <v>1039</v>
      </c>
      <c r="G59" s="42">
        <f t="shared" si="8"/>
        <v>742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564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117150</v>
      </c>
      <c r="C61" s="41">
        <f t="shared" si="5"/>
        <v>105757</v>
      </c>
      <c r="D61" s="41">
        <f t="shared" si="6"/>
        <v>5</v>
      </c>
      <c r="E61" s="42" t="str">
        <f t="shared" si="2"/>
        <v>A CORUÑA</v>
      </c>
      <c r="F61" s="42">
        <f t="shared" si="7"/>
        <v>153</v>
      </c>
      <c r="G61" s="42">
        <f t="shared" si="8"/>
        <v>61</v>
      </c>
    </row>
    <row r="62" spans="1:7" x14ac:dyDescent="0.25">
      <c r="A62" s="42" t="str">
        <f t="shared" si="3"/>
        <v>TARRAGONA</v>
      </c>
      <c r="B62" s="41">
        <f t="shared" si="4"/>
        <v>22295</v>
      </c>
      <c r="C62" s="41">
        <f t="shared" si="5"/>
        <v>10685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127415</v>
      </c>
      <c r="C63" s="41">
        <f t="shared" si="5"/>
        <v>113423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25374</v>
      </c>
      <c r="C64" s="41">
        <f t="shared" si="5"/>
        <v>33817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7050</v>
      </c>
      <c r="C65" s="41">
        <f t="shared" si="5"/>
        <v>34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">
        <v>40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397</v>
      </c>
      <c r="C7" s="9">
        <v>663</v>
      </c>
      <c r="D7" s="9">
        <v>4775</v>
      </c>
      <c r="E7" s="9">
        <v>4524</v>
      </c>
      <c r="F7" s="10">
        <f>((E7*100)/D7)-100</f>
        <v>-5.2565445026177997</v>
      </c>
      <c r="G7" s="1"/>
      <c r="H7" s="1"/>
      <c r="I7" s="1"/>
    </row>
    <row r="8" spans="1:12" x14ac:dyDescent="0.25">
      <c r="A8" s="11" t="s">
        <v>45</v>
      </c>
      <c r="B8" s="12">
        <v>1712</v>
      </c>
      <c r="C8" s="12">
        <v>3704</v>
      </c>
      <c r="D8" s="12">
        <v>18014</v>
      </c>
      <c r="E8" s="12">
        <v>33344</v>
      </c>
      <c r="F8" s="13">
        <f t="shared" ref="F8:F35" si="0">((E8*100)/D8)-100</f>
        <v>85.100477406461636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7</v>
      </c>
      <c r="D9" s="9">
        <v>163</v>
      </c>
      <c r="E9" s="9">
        <v>101</v>
      </c>
      <c r="F9" s="10">
        <f t="shared" si="0"/>
        <v>-38.036809815950917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12</v>
      </c>
      <c r="D10" s="12">
        <v>0</v>
      </c>
      <c r="E10" s="12">
        <v>20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17278</v>
      </c>
      <c r="C11" s="9">
        <v>20189</v>
      </c>
      <c r="D11" s="9">
        <v>140258.5</v>
      </c>
      <c r="E11" s="9">
        <v>186878</v>
      </c>
      <c r="F11" s="10">
        <f t="shared" si="0"/>
        <v>33.238270764338694</v>
      </c>
      <c r="G11" s="1"/>
      <c r="H11" s="1"/>
      <c r="I11" s="1"/>
    </row>
    <row r="12" spans="1:12" x14ac:dyDescent="0.25">
      <c r="A12" s="11" t="s">
        <v>49</v>
      </c>
      <c r="B12" s="12">
        <v>4477</v>
      </c>
      <c r="C12" s="12">
        <v>5071</v>
      </c>
      <c r="D12" s="12">
        <v>38708</v>
      </c>
      <c r="E12" s="12">
        <v>40316.5</v>
      </c>
      <c r="F12" s="13">
        <f t="shared" si="0"/>
        <v>4.1554717371086127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102383</v>
      </c>
      <c r="C14" s="12">
        <v>98863.5</v>
      </c>
      <c r="D14" s="12">
        <v>917941</v>
      </c>
      <c r="E14" s="12">
        <v>1000433</v>
      </c>
      <c r="F14" s="13">
        <f t="shared" si="0"/>
        <v>8.9866342172318241</v>
      </c>
      <c r="G14" s="1"/>
      <c r="H14" s="1"/>
      <c r="I14" s="1"/>
    </row>
    <row r="15" spans="1:12" x14ac:dyDescent="0.25">
      <c r="A15" s="8" t="s">
        <v>52</v>
      </c>
      <c r="B15" s="9">
        <v>41032</v>
      </c>
      <c r="C15" s="9">
        <v>43737.25</v>
      </c>
      <c r="D15" s="9">
        <v>377887</v>
      </c>
      <c r="E15" s="9">
        <v>425028.75</v>
      </c>
      <c r="F15" s="10">
        <f t="shared" si="0"/>
        <v>12.475091760235202</v>
      </c>
      <c r="G15" s="1"/>
      <c r="H15" s="1"/>
      <c r="I15" s="1"/>
    </row>
    <row r="16" spans="1:12" x14ac:dyDescent="0.25">
      <c r="A16" s="11" t="s">
        <v>53</v>
      </c>
      <c r="B16" s="12">
        <v>2152</v>
      </c>
      <c r="C16" s="12">
        <v>3771</v>
      </c>
      <c r="D16" s="12">
        <v>17605</v>
      </c>
      <c r="E16" s="12">
        <v>36245</v>
      </c>
      <c r="F16" s="13">
        <f t="shared" si="0"/>
        <v>105.87901164441919</v>
      </c>
      <c r="G16" s="1"/>
      <c r="H16" s="1"/>
      <c r="I16" s="1"/>
    </row>
    <row r="17" spans="1:9" x14ac:dyDescent="0.25">
      <c r="A17" s="8" t="s">
        <v>54</v>
      </c>
      <c r="B17" s="9">
        <v>11438</v>
      </c>
      <c r="C17" s="9">
        <v>10567</v>
      </c>
      <c r="D17" s="9">
        <v>83245</v>
      </c>
      <c r="E17" s="9">
        <v>103558</v>
      </c>
      <c r="F17" s="10">
        <f t="shared" si="0"/>
        <v>24.401465553486702</v>
      </c>
      <c r="G17" s="1"/>
      <c r="H17" s="1"/>
      <c r="I17" s="1"/>
    </row>
    <row r="18" spans="1:9" x14ac:dyDescent="0.25">
      <c r="A18" s="11" t="s">
        <v>55</v>
      </c>
      <c r="B18" s="12">
        <v>52</v>
      </c>
      <c r="C18" s="12">
        <v>42</v>
      </c>
      <c r="D18" s="12">
        <v>662</v>
      </c>
      <c r="E18" s="12">
        <v>419</v>
      </c>
      <c r="F18" s="13">
        <f t="shared" si="0"/>
        <v>-36.706948640483382</v>
      </c>
      <c r="G18" s="1"/>
      <c r="H18" s="1"/>
      <c r="I18" s="1"/>
    </row>
    <row r="19" spans="1:9" x14ac:dyDescent="0.25">
      <c r="A19" s="8" t="s">
        <v>56</v>
      </c>
      <c r="B19" s="9">
        <v>30</v>
      </c>
      <c r="C19" s="9">
        <v>31</v>
      </c>
      <c r="D19" s="9">
        <v>354</v>
      </c>
      <c r="E19" s="9">
        <v>458</v>
      </c>
      <c r="F19" s="10">
        <f t="shared" si="0"/>
        <v>29.378531073446339</v>
      </c>
      <c r="G19" s="1"/>
      <c r="H19" s="1"/>
      <c r="I19" s="1"/>
    </row>
    <row r="20" spans="1:9" x14ac:dyDescent="0.25">
      <c r="A20" s="11" t="s">
        <v>57</v>
      </c>
      <c r="B20" s="12">
        <v>2300</v>
      </c>
      <c r="C20" s="12">
        <v>2221</v>
      </c>
      <c r="D20" s="12">
        <v>20079</v>
      </c>
      <c r="E20" s="12">
        <v>22577</v>
      </c>
      <c r="F20" s="13">
        <f t="shared" si="0"/>
        <v>12.440858608496441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205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7778</v>
      </c>
      <c r="C22" s="12">
        <v>11352</v>
      </c>
      <c r="D22" s="12">
        <v>76729</v>
      </c>
      <c r="E22" s="12">
        <v>91742</v>
      </c>
      <c r="F22" s="13">
        <f t="shared" si="0"/>
        <v>19.566265688331654</v>
      </c>
      <c r="G22" s="1"/>
      <c r="H22" s="1"/>
      <c r="I22" s="1"/>
    </row>
    <row r="23" spans="1:9" x14ac:dyDescent="0.25">
      <c r="A23" s="8" t="s">
        <v>60</v>
      </c>
      <c r="B23" s="9">
        <v>481</v>
      </c>
      <c r="C23" s="9">
        <v>995</v>
      </c>
      <c r="D23" s="9">
        <v>5390</v>
      </c>
      <c r="E23" s="9">
        <v>12867</v>
      </c>
      <c r="F23" s="10">
        <f t="shared" si="0"/>
        <v>138.71985157699444</v>
      </c>
      <c r="G23" s="1"/>
      <c r="H23" s="1"/>
      <c r="I23" s="1"/>
    </row>
    <row r="24" spans="1:9" x14ac:dyDescent="0.25">
      <c r="A24" s="11" t="s">
        <v>61</v>
      </c>
      <c r="B24" s="12">
        <v>1402</v>
      </c>
      <c r="C24" s="12">
        <v>1017</v>
      </c>
      <c r="D24" s="12">
        <v>15663</v>
      </c>
      <c r="E24" s="12">
        <v>11831</v>
      </c>
      <c r="F24" s="13">
        <f t="shared" si="0"/>
        <v>-24.46530038945285</v>
      </c>
      <c r="G24" s="1"/>
      <c r="H24" s="1"/>
      <c r="I24" s="1"/>
    </row>
    <row r="25" spans="1:9" x14ac:dyDescent="0.25">
      <c r="A25" s="8" t="s">
        <v>62</v>
      </c>
      <c r="B25" s="9">
        <v>619</v>
      </c>
      <c r="C25" s="9">
        <v>855</v>
      </c>
      <c r="D25" s="9">
        <v>7561</v>
      </c>
      <c r="E25" s="9">
        <v>8013</v>
      </c>
      <c r="F25" s="10">
        <f t="shared" si="0"/>
        <v>5.9780452321121516</v>
      </c>
      <c r="G25" s="1"/>
      <c r="H25" s="1"/>
      <c r="I25" s="1"/>
    </row>
    <row r="26" spans="1:9" x14ac:dyDescent="0.25">
      <c r="A26" s="11" t="s">
        <v>63</v>
      </c>
      <c r="B26" s="12">
        <v>152</v>
      </c>
      <c r="C26" s="12">
        <v>196</v>
      </c>
      <c r="D26" s="12">
        <v>1437</v>
      </c>
      <c r="E26" s="12">
        <v>2126</v>
      </c>
      <c r="F26" s="13">
        <f t="shared" si="0"/>
        <v>47.94711203897009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3371</v>
      </c>
      <c r="C28" s="12">
        <v>2073</v>
      </c>
      <c r="D28" s="12">
        <v>36684</v>
      </c>
      <c r="E28" s="12">
        <v>16723</v>
      </c>
      <c r="F28" s="13">
        <f t="shared" si="0"/>
        <v>-54.41336822592956</v>
      </c>
      <c r="G28" s="1"/>
      <c r="H28" s="1"/>
      <c r="I28" s="1"/>
    </row>
    <row r="29" spans="1:9" x14ac:dyDescent="0.25">
      <c r="A29" s="8" t="s">
        <v>66</v>
      </c>
      <c r="B29" s="9">
        <v>194</v>
      </c>
      <c r="C29" s="9">
        <v>208</v>
      </c>
      <c r="D29" s="9">
        <v>1251</v>
      </c>
      <c r="E29" s="9">
        <v>1674</v>
      </c>
      <c r="F29" s="10">
        <f t="shared" si="0"/>
        <v>33.812949640287769</v>
      </c>
      <c r="G29" s="1"/>
      <c r="H29" s="1"/>
      <c r="I29" s="1"/>
    </row>
    <row r="30" spans="1:9" x14ac:dyDescent="0.25">
      <c r="A30" s="11" t="s">
        <v>67</v>
      </c>
      <c r="B30" s="12">
        <v>1585</v>
      </c>
      <c r="C30" s="12">
        <v>1660</v>
      </c>
      <c r="D30" s="12">
        <v>18967</v>
      </c>
      <c r="E30" s="12">
        <v>19178</v>
      </c>
      <c r="F30" s="13">
        <f t="shared" si="0"/>
        <v>1.1124584805187965</v>
      </c>
      <c r="G30" s="1"/>
      <c r="H30" s="1"/>
      <c r="I30" s="1"/>
    </row>
    <row r="31" spans="1:9" x14ac:dyDescent="0.25">
      <c r="A31" s="8" t="s">
        <v>68</v>
      </c>
      <c r="B31" s="9">
        <v>4389</v>
      </c>
      <c r="C31" s="9">
        <v>5158</v>
      </c>
      <c r="D31" s="9">
        <v>46246</v>
      </c>
      <c r="E31" s="9">
        <v>50179</v>
      </c>
      <c r="F31" s="10">
        <f t="shared" si="0"/>
        <v>8.5045193097781464</v>
      </c>
      <c r="G31" s="1"/>
      <c r="H31" s="1"/>
      <c r="I31" s="1"/>
    </row>
    <row r="32" spans="1:9" x14ac:dyDescent="0.25">
      <c r="A32" s="11" t="s">
        <v>69</v>
      </c>
      <c r="B32" s="12">
        <v>166331</v>
      </c>
      <c r="C32" s="12">
        <v>149910</v>
      </c>
      <c r="D32" s="12">
        <v>1614686</v>
      </c>
      <c r="E32" s="12">
        <v>1621759</v>
      </c>
      <c r="F32" s="13">
        <f t="shared" si="0"/>
        <v>0.43804182361152755</v>
      </c>
      <c r="G32" s="1"/>
      <c r="H32" s="1"/>
      <c r="I32" s="1"/>
    </row>
    <row r="33" spans="1:9" x14ac:dyDescent="0.25">
      <c r="A33" s="8" t="s">
        <v>70</v>
      </c>
      <c r="B33" s="9">
        <v>14871</v>
      </c>
      <c r="C33" s="9">
        <v>12585.5</v>
      </c>
      <c r="D33" s="9">
        <v>136135.5</v>
      </c>
      <c r="E33" s="9">
        <v>146584</v>
      </c>
      <c r="F33" s="10">
        <f t="shared" si="0"/>
        <v>7.6750737316864388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139</v>
      </c>
      <c r="D34" s="12">
        <v>555</v>
      </c>
      <c r="E34" s="12">
        <v>416</v>
      </c>
      <c r="F34" s="13">
        <f t="shared" si="0"/>
        <v>-25.045045045045043</v>
      </c>
      <c r="G34" s="1"/>
      <c r="H34" s="1"/>
      <c r="I34" s="1"/>
    </row>
    <row r="35" spans="1:9" x14ac:dyDescent="0.25">
      <c r="A35" s="14" t="s">
        <v>72</v>
      </c>
      <c r="B35" s="15">
        <f>SUM(B7:B34)</f>
        <v>384424</v>
      </c>
      <c r="C35" s="15">
        <f t="shared" ref="C35:E35" si="1">SUM(C7:C34)</f>
        <v>375027.25</v>
      </c>
      <c r="D35" s="15">
        <f t="shared" si="1"/>
        <v>3580996</v>
      </c>
      <c r="E35" s="15">
        <f t="shared" si="1"/>
        <v>3837207.25</v>
      </c>
      <c r="F35" s="16">
        <f t="shared" si="0"/>
        <v>7.1547482879065001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4524</v>
      </c>
      <c r="C38" s="41">
        <f>D7</f>
        <v>4775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1621759</v>
      </c>
      <c r="G38" s="42">
        <f>LOOKUP(E38,$A$38:$A$65,$C$38:$C$65)</f>
        <v>1614686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33344</v>
      </c>
      <c r="C39" s="41">
        <f t="shared" ref="C39:C65" si="5">D8</f>
        <v>18014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1000433</v>
      </c>
      <c r="G39" s="42">
        <f t="shared" ref="G39:G65" si="8">LOOKUP(E39,$A$38:$A$65,$C$38:$C$65)</f>
        <v>917941</v>
      </c>
    </row>
    <row r="40" spans="1:9" x14ac:dyDescent="0.25">
      <c r="A40" s="42" t="str">
        <f t="shared" si="3"/>
        <v>ALMERIA</v>
      </c>
      <c r="B40" s="41">
        <f t="shared" si="4"/>
        <v>101</v>
      </c>
      <c r="C40" s="41">
        <f t="shared" si="5"/>
        <v>163</v>
      </c>
      <c r="D40" s="41">
        <f t="shared" si="6"/>
        <v>25</v>
      </c>
      <c r="E40" s="42" t="str">
        <f t="shared" si="2"/>
        <v>BILBAO</v>
      </c>
      <c r="F40" s="42">
        <f t="shared" si="7"/>
        <v>425028.75</v>
      </c>
      <c r="G40" s="42">
        <f t="shared" si="8"/>
        <v>377887</v>
      </c>
    </row>
    <row r="41" spans="1:9" x14ac:dyDescent="0.25">
      <c r="A41" s="42" t="str">
        <f t="shared" si="3"/>
        <v>AVILES</v>
      </c>
      <c r="B41" s="41">
        <f t="shared" si="4"/>
        <v>20</v>
      </c>
      <c r="C41" s="41">
        <f t="shared" si="5"/>
        <v>0</v>
      </c>
      <c r="D41" s="41">
        <f t="shared" si="6"/>
        <v>26</v>
      </c>
      <c r="E41" s="42" t="str">
        <f t="shared" si="2"/>
        <v>BAHIA DE ALGECIRAS</v>
      </c>
      <c r="F41" s="42">
        <f t="shared" si="7"/>
        <v>186878</v>
      </c>
      <c r="G41" s="42">
        <f t="shared" si="8"/>
        <v>140258.5</v>
      </c>
    </row>
    <row r="42" spans="1:9" x14ac:dyDescent="0.25">
      <c r="A42" s="42" t="str">
        <f t="shared" si="3"/>
        <v>BAHIA DE ALGECIRAS</v>
      </c>
      <c r="B42" s="41">
        <f t="shared" si="4"/>
        <v>186878</v>
      </c>
      <c r="C42" s="41">
        <f t="shared" si="5"/>
        <v>140258.5</v>
      </c>
      <c r="D42" s="41">
        <f t="shared" si="6"/>
        <v>4</v>
      </c>
      <c r="E42" s="42" t="str">
        <f t="shared" si="2"/>
        <v>VIGO</v>
      </c>
      <c r="F42" s="42">
        <f t="shared" si="7"/>
        <v>146584</v>
      </c>
      <c r="G42" s="42">
        <f t="shared" si="8"/>
        <v>136135.5</v>
      </c>
    </row>
    <row r="43" spans="1:9" x14ac:dyDescent="0.25">
      <c r="A43" s="42" t="str">
        <f t="shared" si="3"/>
        <v>BAHIA DE CADIZ</v>
      </c>
      <c r="B43" s="41">
        <f t="shared" si="4"/>
        <v>40316.5</v>
      </c>
      <c r="C43" s="41">
        <f t="shared" si="5"/>
        <v>38708</v>
      </c>
      <c r="D43" s="41">
        <f t="shared" si="6"/>
        <v>9</v>
      </c>
      <c r="E43" s="42" t="str">
        <f t="shared" si="2"/>
        <v>CASTELLON</v>
      </c>
      <c r="F43" s="42">
        <f t="shared" si="7"/>
        <v>103558</v>
      </c>
      <c r="G43" s="42">
        <f t="shared" si="8"/>
        <v>83245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0</v>
      </c>
      <c r="D44" s="41">
        <f t="shared" si="6"/>
        <v>27</v>
      </c>
      <c r="E44" s="42" t="str">
        <f t="shared" si="2"/>
        <v>LAS PALMAS</v>
      </c>
      <c r="F44" s="42">
        <f t="shared" si="7"/>
        <v>91742</v>
      </c>
      <c r="G44" s="42">
        <f t="shared" si="8"/>
        <v>76729</v>
      </c>
    </row>
    <row r="45" spans="1:9" x14ac:dyDescent="0.25">
      <c r="A45" s="42" t="str">
        <f t="shared" si="3"/>
        <v>BARCELONA</v>
      </c>
      <c r="B45" s="41">
        <f t="shared" si="4"/>
        <v>1000433</v>
      </c>
      <c r="C45" s="41">
        <f t="shared" si="5"/>
        <v>917941</v>
      </c>
      <c r="D45" s="41">
        <f t="shared" si="6"/>
        <v>2</v>
      </c>
      <c r="E45" s="42" t="str">
        <f t="shared" si="2"/>
        <v>TARRAGONA</v>
      </c>
      <c r="F45" s="42">
        <f t="shared" si="7"/>
        <v>50179</v>
      </c>
      <c r="G45" s="42">
        <f t="shared" si="8"/>
        <v>46246</v>
      </c>
    </row>
    <row r="46" spans="1:9" x14ac:dyDescent="0.25">
      <c r="A46" s="42" t="str">
        <f t="shared" si="3"/>
        <v>BILBAO</v>
      </c>
      <c r="B46" s="41">
        <f t="shared" si="4"/>
        <v>425028.75</v>
      </c>
      <c r="C46" s="41">
        <f t="shared" si="5"/>
        <v>377887</v>
      </c>
      <c r="D46" s="41">
        <f t="shared" si="6"/>
        <v>3</v>
      </c>
      <c r="E46" s="42" t="str">
        <f t="shared" si="2"/>
        <v>BAHIA DE CADIZ</v>
      </c>
      <c r="F46" s="42">
        <f t="shared" si="7"/>
        <v>40316.5</v>
      </c>
      <c r="G46" s="42">
        <f t="shared" si="8"/>
        <v>38708</v>
      </c>
    </row>
    <row r="47" spans="1:9" x14ac:dyDescent="0.25">
      <c r="A47" s="42" t="str">
        <f t="shared" si="3"/>
        <v>CARTAGENA</v>
      </c>
      <c r="B47" s="41">
        <f t="shared" si="4"/>
        <v>36245</v>
      </c>
      <c r="C47" s="41">
        <f t="shared" si="5"/>
        <v>17605</v>
      </c>
      <c r="D47" s="41">
        <f t="shared" si="6"/>
        <v>10</v>
      </c>
      <c r="E47" s="42" t="str">
        <f t="shared" si="2"/>
        <v>CARTAGENA</v>
      </c>
      <c r="F47" s="42">
        <f t="shared" si="7"/>
        <v>36245</v>
      </c>
      <c r="G47" s="42">
        <f t="shared" si="8"/>
        <v>17605</v>
      </c>
    </row>
    <row r="48" spans="1:9" x14ac:dyDescent="0.25">
      <c r="A48" s="42" t="str">
        <f t="shared" si="3"/>
        <v>CASTELLON</v>
      </c>
      <c r="B48" s="41">
        <f t="shared" si="4"/>
        <v>103558</v>
      </c>
      <c r="C48" s="41">
        <f t="shared" si="5"/>
        <v>83245</v>
      </c>
      <c r="D48" s="41">
        <f t="shared" si="6"/>
        <v>6</v>
      </c>
      <c r="E48" s="42" t="str">
        <f t="shared" si="2"/>
        <v>ALICANTE</v>
      </c>
      <c r="F48" s="42">
        <f t="shared" si="7"/>
        <v>33344</v>
      </c>
      <c r="G48" s="42">
        <f t="shared" si="8"/>
        <v>18014</v>
      </c>
    </row>
    <row r="49" spans="1:7" x14ac:dyDescent="0.25">
      <c r="A49" s="42" t="str">
        <f t="shared" si="3"/>
        <v>CEUTA</v>
      </c>
      <c r="B49" s="41">
        <f t="shared" si="4"/>
        <v>419</v>
      </c>
      <c r="C49" s="41">
        <f t="shared" si="5"/>
        <v>662</v>
      </c>
      <c r="D49" s="41">
        <f t="shared" si="6"/>
        <v>22</v>
      </c>
      <c r="E49" s="42" t="str">
        <f t="shared" si="2"/>
        <v>GIJON</v>
      </c>
      <c r="F49" s="42">
        <f t="shared" si="7"/>
        <v>22577</v>
      </c>
      <c r="G49" s="42">
        <f t="shared" si="8"/>
        <v>20079</v>
      </c>
    </row>
    <row r="50" spans="1:7" x14ac:dyDescent="0.25">
      <c r="A50" s="42" t="str">
        <f t="shared" si="3"/>
        <v>FERROL-SAN CIBRAO</v>
      </c>
      <c r="B50" s="41">
        <f t="shared" si="4"/>
        <v>458</v>
      </c>
      <c r="C50" s="41">
        <f t="shared" si="5"/>
        <v>354</v>
      </c>
      <c r="D50" s="41">
        <f t="shared" si="6"/>
        <v>21</v>
      </c>
      <c r="E50" s="42" t="str">
        <f t="shared" si="2"/>
        <v>SEVILLA</v>
      </c>
      <c r="F50" s="42">
        <f t="shared" si="7"/>
        <v>19178</v>
      </c>
      <c r="G50" s="42">
        <f t="shared" si="8"/>
        <v>18967</v>
      </c>
    </row>
    <row r="51" spans="1:7" x14ac:dyDescent="0.25">
      <c r="A51" s="42" t="str">
        <f t="shared" si="3"/>
        <v>GIJON</v>
      </c>
      <c r="B51" s="41">
        <f t="shared" si="4"/>
        <v>22577</v>
      </c>
      <c r="C51" s="41">
        <f t="shared" si="5"/>
        <v>20079</v>
      </c>
      <c r="D51" s="41">
        <f t="shared" si="6"/>
        <v>12</v>
      </c>
      <c r="E51" s="42" t="str">
        <f t="shared" si="2"/>
        <v>SANTA CRUZ DE TENERIFE</v>
      </c>
      <c r="F51" s="42">
        <f t="shared" si="7"/>
        <v>16723</v>
      </c>
      <c r="G51" s="42">
        <f t="shared" si="8"/>
        <v>36684</v>
      </c>
    </row>
    <row r="52" spans="1:7" x14ac:dyDescent="0.25">
      <c r="A52" s="42" t="str">
        <f t="shared" si="3"/>
        <v>HUELVA</v>
      </c>
      <c r="B52" s="41">
        <f t="shared" si="4"/>
        <v>205</v>
      </c>
      <c r="C52" s="41">
        <f t="shared" si="5"/>
        <v>0</v>
      </c>
      <c r="D52" s="41">
        <f t="shared" si="6"/>
        <v>24</v>
      </c>
      <c r="E52" s="42" t="str">
        <f t="shared" si="2"/>
        <v>MALAGA</v>
      </c>
      <c r="F52" s="42">
        <f t="shared" si="7"/>
        <v>12867</v>
      </c>
      <c r="G52" s="42">
        <f t="shared" si="8"/>
        <v>5390</v>
      </c>
    </row>
    <row r="53" spans="1:7" x14ac:dyDescent="0.25">
      <c r="A53" s="42" t="str">
        <f t="shared" si="3"/>
        <v>LAS PALMAS</v>
      </c>
      <c r="B53" s="41">
        <f t="shared" si="4"/>
        <v>91742</v>
      </c>
      <c r="C53" s="41">
        <f t="shared" si="5"/>
        <v>76729</v>
      </c>
      <c r="D53" s="41">
        <f t="shared" si="6"/>
        <v>7</v>
      </c>
      <c r="E53" s="42" t="str">
        <f t="shared" si="2"/>
        <v>MARIN Y RIA DE PONTEVEDRA</v>
      </c>
      <c r="F53" s="42">
        <f t="shared" si="7"/>
        <v>11831</v>
      </c>
      <c r="G53" s="42">
        <f t="shared" si="8"/>
        <v>15663</v>
      </c>
    </row>
    <row r="54" spans="1:7" x14ac:dyDescent="0.25">
      <c r="A54" s="42" t="str">
        <f t="shared" si="3"/>
        <v>MALAGA</v>
      </c>
      <c r="B54" s="41">
        <f t="shared" si="4"/>
        <v>12867</v>
      </c>
      <c r="C54" s="41">
        <f t="shared" si="5"/>
        <v>5390</v>
      </c>
      <c r="D54" s="41">
        <f t="shared" si="6"/>
        <v>15</v>
      </c>
      <c r="E54" s="42" t="str">
        <f t="shared" si="2"/>
        <v>MELILLA</v>
      </c>
      <c r="F54" s="42">
        <f t="shared" si="7"/>
        <v>8013</v>
      </c>
      <c r="G54" s="42">
        <f t="shared" si="8"/>
        <v>7561</v>
      </c>
    </row>
    <row r="55" spans="1:7" x14ac:dyDescent="0.25">
      <c r="A55" s="42" t="str">
        <f t="shared" si="3"/>
        <v>MARIN Y RIA DE PONTEVEDRA</v>
      </c>
      <c r="B55" s="41">
        <f t="shared" si="4"/>
        <v>11831</v>
      </c>
      <c r="C55" s="41">
        <f t="shared" si="5"/>
        <v>15663</v>
      </c>
      <c r="D55" s="41">
        <f t="shared" si="6"/>
        <v>16</v>
      </c>
      <c r="E55" s="42" t="str">
        <f t="shared" si="2"/>
        <v>A CORUÑA</v>
      </c>
      <c r="F55" s="42">
        <f t="shared" si="7"/>
        <v>4524</v>
      </c>
      <c r="G55" s="42">
        <f t="shared" si="8"/>
        <v>4775</v>
      </c>
    </row>
    <row r="56" spans="1:7" x14ac:dyDescent="0.25">
      <c r="A56" s="42" t="str">
        <f t="shared" si="3"/>
        <v>MELILLA</v>
      </c>
      <c r="B56" s="41">
        <f t="shared" si="4"/>
        <v>8013</v>
      </c>
      <c r="C56" s="41">
        <f t="shared" si="5"/>
        <v>7561</v>
      </c>
      <c r="D56" s="41">
        <f t="shared" si="6"/>
        <v>17</v>
      </c>
      <c r="E56" s="42" t="str">
        <f t="shared" si="2"/>
        <v>MOTRIL</v>
      </c>
      <c r="F56" s="42">
        <f t="shared" si="7"/>
        <v>2126</v>
      </c>
      <c r="G56" s="42">
        <f t="shared" si="8"/>
        <v>1437</v>
      </c>
    </row>
    <row r="57" spans="1:7" x14ac:dyDescent="0.25">
      <c r="A57" s="42" t="str">
        <f t="shared" si="3"/>
        <v>MOTRIL</v>
      </c>
      <c r="B57" s="41">
        <f t="shared" si="4"/>
        <v>2126</v>
      </c>
      <c r="C57" s="41">
        <f t="shared" si="5"/>
        <v>1437</v>
      </c>
      <c r="D57" s="41">
        <f t="shared" si="6"/>
        <v>19</v>
      </c>
      <c r="E57" s="42" t="str">
        <f t="shared" si="2"/>
        <v>SANTANDER</v>
      </c>
      <c r="F57" s="42">
        <f t="shared" si="7"/>
        <v>1674</v>
      </c>
      <c r="G57" s="42">
        <f t="shared" si="8"/>
        <v>1251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458</v>
      </c>
      <c r="G58" s="42">
        <f t="shared" si="8"/>
        <v>354</v>
      </c>
    </row>
    <row r="59" spans="1:7" x14ac:dyDescent="0.25">
      <c r="A59" s="42" t="str">
        <f t="shared" si="3"/>
        <v>SANTA CRUZ DE TENERIFE</v>
      </c>
      <c r="B59" s="41">
        <f t="shared" si="4"/>
        <v>16723</v>
      </c>
      <c r="C59" s="41">
        <f t="shared" si="5"/>
        <v>36684</v>
      </c>
      <c r="D59" s="41">
        <f t="shared" si="6"/>
        <v>14</v>
      </c>
      <c r="E59" s="42" t="str">
        <f t="shared" si="2"/>
        <v>CEUTA</v>
      </c>
      <c r="F59" s="42">
        <f t="shared" si="7"/>
        <v>419</v>
      </c>
      <c r="G59" s="42">
        <f t="shared" si="8"/>
        <v>662</v>
      </c>
    </row>
    <row r="60" spans="1:7" x14ac:dyDescent="0.25">
      <c r="A60" s="42" t="str">
        <f t="shared" si="3"/>
        <v>SANTANDER</v>
      </c>
      <c r="B60" s="41">
        <f t="shared" si="4"/>
        <v>1674</v>
      </c>
      <c r="C60" s="41">
        <f t="shared" si="5"/>
        <v>1251</v>
      </c>
      <c r="D60" s="41">
        <f t="shared" si="6"/>
        <v>20</v>
      </c>
      <c r="E60" s="42" t="str">
        <f t="shared" si="2"/>
        <v>VILAGARCIA</v>
      </c>
      <c r="F60" s="42">
        <f t="shared" si="7"/>
        <v>416</v>
      </c>
      <c r="G60" s="42">
        <f t="shared" si="8"/>
        <v>555</v>
      </c>
    </row>
    <row r="61" spans="1:7" x14ac:dyDescent="0.25">
      <c r="A61" s="42" t="str">
        <f t="shared" si="3"/>
        <v>SEVILLA</v>
      </c>
      <c r="B61" s="41">
        <f t="shared" si="4"/>
        <v>19178</v>
      </c>
      <c r="C61" s="41">
        <f t="shared" si="5"/>
        <v>18967</v>
      </c>
      <c r="D61" s="41">
        <f t="shared" si="6"/>
        <v>13</v>
      </c>
      <c r="E61" s="42" t="str">
        <f t="shared" si="2"/>
        <v>HUELVA</v>
      </c>
      <c r="F61" s="42">
        <f t="shared" si="7"/>
        <v>205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50179</v>
      </c>
      <c r="C62" s="41">
        <f t="shared" si="5"/>
        <v>46246</v>
      </c>
      <c r="D62" s="41">
        <f t="shared" si="6"/>
        <v>8</v>
      </c>
      <c r="E62" s="42" t="str">
        <f t="shared" si="2"/>
        <v>ALMERIA</v>
      </c>
      <c r="F62" s="42">
        <f t="shared" si="7"/>
        <v>101</v>
      </c>
      <c r="G62" s="42">
        <f t="shared" si="8"/>
        <v>163</v>
      </c>
    </row>
    <row r="63" spans="1:7" x14ac:dyDescent="0.25">
      <c r="A63" s="42" t="str">
        <f t="shared" si="3"/>
        <v>VALENCIA</v>
      </c>
      <c r="B63" s="41">
        <f t="shared" si="4"/>
        <v>1621759</v>
      </c>
      <c r="C63" s="41">
        <f t="shared" si="5"/>
        <v>1614686</v>
      </c>
      <c r="D63" s="41">
        <f t="shared" si="6"/>
        <v>1</v>
      </c>
      <c r="E63" s="42" t="str">
        <f t="shared" si="2"/>
        <v>AVILES</v>
      </c>
      <c r="F63" s="42">
        <f t="shared" si="7"/>
        <v>20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146584</v>
      </c>
      <c r="C64" s="41">
        <f t="shared" si="5"/>
        <v>136135.5</v>
      </c>
      <c r="D64" s="41">
        <f t="shared" si="6"/>
        <v>5</v>
      </c>
      <c r="E64" s="42" t="str">
        <f t="shared" si="2"/>
        <v>BALEARES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416</v>
      </c>
      <c r="C65" s="41">
        <f t="shared" si="5"/>
        <v>555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Octubre</v>
      </c>
      <c r="C5" s="50"/>
      <c r="D5" s="49" t="s">
        <v>40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414</v>
      </c>
      <c r="C7" s="9">
        <v>663</v>
      </c>
      <c r="D7" s="9">
        <v>4836</v>
      </c>
      <c r="E7" s="9">
        <v>4677</v>
      </c>
      <c r="F7" s="10">
        <f>((E7*100)/D7)-100</f>
        <v>-3.2878411910670025</v>
      </c>
      <c r="G7" s="1"/>
      <c r="H7" s="1"/>
      <c r="I7" s="1"/>
    </row>
    <row r="8" spans="1:12" x14ac:dyDescent="0.25">
      <c r="A8" s="11" t="s">
        <v>45</v>
      </c>
      <c r="B8" s="12">
        <v>13152</v>
      </c>
      <c r="C8" s="12">
        <v>14243</v>
      </c>
      <c r="D8" s="12">
        <v>123028</v>
      </c>
      <c r="E8" s="12">
        <v>126552</v>
      </c>
      <c r="F8" s="13">
        <f t="shared" ref="F8:F35" si="0">((E8*100)/D8)-100</f>
        <v>2.8643885944663054</v>
      </c>
      <c r="G8" s="1"/>
      <c r="H8" s="1"/>
      <c r="I8" s="1"/>
    </row>
    <row r="9" spans="1:12" x14ac:dyDescent="0.25">
      <c r="A9" s="8" t="s">
        <v>46</v>
      </c>
      <c r="B9" s="9">
        <v>206</v>
      </c>
      <c r="C9" s="9">
        <v>338</v>
      </c>
      <c r="D9" s="9">
        <v>2204</v>
      </c>
      <c r="E9" s="9">
        <v>3193</v>
      </c>
      <c r="F9" s="10">
        <f t="shared" si="0"/>
        <v>44.872958257713236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12</v>
      </c>
      <c r="D10" s="12">
        <v>0</v>
      </c>
      <c r="E10" s="12">
        <v>20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18213</v>
      </c>
      <c r="C11" s="9">
        <v>22803</v>
      </c>
      <c r="D11" s="9">
        <v>147655.51</v>
      </c>
      <c r="E11" s="9">
        <v>203969</v>
      </c>
      <c r="F11" s="10">
        <f t="shared" si="0"/>
        <v>38.138427749834733</v>
      </c>
      <c r="G11" s="1"/>
      <c r="H11" s="1"/>
      <c r="I11" s="1"/>
    </row>
    <row r="12" spans="1:12" x14ac:dyDescent="0.25">
      <c r="A12" s="11" t="s">
        <v>49</v>
      </c>
      <c r="B12" s="12">
        <v>9295</v>
      </c>
      <c r="C12" s="12">
        <v>7993</v>
      </c>
      <c r="D12" s="12">
        <v>92700.5</v>
      </c>
      <c r="E12" s="12">
        <v>71281</v>
      </c>
      <c r="F12" s="13">
        <f t="shared" si="0"/>
        <v>-23.106132113634771</v>
      </c>
      <c r="G12" s="1"/>
      <c r="H12" s="1"/>
      <c r="I12" s="1"/>
    </row>
    <row r="13" spans="1:12" x14ac:dyDescent="0.25">
      <c r="A13" s="8" t="s">
        <v>50</v>
      </c>
      <c r="B13" s="9">
        <v>5634</v>
      </c>
      <c r="C13" s="9">
        <v>4675</v>
      </c>
      <c r="D13" s="9">
        <v>68108</v>
      </c>
      <c r="E13" s="9">
        <v>58873</v>
      </c>
      <c r="F13" s="10">
        <f t="shared" si="0"/>
        <v>-13.559346919598283</v>
      </c>
      <c r="G13" s="1"/>
      <c r="H13" s="1"/>
      <c r="I13" s="1"/>
    </row>
    <row r="14" spans="1:12" x14ac:dyDescent="0.25">
      <c r="A14" s="11" t="s">
        <v>51</v>
      </c>
      <c r="B14" s="12">
        <v>122232.5</v>
      </c>
      <c r="C14" s="12">
        <v>114316.5</v>
      </c>
      <c r="D14" s="12">
        <v>1084284.5</v>
      </c>
      <c r="E14" s="12">
        <v>1157626</v>
      </c>
      <c r="F14" s="13">
        <f t="shared" si="0"/>
        <v>6.7640457831869725</v>
      </c>
      <c r="G14" s="1"/>
      <c r="H14" s="1"/>
      <c r="I14" s="1"/>
    </row>
    <row r="15" spans="1:12" x14ac:dyDescent="0.25">
      <c r="A15" s="8" t="s">
        <v>52</v>
      </c>
      <c r="B15" s="9">
        <v>45764.5</v>
      </c>
      <c r="C15" s="9">
        <v>49134.25</v>
      </c>
      <c r="D15" s="9">
        <v>420234.75</v>
      </c>
      <c r="E15" s="9">
        <v>465583.75</v>
      </c>
      <c r="F15" s="10">
        <f t="shared" si="0"/>
        <v>10.791349358899993</v>
      </c>
      <c r="G15" s="1"/>
      <c r="H15" s="1"/>
      <c r="I15" s="1"/>
    </row>
    <row r="16" spans="1:12" x14ac:dyDescent="0.25">
      <c r="A16" s="11" t="s">
        <v>53</v>
      </c>
      <c r="B16" s="12">
        <v>6576</v>
      </c>
      <c r="C16" s="12">
        <v>5944</v>
      </c>
      <c r="D16" s="12">
        <v>54818</v>
      </c>
      <c r="E16" s="12">
        <v>60440</v>
      </c>
      <c r="F16" s="13">
        <f t="shared" si="0"/>
        <v>10.255755408807332</v>
      </c>
      <c r="G16" s="1"/>
      <c r="H16" s="1"/>
      <c r="I16" s="1"/>
    </row>
    <row r="17" spans="1:9" x14ac:dyDescent="0.25">
      <c r="A17" s="8" t="s">
        <v>54</v>
      </c>
      <c r="B17" s="9">
        <v>11628</v>
      </c>
      <c r="C17" s="9">
        <v>11058</v>
      </c>
      <c r="D17" s="9">
        <v>85826</v>
      </c>
      <c r="E17" s="9">
        <v>107825</v>
      </c>
      <c r="F17" s="10">
        <f t="shared" si="0"/>
        <v>25.632092838999839</v>
      </c>
      <c r="G17" s="1"/>
      <c r="H17" s="1"/>
      <c r="I17" s="1"/>
    </row>
    <row r="18" spans="1:9" x14ac:dyDescent="0.25">
      <c r="A18" s="11" t="s">
        <v>55</v>
      </c>
      <c r="B18" s="12">
        <v>893</v>
      </c>
      <c r="C18" s="12">
        <v>1207</v>
      </c>
      <c r="D18" s="12">
        <v>7883</v>
      </c>
      <c r="E18" s="12">
        <v>9055</v>
      </c>
      <c r="F18" s="13">
        <f t="shared" si="0"/>
        <v>14.867436255232775</v>
      </c>
      <c r="G18" s="1"/>
      <c r="H18" s="1"/>
      <c r="I18" s="1"/>
    </row>
    <row r="19" spans="1:9" x14ac:dyDescent="0.25">
      <c r="A19" s="8" t="s">
        <v>56</v>
      </c>
      <c r="B19" s="9">
        <v>30</v>
      </c>
      <c r="C19" s="9">
        <v>31</v>
      </c>
      <c r="D19" s="9">
        <v>354</v>
      </c>
      <c r="E19" s="9">
        <v>458</v>
      </c>
      <c r="F19" s="10">
        <f t="shared" si="0"/>
        <v>29.378531073446339</v>
      </c>
      <c r="G19" s="1"/>
      <c r="H19" s="1"/>
      <c r="I19" s="1"/>
    </row>
    <row r="20" spans="1:9" x14ac:dyDescent="0.25">
      <c r="A20" s="11" t="s">
        <v>57</v>
      </c>
      <c r="B20" s="12">
        <v>3528</v>
      </c>
      <c r="C20" s="12">
        <v>2887</v>
      </c>
      <c r="D20" s="12">
        <v>28672</v>
      </c>
      <c r="E20" s="12">
        <v>29491</v>
      </c>
      <c r="F20" s="13">
        <f t="shared" si="0"/>
        <v>2.8564453125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121</v>
      </c>
      <c r="D21" s="9">
        <v>0</v>
      </c>
      <c r="E21" s="9">
        <v>769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36947</v>
      </c>
      <c r="C22" s="12">
        <v>41648</v>
      </c>
      <c r="D22" s="12">
        <v>364247</v>
      </c>
      <c r="E22" s="12">
        <v>379806</v>
      </c>
      <c r="F22" s="13">
        <f t="shared" si="0"/>
        <v>4.271551996310194</v>
      </c>
      <c r="G22" s="1"/>
      <c r="H22" s="1"/>
      <c r="I22" s="1"/>
    </row>
    <row r="23" spans="1:9" x14ac:dyDescent="0.25">
      <c r="A23" s="8" t="s">
        <v>60</v>
      </c>
      <c r="B23" s="9">
        <v>1579</v>
      </c>
      <c r="C23" s="9">
        <v>2062</v>
      </c>
      <c r="D23" s="9">
        <v>15575</v>
      </c>
      <c r="E23" s="9">
        <v>21312</v>
      </c>
      <c r="F23" s="10">
        <f t="shared" si="0"/>
        <v>36.834670947030503</v>
      </c>
      <c r="G23" s="1"/>
      <c r="H23" s="1"/>
      <c r="I23" s="1"/>
    </row>
    <row r="24" spans="1:9" x14ac:dyDescent="0.25">
      <c r="A24" s="11" t="s">
        <v>61</v>
      </c>
      <c r="B24" s="12">
        <v>4204</v>
      </c>
      <c r="C24" s="12">
        <v>1796</v>
      </c>
      <c r="D24" s="12">
        <v>39448</v>
      </c>
      <c r="E24" s="12">
        <v>30317</v>
      </c>
      <c r="F24" s="13">
        <f t="shared" si="0"/>
        <v>-23.146927600892312</v>
      </c>
      <c r="G24" s="1"/>
      <c r="H24" s="1"/>
      <c r="I24" s="1"/>
    </row>
    <row r="25" spans="1:9" x14ac:dyDescent="0.25">
      <c r="A25" s="8" t="s">
        <v>62</v>
      </c>
      <c r="B25" s="9">
        <v>1698</v>
      </c>
      <c r="C25" s="9">
        <v>2592</v>
      </c>
      <c r="D25" s="9">
        <v>19150</v>
      </c>
      <c r="E25" s="9">
        <v>21269</v>
      </c>
      <c r="F25" s="10">
        <f t="shared" si="0"/>
        <v>11.065274151436029</v>
      </c>
      <c r="G25" s="1"/>
      <c r="H25" s="1"/>
      <c r="I25" s="1"/>
    </row>
    <row r="26" spans="1:9" x14ac:dyDescent="0.25">
      <c r="A26" s="11" t="s">
        <v>63</v>
      </c>
      <c r="B26" s="12">
        <v>239</v>
      </c>
      <c r="C26" s="12">
        <v>294</v>
      </c>
      <c r="D26" s="12">
        <v>2179</v>
      </c>
      <c r="E26" s="12">
        <v>3165</v>
      </c>
      <c r="F26" s="13">
        <f t="shared" si="0"/>
        <v>45.250114731528214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28775</v>
      </c>
      <c r="C28" s="12">
        <v>26633</v>
      </c>
      <c r="D28" s="12">
        <v>281872</v>
      </c>
      <c r="E28" s="12">
        <v>263434</v>
      </c>
      <c r="F28" s="13">
        <f t="shared" si="0"/>
        <v>-6.5412669580518781</v>
      </c>
      <c r="G28" s="1"/>
      <c r="H28" s="1"/>
      <c r="I28" s="1"/>
    </row>
    <row r="29" spans="1:9" x14ac:dyDescent="0.25">
      <c r="A29" s="8" t="s">
        <v>66</v>
      </c>
      <c r="B29" s="9">
        <v>194</v>
      </c>
      <c r="C29" s="9">
        <v>208</v>
      </c>
      <c r="D29" s="9">
        <v>1251</v>
      </c>
      <c r="E29" s="9">
        <v>1674</v>
      </c>
      <c r="F29" s="10">
        <f t="shared" si="0"/>
        <v>33.812949640287769</v>
      </c>
      <c r="G29" s="1"/>
      <c r="H29" s="1"/>
      <c r="I29" s="1"/>
    </row>
    <row r="30" spans="1:9" x14ac:dyDescent="0.25">
      <c r="A30" s="11" t="s">
        <v>67</v>
      </c>
      <c r="B30" s="12">
        <v>14767</v>
      </c>
      <c r="C30" s="12">
        <v>13958</v>
      </c>
      <c r="D30" s="12">
        <v>124724</v>
      </c>
      <c r="E30" s="12">
        <v>136328</v>
      </c>
      <c r="F30" s="13">
        <f t="shared" si="0"/>
        <v>9.3037426638016711</v>
      </c>
      <c r="G30" s="1"/>
      <c r="H30" s="1"/>
      <c r="I30" s="1"/>
    </row>
    <row r="31" spans="1:9" x14ac:dyDescent="0.25">
      <c r="A31" s="8" t="s">
        <v>68</v>
      </c>
      <c r="B31" s="9">
        <v>7200</v>
      </c>
      <c r="C31" s="9">
        <v>7253</v>
      </c>
      <c r="D31" s="9">
        <v>56931</v>
      </c>
      <c r="E31" s="9">
        <v>72474</v>
      </c>
      <c r="F31" s="10">
        <f t="shared" si="0"/>
        <v>27.301470200769359</v>
      </c>
      <c r="G31" s="1"/>
      <c r="H31" s="1"/>
      <c r="I31" s="1"/>
    </row>
    <row r="32" spans="1:9" x14ac:dyDescent="0.25">
      <c r="A32" s="11" t="s">
        <v>69</v>
      </c>
      <c r="B32" s="12">
        <v>177995</v>
      </c>
      <c r="C32" s="12">
        <v>161343</v>
      </c>
      <c r="D32" s="12">
        <v>1728109</v>
      </c>
      <c r="E32" s="12">
        <v>1749174</v>
      </c>
      <c r="F32" s="13">
        <f t="shared" si="0"/>
        <v>1.2189624612799292</v>
      </c>
      <c r="G32" s="1"/>
      <c r="H32" s="1"/>
      <c r="I32" s="1"/>
    </row>
    <row r="33" spans="1:9" x14ac:dyDescent="0.25">
      <c r="A33" s="8" t="s">
        <v>70</v>
      </c>
      <c r="B33" s="9">
        <v>18242</v>
      </c>
      <c r="C33" s="9">
        <v>14727.5</v>
      </c>
      <c r="D33" s="9">
        <v>169952.5</v>
      </c>
      <c r="E33" s="9">
        <v>171958</v>
      </c>
      <c r="F33" s="10">
        <f t="shared" si="0"/>
        <v>1.1800355981818456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2688</v>
      </c>
      <c r="D34" s="12">
        <v>589</v>
      </c>
      <c r="E34" s="12">
        <v>7466</v>
      </c>
      <c r="F34" s="13">
        <f t="shared" si="0"/>
        <v>1167.572156196944</v>
      </c>
      <c r="G34" s="1"/>
      <c r="H34" s="1"/>
      <c r="I34" s="1"/>
    </row>
    <row r="35" spans="1:9" x14ac:dyDescent="0.25">
      <c r="A35" s="14" t="s">
        <v>72</v>
      </c>
      <c r="B35" s="15">
        <f>SUM(B7:B34)</f>
        <v>529406</v>
      </c>
      <c r="C35" s="15">
        <f t="shared" ref="C35:E35" si="1">SUM(C7:C34)</f>
        <v>510628.25</v>
      </c>
      <c r="D35" s="15">
        <f t="shared" si="1"/>
        <v>4924631.76</v>
      </c>
      <c r="E35" s="15">
        <f t="shared" si="1"/>
        <v>5158189.75</v>
      </c>
      <c r="F35" s="16">
        <f t="shared" si="0"/>
        <v>4.7426488188834668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4677</v>
      </c>
      <c r="C38" s="41">
        <f>D7</f>
        <v>4836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1749174</v>
      </c>
      <c r="G38" s="42">
        <f>LOOKUP(E38,$A$38:$A$65,$C$38:$C$65)</f>
        <v>1728109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126552</v>
      </c>
      <c r="C39" s="41">
        <f t="shared" ref="C39:C65" si="5">D8</f>
        <v>123028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1157626</v>
      </c>
      <c r="G39" s="42">
        <f t="shared" ref="G39:G65" si="8">LOOKUP(E39,$A$38:$A$65,$C$38:$C$65)</f>
        <v>1084284.5</v>
      </c>
    </row>
    <row r="40" spans="1:9" x14ac:dyDescent="0.25">
      <c r="A40" s="42" t="str">
        <f t="shared" si="3"/>
        <v>ALMERIA</v>
      </c>
      <c r="B40" s="41">
        <f t="shared" si="4"/>
        <v>3193</v>
      </c>
      <c r="C40" s="41">
        <f t="shared" si="5"/>
        <v>2204</v>
      </c>
      <c r="D40" s="41">
        <f t="shared" si="6"/>
        <v>22</v>
      </c>
      <c r="E40" s="42" t="str">
        <f t="shared" si="2"/>
        <v>BILBAO</v>
      </c>
      <c r="F40" s="42">
        <f t="shared" si="7"/>
        <v>465583.75</v>
      </c>
      <c r="G40" s="42">
        <f t="shared" si="8"/>
        <v>420234.75</v>
      </c>
    </row>
    <row r="41" spans="1:9" x14ac:dyDescent="0.25">
      <c r="A41" s="42" t="str">
        <f t="shared" si="3"/>
        <v>AVILES</v>
      </c>
      <c r="B41" s="41">
        <f t="shared" si="4"/>
        <v>20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379806</v>
      </c>
      <c r="G41" s="42">
        <f t="shared" si="8"/>
        <v>364247</v>
      </c>
    </row>
    <row r="42" spans="1:9" x14ac:dyDescent="0.25">
      <c r="A42" s="42" t="str">
        <f t="shared" si="3"/>
        <v>BAHIA DE ALGECIRAS</v>
      </c>
      <c r="B42" s="41">
        <f t="shared" si="4"/>
        <v>203969</v>
      </c>
      <c r="C42" s="41">
        <f t="shared" si="5"/>
        <v>147655.51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263434</v>
      </c>
      <c r="G42" s="42">
        <f t="shared" si="8"/>
        <v>281872</v>
      </c>
    </row>
    <row r="43" spans="1:9" x14ac:dyDescent="0.25">
      <c r="A43" s="42" t="str">
        <f t="shared" si="3"/>
        <v>BAHIA DE CADIZ</v>
      </c>
      <c r="B43" s="41">
        <f t="shared" si="4"/>
        <v>71281</v>
      </c>
      <c r="C43" s="41">
        <f t="shared" si="5"/>
        <v>92700.5</v>
      </c>
      <c r="D43" s="41">
        <f t="shared" si="6"/>
        <v>12</v>
      </c>
      <c r="E43" s="42" t="str">
        <f t="shared" si="2"/>
        <v>BAHIA DE ALGECIRAS</v>
      </c>
      <c r="F43" s="42">
        <f t="shared" si="7"/>
        <v>203969</v>
      </c>
      <c r="G43" s="42">
        <f t="shared" si="8"/>
        <v>147655.51</v>
      </c>
    </row>
    <row r="44" spans="1:9" x14ac:dyDescent="0.25">
      <c r="A44" s="42" t="str">
        <f t="shared" si="3"/>
        <v>BALEARES</v>
      </c>
      <c r="B44" s="41">
        <f t="shared" si="4"/>
        <v>58873</v>
      </c>
      <c r="C44" s="41">
        <f t="shared" si="5"/>
        <v>68108</v>
      </c>
      <c r="D44" s="41">
        <f t="shared" si="6"/>
        <v>14</v>
      </c>
      <c r="E44" s="42" t="str">
        <f t="shared" si="2"/>
        <v>VIGO</v>
      </c>
      <c r="F44" s="42">
        <f t="shared" si="7"/>
        <v>171958</v>
      </c>
      <c r="G44" s="42">
        <f t="shared" si="8"/>
        <v>169952.5</v>
      </c>
    </row>
    <row r="45" spans="1:9" x14ac:dyDescent="0.25">
      <c r="A45" s="42" t="str">
        <f t="shared" si="3"/>
        <v>BARCELONA</v>
      </c>
      <c r="B45" s="41">
        <f t="shared" si="4"/>
        <v>1157626</v>
      </c>
      <c r="C45" s="41">
        <f t="shared" si="5"/>
        <v>1084284.5</v>
      </c>
      <c r="D45" s="41">
        <f t="shared" si="6"/>
        <v>2</v>
      </c>
      <c r="E45" s="42" t="str">
        <f t="shared" si="2"/>
        <v>SEVILLA</v>
      </c>
      <c r="F45" s="42">
        <f t="shared" si="7"/>
        <v>136328</v>
      </c>
      <c r="G45" s="42">
        <f t="shared" si="8"/>
        <v>124724</v>
      </c>
    </row>
    <row r="46" spans="1:9" x14ac:dyDescent="0.25">
      <c r="A46" s="42" t="str">
        <f t="shared" si="3"/>
        <v>BILBAO</v>
      </c>
      <c r="B46" s="41">
        <f t="shared" si="4"/>
        <v>465583.75</v>
      </c>
      <c r="C46" s="41">
        <f t="shared" si="5"/>
        <v>420234.75</v>
      </c>
      <c r="D46" s="41">
        <f t="shared" si="6"/>
        <v>3</v>
      </c>
      <c r="E46" s="42" t="str">
        <f t="shared" si="2"/>
        <v>ALICANTE</v>
      </c>
      <c r="F46" s="42">
        <f t="shared" si="7"/>
        <v>126552</v>
      </c>
      <c r="G46" s="42">
        <f t="shared" si="8"/>
        <v>123028</v>
      </c>
    </row>
    <row r="47" spans="1:9" x14ac:dyDescent="0.25">
      <c r="A47" s="42" t="str">
        <f t="shared" si="3"/>
        <v>CARTAGENA</v>
      </c>
      <c r="B47" s="41">
        <f t="shared" si="4"/>
        <v>60440</v>
      </c>
      <c r="C47" s="41">
        <f t="shared" si="5"/>
        <v>54818</v>
      </c>
      <c r="D47" s="41">
        <f t="shared" si="6"/>
        <v>13</v>
      </c>
      <c r="E47" s="42" t="str">
        <f t="shared" si="2"/>
        <v>CASTELLON</v>
      </c>
      <c r="F47" s="42">
        <f t="shared" si="7"/>
        <v>107825</v>
      </c>
      <c r="G47" s="42">
        <f t="shared" si="8"/>
        <v>85826</v>
      </c>
    </row>
    <row r="48" spans="1:9" x14ac:dyDescent="0.25">
      <c r="A48" s="42" t="str">
        <f t="shared" si="3"/>
        <v>CASTELLON</v>
      </c>
      <c r="B48" s="41">
        <f t="shared" si="4"/>
        <v>107825</v>
      </c>
      <c r="C48" s="41">
        <f t="shared" si="5"/>
        <v>85826</v>
      </c>
      <c r="D48" s="41">
        <f t="shared" si="6"/>
        <v>10</v>
      </c>
      <c r="E48" s="42" t="str">
        <f t="shared" si="2"/>
        <v>TARRAGONA</v>
      </c>
      <c r="F48" s="42">
        <f t="shared" si="7"/>
        <v>72474</v>
      </c>
      <c r="G48" s="42">
        <f t="shared" si="8"/>
        <v>56931</v>
      </c>
    </row>
    <row r="49" spans="1:7" x14ac:dyDescent="0.25">
      <c r="A49" s="42" t="str">
        <f t="shared" si="3"/>
        <v>CEUTA</v>
      </c>
      <c r="B49" s="41">
        <f t="shared" si="4"/>
        <v>9055</v>
      </c>
      <c r="C49" s="41">
        <f t="shared" si="5"/>
        <v>7883</v>
      </c>
      <c r="D49" s="41">
        <f t="shared" si="6"/>
        <v>19</v>
      </c>
      <c r="E49" s="42" t="str">
        <f t="shared" si="2"/>
        <v>BAHIA DE CADIZ</v>
      </c>
      <c r="F49" s="42">
        <f t="shared" si="7"/>
        <v>71281</v>
      </c>
      <c r="G49" s="42">
        <f t="shared" si="8"/>
        <v>92700.5</v>
      </c>
    </row>
    <row r="50" spans="1:7" x14ac:dyDescent="0.25">
      <c r="A50" s="42" t="str">
        <f t="shared" si="3"/>
        <v>FERROL-SAN CIBRAO</v>
      </c>
      <c r="B50" s="41">
        <f t="shared" si="4"/>
        <v>458</v>
      </c>
      <c r="C50" s="41">
        <f t="shared" si="5"/>
        <v>354</v>
      </c>
      <c r="D50" s="41">
        <f t="shared" si="6"/>
        <v>26</v>
      </c>
      <c r="E50" s="42" t="str">
        <f t="shared" si="2"/>
        <v>CARTAGENA</v>
      </c>
      <c r="F50" s="42">
        <f t="shared" si="7"/>
        <v>60440</v>
      </c>
      <c r="G50" s="42">
        <f t="shared" si="8"/>
        <v>54818</v>
      </c>
    </row>
    <row r="51" spans="1:7" x14ac:dyDescent="0.25">
      <c r="A51" s="42" t="str">
        <f t="shared" si="3"/>
        <v>GIJON</v>
      </c>
      <c r="B51" s="41">
        <f t="shared" si="4"/>
        <v>29491</v>
      </c>
      <c r="C51" s="41">
        <f t="shared" si="5"/>
        <v>28672</v>
      </c>
      <c r="D51" s="41">
        <f t="shared" si="6"/>
        <v>16</v>
      </c>
      <c r="E51" s="42" t="str">
        <f t="shared" si="2"/>
        <v>BALEARES</v>
      </c>
      <c r="F51" s="42">
        <f t="shared" si="7"/>
        <v>58873</v>
      </c>
      <c r="G51" s="42">
        <f t="shared" si="8"/>
        <v>68108</v>
      </c>
    </row>
    <row r="52" spans="1:7" x14ac:dyDescent="0.25">
      <c r="A52" s="42" t="str">
        <f t="shared" si="3"/>
        <v>HUELVA</v>
      </c>
      <c r="B52" s="41">
        <f t="shared" si="4"/>
        <v>769</v>
      </c>
      <c r="C52" s="41">
        <f t="shared" si="5"/>
        <v>0</v>
      </c>
      <c r="D52" s="41">
        <f t="shared" si="6"/>
        <v>25</v>
      </c>
      <c r="E52" s="42" t="str">
        <f t="shared" si="2"/>
        <v>MARIN Y RIA DE PONTEVEDRA</v>
      </c>
      <c r="F52" s="42">
        <f t="shared" si="7"/>
        <v>30317</v>
      </c>
      <c r="G52" s="42">
        <f t="shared" si="8"/>
        <v>39448</v>
      </c>
    </row>
    <row r="53" spans="1:7" x14ac:dyDescent="0.25">
      <c r="A53" s="42" t="str">
        <f t="shared" si="3"/>
        <v>LAS PALMAS</v>
      </c>
      <c r="B53" s="41">
        <f t="shared" si="4"/>
        <v>379806</v>
      </c>
      <c r="C53" s="41">
        <f t="shared" si="5"/>
        <v>364247</v>
      </c>
      <c r="D53" s="41">
        <f t="shared" si="6"/>
        <v>4</v>
      </c>
      <c r="E53" s="42" t="str">
        <f t="shared" si="2"/>
        <v>GIJON</v>
      </c>
      <c r="F53" s="42">
        <f t="shared" si="7"/>
        <v>29491</v>
      </c>
      <c r="G53" s="42">
        <f t="shared" si="8"/>
        <v>28672</v>
      </c>
    </row>
    <row r="54" spans="1:7" x14ac:dyDescent="0.25">
      <c r="A54" s="42" t="str">
        <f t="shared" si="3"/>
        <v>MALAGA</v>
      </c>
      <c r="B54" s="41">
        <f t="shared" si="4"/>
        <v>21312</v>
      </c>
      <c r="C54" s="41">
        <f t="shared" si="5"/>
        <v>15575</v>
      </c>
      <c r="D54" s="41">
        <f t="shared" si="6"/>
        <v>17</v>
      </c>
      <c r="E54" s="42" t="str">
        <f t="shared" si="2"/>
        <v>MALAGA</v>
      </c>
      <c r="F54" s="42">
        <f t="shared" si="7"/>
        <v>21312</v>
      </c>
      <c r="G54" s="42">
        <f t="shared" si="8"/>
        <v>15575</v>
      </c>
    </row>
    <row r="55" spans="1:7" x14ac:dyDescent="0.25">
      <c r="A55" s="42" t="str">
        <f t="shared" si="3"/>
        <v>MARIN Y RIA DE PONTEVEDRA</v>
      </c>
      <c r="B55" s="41">
        <f t="shared" si="4"/>
        <v>30317</v>
      </c>
      <c r="C55" s="41">
        <f t="shared" si="5"/>
        <v>39448</v>
      </c>
      <c r="D55" s="41">
        <f t="shared" si="6"/>
        <v>15</v>
      </c>
      <c r="E55" s="42" t="str">
        <f t="shared" si="2"/>
        <v>MELILLA</v>
      </c>
      <c r="F55" s="42">
        <f t="shared" si="7"/>
        <v>21269</v>
      </c>
      <c r="G55" s="42">
        <f t="shared" si="8"/>
        <v>19150</v>
      </c>
    </row>
    <row r="56" spans="1:7" x14ac:dyDescent="0.25">
      <c r="A56" s="42" t="str">
        <f t="shared" si="3"/>
        <v>MELILLA</v>
      </c>
      <c r="B56" s="41">
        <f t="shared" si="4"/>
        <v>21269</v>
      </c>
      <c r="C56" s="41">
        <f t="shared" si="5"/>
        <v>19150</v>
      </c>
      <c r="D56" s="41">
        <f t="shared" si="6"/>
        <v>18</v>
      </c>
      <c r="E56" s="42" t="str">
        <f t="shared" si="2"/>
        <v>CEUTA</v>
      </c>
      <c r="F56" s="42">
        <f t="shared" si="7"/>
        <v>9055</v>
      </c>
      <c r="G56" s="42">
        <f t="shared" si="8"/>
        <v>7883</v>
      </c>
    </row>
    <row r="57" spans="1:7" x14ac:dyDescent="0.25">
      <c r="A57" s="42" t="str">
        <f t="shared" si="3"/>
        <v>MOTRIL</v>
      </c>
      <c r="B57" s="41">
        <f t="shared" si="4"/>
        <v>3165</v>
      </c>
      <c r="C57" s="41">
        <f t="shared" si="5"/>
        <v>2179</v>
      </c>
      <c r="D57" s="41">
        <f t="shared" si="6"/>
        <v>23</v>
      </c>
      <c r="E57" s="42" t="str">
        <f t="shared" si="2"/>
        <v>VILAGARCIA</v>
      </c>
      <c r="F57" s="42">
        <f t="shared" si="7"/>
        <v>7466</v>
      </c>
      <c r="G57" s="42">
        <f t="shared" si="8"/>
        <v>589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4677</v>
      </c>
      <c r="G58" s="42">
        <f t="shared" si="8"/>
        <v>4836</v>
      </c>
    </row>
    <row r="59" spans="1:7" x14ac:dyDescent="0.25">
      <c r="A59" s="42" t="str">
        <f t="shared" si="3"/>
        <v>SANTA CRUZ DE TENERIFE</v>
      </c>
      <c r="B59" s="41">
        <f t="shared" si="4"/>
        <v>263434</v>
      </c>
      <c r="C59" s="41">
        <f t="shared" si="5"/>
        <v>281872</v>
      </c>
      <c r="D59" s="41">
        <f t="shared" si="6"/>
        <v>5</v>
      </c>
      <c r="E59" s="42" t="str">
        <f t="shared" si="2"/>
        <v>ALMERIA</v>
      </c>
      <c r="F59" s="42">
        <f t="shared" si="7"/>
        <v>3193</v>
      </c>
      <c r="G59" s="42">
        <f t="shared" si="8"/>
        <v>2204</v>
      </c>
    </row>
    <row r="60" spans="1:7" x14ac:dyDescent="0.25">
      <c r="A60" s="42" t="str">
        <f t="shared" si="3"/>
        <v>SANTANDER</v>
      </c>
      <c r="B60" s="41">
        <f t="shared" si="4"/>
        <v>1674</v>
      </c>
      <c r="C60" s="41">
        <f t="shared" si="5"/>
        <v>1251</v>
      </c>
      <c r="D60" s="41">
        <f t="shared" si="6"/>
        <v>24</v>
      </c>
      <c r="E60" s="42" t="str">
        <f t="shared" si="2"/>
        <v>MOTRIL</v>
      </c>
      <c r="F60" s="42">
        <f t="shared" si="7"/>
        <v>3165</v>
      </c>
      <c r="G60" s="42">
        <f t="shared" si="8"/>
        <v>2179</v>
      </c>
    </row>
    <row r="61" spans="1:7" x14ac:dyDescent="0.25">
      <c r="A61" s="42" t="str">
        <f t="shared" si="3"/>
        <v>SEVILLA</v>
      </c>
      <c r="B61" s="41">
        <f t="shared" si="4"/>
        <v>136328</v>
      </c>
      <c r="C61" s="41">
        <f t="shared" si="5"/>
        <v>124724</v>
      </c>
      <c r="D61" s="41">
        <f t="shared" si="6"/>
        <v>8</v>
      </c>
      <c r="E61" s="42" t="str">
        <f t="shared" si="2"/>
        <v>SANTANDER</v>
      </c>
      <c r="F61" s="42">
        <f t="shared" si="7"/>
        <v>1674</v>
      </c>
      <c r="G61" s="42">
        <f t="shared" si="8"/>
        <v>1251</v>
      </c>
    </row>
    <row r="62" spans="1:7" x14ac:dyDescent="0.25">
      <c r="A62" s="42" t="str">
        <f t="shared" si="3"/>
        <v>TARRAGONA</v>
      </c>
      <c r="B62" s="41">
        <f t="shared" si="4"/>
        <v>72474</v>
      </c>
      <c r="C62" s="41">
        <f t="shared" si="5"/>
        <v>56931</v>
      </c>
      <c r="D62" s="41">
        <f t="shared" si="6"/>
        <v>11</v>
      </c>
      <c r="E62" s="42" t="str">
        <f t="shared" si="2"/>
        <v>HUELVA</v>
      </c>
      <c r="F62" s="42">
        <f t="shared" si="7"/>
        <v>769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1749174</v>
      </c>
      <c r="C63" s="41">
        <f t="shared" si="5"/>
        <v>1728109</v>
      </c>
      <c r="D63" s="41">
        <f t="shared" si="6"/>
        <v>1</v>
      </c>
      <c r="E63" s="42" t="str">
        <f t="shared" si="2"/>
        <v>FERROL-SAN CIBRAO</v>
      </c>
      <c r="F63" s="42">
        <f t="shared" si="7"/>
        <v>458</v>
      </c>
      <c r="G63" s="42">
        <f t="shared" si="8"/>
        <v>354</v>
      </c>
    </row>
    <row r="64" spans="1:7" x14ac:dyDescent="0.25">
      <c r="A64" s="42" t="str">
        <f t="shared" si="3"/>
        <v>VIGO</v>
      </c>
      <c r="B64" s="41">
        <f t="shared" si="4"/>
        <v>171958</v>
      </c>
      <c r="C64" s="41">
        <f t="shared" si="5"/>
        <v>169952.5</v>
      </c>
      <c r="D64" s="41">
        <f t="shared" si="6"/>
        <v>7</v>
      </c>
      <c r="E64" s="42" t="str">
        <f t="shared" si="2"/>
        <v>AVILES</v>
      </c>
      <c r="F64" s="42">
        <f t="shared" si="7"/>
        <v>20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7466</v>
      </c>
      <c r="C65" s="41">
        <f t="shared" si="5"/>
        <v>589</v>
      </c>
      <c r="D65" s="41">
        <f t="shared" si="6"/>
        <v>20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3440</v>
      </c>
      <c r="C7" s="9">
        <v>23945</v>
      </c>
      <c r="D7" s="9">
        <v>56084</v>
      </c>
      <c r="E7" s="9">
        <v>111878</v>
      </c>
      <c r="F7" s="10">
        <f>((E7*100)/D7)-100</f>
        <v>99.482918479423716</v>
      </c>
      <c r="G7" s="1"/>
      <c r="H7" s="1"/>
      <c r="I7" s="1"/>
    </row>
    <row r="8" spans="1:12" x14ac:dyDescent="0.25">
      <c r="A8" s="11" t="s">
        <v>45</v>
      </c>
      <c r="B8" s="12">
        <v>26187</v>
      </c>
      <c r="C8" s="12">
        <v>40194</v>
      </c>
      <c r="D8" s="12">
        <v>262484</v>
      </c>
      <c r="E8" s="12">
        <v>305299</v>
      </c>
      <c r="F8" s="13">
        <f t="shared" ref="F8:F35" si="0">((E8*100)/D8)-100</f>
        <v>16.311470413434719</v>
      </c>
      <c r="G8" s="1"/>
      <c r="H8" s="1"/>
      <c r="I8" s="1"/>
    </row>
    <row r="9" spans="1:12" x14ac:dyDescent="0.25">
      <c r="A9" s="8" t="s">
        <v>46</v>
      </c>
      <c r="B9" s="9">
        <v>53731</v>
      </c>
      <c r="C9" s="9">
        <v>55836</v>
      </c>
      <c r="D9" s="9">
        <v>894598</v>
      </c>
      <c r="E9" s="9">
        <v>812522</v>
      </c>
      <c r="F9" s="10">
        <f t="shared" si="0"/>
        <v>-9.1746236857225227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338680</v>
      </c>
      <c r="C11" s="9">
        <v>331776</v>
      </c>
      <c r="D11" s="9">
        <v>4051000</v>
      </c>
      <c r="E11" s="9">
        <v>3810825</v>
      </c>
      <c r="F11" s="10">
        <f t="shared" si="0"/>
        <v>-5.9287830165391284</v>
      </c>
      <c r="G11" s="1"/>
      <c r="H11" s="1"/>
      <c r="I11" s="1"/>
    </row>
    <row r="12" spans="1:12" x14ac:dyDescent="0.25">
      <c r="A12" s="11" t="s">
        <v>49</v>
      </c>
      <c r="B12" s="12">
        <v>60795</v>
      </c>
      <c r="C12" s="12">
        <v>60141</v>
      </c>
      <c r="D12" s="12">
        <v>305797</v>
      </c>
      <c r="E12" s="12">
        <v>332092</v>
      </c>
      <c r="F12" s="13">
        <f t="shared" si="0"/>
        <v>8.5988417152555456</v>
      </c>
      <c r="G12" s="1"/>
      <c r="H12" s="1"/>
      <c r="I12" s="1"/>
    </row>
    <row r="13" spans="1:12" x14ac:dyDescent="0.25">
      <c r="A13" s="8" t="s">
        <v>50</v>
      </c>
      <c r="B13" s="9">
        <v>430423</v>
      </c>
      <c r="C13" s="9">
        <v>489037</v>
      </c>
      <c r="D13" s="9">
        <v>5111561</v>
      </c>
      <c r="E13" s="9">
        <v>5288555</v>
      </c>
      <c r="F13" s="10">
        <f t="shared" si="0"/>
        <v>3.4626213010076583</v>
      </c>
      <c r="G13" s="1"/>
      <c r="H13" s="1"/>
      <c r="I13" s="1"/>
    </row>
    <row r="14" spans="1:12" x14ac:dyDescent="0.25">
      <c r="A14" s="11" t="s">
        <v>51</v>
      </c>
      <c r="B14" s="12">
        <v>355248</v>
      </c>
      <c r="C14" s="12">
        <v>384434</v>
      </c>
      <c r="D14" s="12">
        <v>3128972</v>
      </c>
      <c r="E14" s="12">
        <v>3490376</v>
      </c>
      <c r="F14" s="13">
        <f t="shared" si="0"/>
        <v>11.550247173832176</v>
      </c>
      <c r="G14" s="1"/>
      <c r="H14" s="1"/>
      <c r="I14" s="1"/>
    </row>
    <row r="15" spans="1:12" x14ac:dyDescent="0.25">
      <c r="A15" s="8" t="s">
        <v>52</v>
      </c>
      <c r="B15" s="9">
        <v>620</v>
      </c>
      <c r="C15" s="9">
        <v>9327</v>
      </c>
      <c r="D15" s="9">
        <v>164738</v>
      </c>
      <c r="E15" s="9">
        <v>139563</v>
      </c>
      <c r="F15" s="10">
        <f t="shared" si="0"/>
        <v>-15.281841469484874</v>
      </c>
      <c r="G15" s="1"/>
      <c r="H15" s="1"/>
      <c r="I15" s="1"/>
    </row>
    <row r="16" spans="1:12" x14ac:dyDescent="0.25">
      <c r="A16" s="11" t="s">
        <v>53</v>
      </c>
      <c r="B16" s="12">
        <v>17182</v>
      </c>
      <c r="C16" s="12">
        <v>23670</v>
      </c>
      <c r="D16" s="12">
        <v>82642</v>
      </c>
      <c r="E16" s="12">
        <v>75686</v>
      </c>
      <c r="F16" s="13">
        <f t="shared" si="0"/>
        <v>-8.4170276614796364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439</v>
      </c>
      <c r="D17" s="9">
        <v>725</v>
      </c>
      <c r="E17" s="9">
        <v>439</v>
      </c>
      <c r="F17" s="10">
        <f t="shared" si="0"/>
        <v>-39.448275862068968</v>
      </c>
      <c r="G17" s="1"/>
      <c r="H17" s="1"/>
      <c r="I17" s="1"/>
    </row>
    <row r="18" spans="1:9" x14ac:dyDescent="0.25">
      <c r="A18" s="11" t="s">
        <v>55</v>
      </c>
      <c r="B18" s="12">
        <v>150106</v>
      </c>
      <c r="C18" s="12">
        <v>138883</v>
      </c>
      <c r="D18" s="12">
        <v>1597536</v>
      </c>
      <c r="E18" s="12">
        <v>1526577</v>
      </c>
      <c r="F18" s="13">
        <f t="shared" si="0"/>
        <v>-4.441777837870319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643</v>
      </c>
      <c r="E19" s="9">
        <v>8839</v>
      </c>
      <c r="F19" s="10">
        <f t="shared" si="0"/>
        <v>1274.6500777604977</v>
      </c>
      <c r="G19" s="1"/>
      <c r="H19" s="1"/>
      <c r="I19" s="1"/>
    </row>
    <row r="20" spans="1:9" x14ac:dyDescent="0.25">
      <c r="A20" s="11" t="s">
        <v>57</v>
      </c>
      <c r="B20" s="12">
        <v>1966</v>
      </c>
      <c r="C20" s="12">
        <v>3921</v>
      </c>
      <c r="D20" s="12">
        <v>8129</v>
      </c>
      <c r="E20" s="12">
        <v>49422</v>
      </c>
      <c r="F20" s="13">
        <f t="shared" si="0"/>
        <v>507.97146020420712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6756</v>
      </c>
      <c r="D21" s="9">
        <v>0</v>
      </c>
      <c r="E21" s="9">
        <v>22985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144118</v>
      </c>
      <c r="C22" s="12">
        <v>157372</v>
      </c>
      <c r="D22" s="12">
        <v>1184492</v>
      </c>
      <c r="E22" s="12">
        <v>1277337</v>
      </c>
      <c r="F22" s="13">
        <f t="shared" si="0"/>
        <v>7.8383813482910796</v>
      </c>
      <c r="G22" s="1"/>
      <c r="H22" s="1"/>
      <c r="I22" s="1"/>
    </row>
    <row r="23" spans="1:9" x14ac:dyDescent="0.25">
      <c r="A23" s="8" t="s">
        <v>60</v>
      </c>
      <c r="B23" s="9">
        <v>149360</v>
      </c>
      <c r="C23" s="9">
        <v>138699</v>
      </c>
      <c r="D23" s="9">
        <v>826245</v>
      </c>
      <c r="E23" s="9">
        <v>798547</v>
      </c>
      <c r="F23" s="10">
        <f t="shared" si="0"/>
        <v>-3.3522744464414274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45667</v>
      </c>
      <c r="C25" s="9">
        <v>45240</v>
      </c>
      <c r="D25" s="9">
        <v>541182</v>
      </c>
      <c r="E25" s="9">
        <v>548828</v>
      </c>
      <c r="F25" s="10">
        <f t="shared" si="0"/>
        <v>1.4128333906153614</v>
      </c>
      <c r="G25" s="1"/>
      <c r="H25" s="1"/>
      <c r="I25" s="1"/>
    </row>
    <row r="26" spans="1:9" x14ac:dyDescent="0.25">
      <c r="A26" s="11" t="s">
        <v>63</v>
      </c>
      <c r="B26" s="12">
        <v>323</v>
      </c>
      <c r="C26" s="12">
        <v>10412</v>
      </c>
      <c r="D26" s="12">
        <v>1850</v>
      </c>
      <c r="E26" s="12">
        <v>54075</v>
      </c>
      <c r="F26" s="13">
        <f t="shared" si="0"/>
        <v>2822.9729729729729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407124</v>
      </c>
      <c r="C28" s="12">
        <v>401631</v>
      </c>
      <c r="D28" s="12">
        <v>3800904</v>
      </c>
      <c r="E28" s="12">
        <v>3967396</v>
      </c>
      <c r="F28" s="13">
        <f t="shared" si="0"/>
        <v>4.380326364464878</v>
      </c>
      <c r="G28" s="1"/>
      <c r="H28" s="1"/>
      <c r="I28" s="1"/>
    </row>
    <row r="29" spans="1:9" x14ac:dyDescent="0.25">
      <c r="A29" s="8" t="s">
        <v>66</v>
      </c>
      <c r="B29" s="9">
        <v>27291</v>
      </c>
      <c r="C29" s="9">
        <v>24033</v>
      </c>
      <c r="D29" s="9">
        <v>216657</v>
      </c>
      <c r="E29" s="9">
        <v>203799</v>
      </c>
      <c r="F29" s="10">
        <f t="shared" si="0"/>
        <v>-5.9347263185588304</v>
      </c>
      <c r="G29" s="1"/>
      <c r="H29" s="1"/>
      <c r="I29" s="1"/>
    </row>
    <row r="30" spans="1:9" x14ac:dyDescent="0.25">
      <c r="A30" s="11" t="s">
        <v>67</v>
      </c>
      <c r="B30" s="12">
        <v>1455</v>
      </c>
      <c r="C30" s="12">
        <v>1341</v>
      </c>
      <c r="D30" s="12">
        <v>10158</v>
      </c>
      <c r="E30" s="12">
        <v>13494</v>
      </c>
      <c r="F30" s="13">
        <f t="shared" si="0"/>
        <v>32.841110454813929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46720</v>
      </c>
      <c r="C32" s="12">
        <v>77085</v>
      </c>
      <c r="D32" s="12">
        <v>463157</v>
      </c>
      <c r="E32" s="12">
        <v>654361</v>
      </c>
      <c r="F32" s="13">
        <f t="shared" si="0"/>
        <v>41.28276156897121</v>
      </c>
      <c r="G32" s="1"/>
      <c r="H32" s="1"/>
      <c r="I32" s="1"/>
    </row>
    <row r="33" spans="1:9" x14ac:dyDescent="0.25">
      <c r="A33" s="8" t="s">
        <v>70</v>
      </c>
      <c r="B33" s="9">
        <v>28673</v>
      </c>
      <c r="C33" s="9">
        <v>20386</v>
      </c>
      <c r="D33" s="9">
        <v>202570</v>
      </c>
      <c r="E33" s="9">
        <v>227843</v>
      </c>
      <c r="F33" s="10">
        <f t="shared" si="0"/>
        <v>12.476181073209261</v>
      </c>
      <c r="G33" s="1"/>
      <c r="H33" s="1"/>
      <c r="I33" s="1"/>
    </row>
    <row r="34" spans="1:9" x14ac:dyDescent="0.25">
      <c r="A34" s="11" t="s">
        <v>71</v>
      </c>
      <c r="B34" s="12">
        <v>393</v>
      </c>
      <c r="C34" s="12">
        <v>144</v>
      </c>
      <c r="D34" s="12">
        <v>3978</v>
      </c>
      <c r="E34" s="12">
        <v>3126</v>
      </c>
      <c r="F34" s="13">
        <f t="shared" si="0"/>
        <v>-21.417797888386119</v>
      </c>
      <c r="G34" s="1"/>
      <c r="H34" s="1"/>
      <c r="I34" s="1"/>
    </row>
    <row r="35" spans="1:9" x14ac:dyDescent="0.25">
      <c r="A35" s="14" t="s">
        <v>72</v>
      </c>
      <c r="B35" s="15">
        <f>SUM(B7:B34)</f>
        <v>2289502</v>
      </c>
      <c r="C35" s="15">
        <f t="shared" ref="C35:E35" si="1">SUM(C7:C34)</f>
        <v>2444702</v>
      </c>
      <c r="D35" s="15">
        <f t="shared" si="1"/>
        <v>22919250</v>
      </c>
      <c r="E35" s="15">
        <f t="shared" si="1"/>
        <v>23723864</v>
      </c>
      <c r="F35" s="16">
        <f t="shared" si="0"/>
        <v>3.5106471634106668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111878</v>
      </c>
      <c r="C38" s="41">
        <f>D7</f>
        <v>56084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5288555</v>
      </c>
      <c r="G38" s="42">
        <f>LOOKUP(E38,$A$38:$A$65,$C$38:$C$65)</f>
        <v>5111561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305299</v>
      </c>
      <c r="C39" s="41">
        <f t="shared" ref="C39:C65" si="5">D8</f>
        <v>262484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3967396</v>
      </c>
      <c r="G39" s="42">
        <f t="shared" ref="G39:G65" si="8">LOOKUP(E39,$A$38:$A$65,$C$38:$C$65)</f>
        <v>3800904</v>
      </c>
    </row>
    <row r="40" spans="1:9" x14ac:dyDescent="0.25">
      <c r="A40" s="42" t="str">
        <f t="shared" si="3"/>
        <v>ALMERIA</v>
      </c>
      <c r="B40" s="41">
        <f t="shared" si="4"/>
        <v>812522</v>
      </c>
      <c r="C40" s="41">
        <f t="shared" si="5"/>
        <v>894598</v>
      </c>
      <c r="D40" s="41">
        <f t="shared" si="6"/>
        <v>7</v>
      </c>
      <c r="E40" s="42" t="str">
        <f t="shared" si="2"/>
        <v>BAHIA DE ALGECIRAS</v>
      </c>
      <c r="F40" s="42">
        <f t="shared" si="7"/>
        <v>3810825</v>
      </c>
      <c r="G40" s="42">
        <f t="shared" si="8"/>
        <v>4051000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3490376</v>
      </c>
      <c r="G41" s="42">
        <f t="shared" si="8"/>
        <v>3128972</v>
      </c>
    </row>
    <row r="42" spans="1:9" x14ac:dyDescent="0.25">
      <c r="A42" s="42" t="str">
        <f t="shared" si="3"/>
        <v>BAHIA DE ALGECIRAS</v>
      </c>
      <c r="B42" s="41">
        <f t="shared" si="4"/>
        <v>3810825</v>
      </c>
      <c r="C42" s="41">
        <f t="shared" si="5"/>
        <v>4051000</v>
      </c>
      <c r="D42" s="41">
        <f t="shared" si="6"/>
        <v>3</v>
      </c>
      <c r="E42" s="42" t="str">
        <f t="shared" si="2"/>
        <v>CEUTA</v>
      </c>
      <c r="F42" s="42">
        <f t="shared" si="7"/>
        <v>1526577</v>
      </c>
      <c r="G42" s="42">
        <f t="shared" si="8"/>
        <v>1597536</v>
      </c>
    </row>
    <row r="43" spans="1:9" x14ac:dyDescent="0.25">
      <c r="A43" s="42" t="str">
        <f t="shared" si="3"/>
        <v>BAHIA DE CADIZ</v>
      </c>
      <c r="B43" s="41">
        <f t="shared" si="4"/>
        <v>332092</v>
      </c>
      <c r="C43" s="41">
        <f t="shared" si="5"/>
        <v>305797</v>
      </c>
      <c r="D43" s="41">
        <f t="shared" si="6"/>
        <v>11</v>
      </c>
      <c r="E43" s="42" t="str">
        <f t="shared" si="2"/>
        <v>LAS PALMAS</v>
      </c>
      <c r="F43" s="42">
        <f t="shared" si="7"/>
        <v>1277337</v>
      </c>
      <c r="G43" s="42">
        <f t="shared" si="8"/>
        <v>1184492</v>
      </c>
    </row>
    <row r="44" spans="1:9" x14ac:dyDescent="0.25">
      <c r="A44" s="42" t="str">
        <f t="shared" si="3"/>
        <v>BALEARES</v>
      </c>
      <c r="B44" s="41">
        <f t="shared" si="4"/>
        <v>5288555</v>
      </c>
      <c r="C44" s="41">
        <f t="shared" si="5"/>
        <v>5111561</v>
      </c>
      <c r="D44" s="41">
        <f t="shared" si="6"/>
        <v>1</v>
      </c>
      <c r="E44" s="42" t="str">
        <f t="shared" si="2"/>
        <v>ALMERIA</v>
      </c>
      <c r="F44" s="42">
        <f t="shared" si="7"/>
        <v>812522</v>
      </c>
      <c r="G44" s="42">
        <f t="shared" si="8"/>
        <v>894598</v>
      </c>
    </row>
    <row r="45" spans="1:9" x14ac:dyDescent="0.25">
      <c r="A45" s="42" t="str">
        <f t="shared" si="3"/>
        <v>BARCELONA</v>
      </c>
      <c r="B45" s="41">
        <f t="shared" si="4"/>
        <v>3490376</v>
      </c>
      <c r="C45" s="41">
        <f t="shared" si="5"/>
        <v>3128972</v>
      </c>
      <c r="D45" s="41">
        <f t="shared" si="6"/>
        <v>4</v>
      </c>
      <c r="E45" s="42" t="str">
        <f t="shared" si="2"/>
        <v>MALAGA</v>
      </c>
      <c r="F45" s="42">
        <f t="shared" si="7"/>
        <v>798547</v>
      </c>
      <c r="G45" s="42">
        <f t="shared" si="8"/>
        <v>826245</v>
      </c>
    </row>
    <row r="46" spans="1:9" x14ac:dyDescent="0.25">
      <c r="A46" s="42" t="str">
        <f t="shared" si="3"/>
        <v>BILBAO</v>
      </c>
      <c r="B46" s="41">
        <f t="shared" si="4"/>
        <v>139563</v>
      </c>
      <c r="C46" s="41">
        <f t="shared" si="5"/>
        <v>164738</v>
      </c>
      <c r="D46" s="41">
        <f t="shared" si="6"/>
        <v>15</v>
      </c>
      <c r="E46" s="42" t="str">
        <f t="shared" si="2"/>
        <v>VALENCIA</v>
      </c>
      <c r="F46" s="42">
        <f t="shared" si="7"/>
        <v>654361</v>
      </c>
      <c r="G46" s="42">
        <f t="shared" si="8"/>
        <v>463157</v>
      </c>
    </row>
    <row r="47" spans="1:9" x14ac:dyDescent="0.25">
      <c r="A47" s="42" t="str">
        <f t="shared" si="3"/>
        <v>CARTAGENA</v>
      </c>
      <c r="B47" s="41">
        <f t="shared" si="4"/>
        <v>75686</v>
      </c>
      <c r="C47" s="41">
        <f t="shared" si="5"/>
        <v>82642</v>
      </c>
      <c r="D47" s="41">
        <f t="shared" si="6"/>
        <v>17</v>
      </c>
      <c r="E47" s="42" t="str">
        <f t="shared" si="2"/>
        <v>MELILLA</v>
      </c>
      <c r="F47" s="42">
        <f t="shared" si="7"/>
        <v>548828</v>
      </c>
      <c r="G47" s="42">
        <f t="shared" si="8"/>
        <v>541182</v>
      </c>
    </row>
    <row r="48" spans="1:9" x14ac:dyDescent="0.25">
      <c r="A48" s="42" t="str">
        <f t="shared" si="3"/>
        <v>CASTELLON</v>
      </c>
      <c r="B48" s="41">
        <f t="shared" si="4"/>
        <v>439</v>
      </c>
      <c r="C48" s="41">
        <f t="shared" si="5"/>
        <v>725</v>
      </c>
      <c r="D48" s="41">
        <f t="shared" si="6"/>
        <v>24</v>
      </c>
      <c r="E48" s="42" t="str">
        <f t="shared" si="2"/>
        <v>BAHIA DE CADIZ</v>
      </c>
      <c r="F48" s="42">
        <f t="shared" si="7"/>
        <v>332092</v>
      </c>
      <c r="G48" s="42">
        <f t="shared" si="8"/>
        <v>305797</v>
      </c>
    </row>
    <row r="49" spans="1:7" x14ac:dyDescent="0.25">
      <c r="A49" s="42" t="str">
        <f t="shared" si="3"/>
        <v>CEUTA</v>
      </c>
      <c r="B49" s="41">
        <f t="shared" si="4"/>
        <v>1526577</v>
      </c>
      <c r="C49" s="41">
        <f t="shared" si="5"/>
        <v>1597536</v>
      </c>
      <c r="D49" s="41">
        <f t="shared" si="6"/>
        <v>5</v>
      </c>
      <c r="E49" s="42" t="str">
        <f t="shared" si="2"/>
        <v>ALICANTE</v>
      </c>
      <c r="F49" s="42">
        <f t="shared" si="7"/>
        <v>305299</v>
      </c>
      <c r="G49" s="42">
        <f t="shared" si="8"/>
        <v>262484</v>
      </c>
    </row>
    <row r="50" spans="1:7" x14ac:dyDescent="0.25">
      <c r="A50" s="42" t="str">
        <f t="shared" si="3"/>
        <v>FERROL-SAN CIBRAO</v>
      </c>
      <c r="B50" s="41">
        <f t="shared" si="4"/>
        <v>8839</v>
      </c>
      <c r="C50" s="41">
        <f t="shared" si="5"/>
        <v>643</v>
      </c>
      <c r="D50" s="41">
        <f t="shared" si="6"/>
        <v>22</v>
      </c>
      <c r="E50" s="42" t="str">
        <f t="shared" si="2"/>
        <v>VIGO</v>
      </c>
      <c r="F50" s="42">
        <f t="shared" si="7"/>
        <v>227843</v>
      </c>
      <c r="G50" s="42">
        <f t="shared" si="8"/>
        <v>202570</v>
      </c>
    </row>
    <row r="51" spans="1:7" x14ac:dyDescent="0.25">
      <c r="A51" s="42" t="str">
        <f t="shared" si="3"/>
        <v>GIJON</v>
      </c>
      <c r="B51" s="41">
        <f t="shared" si="4"/>
        <v>49422</v>
      </c>
      <c r="C51" s="41">
        <f t="shared" si="5"/>
        <v>8129</v>
      </c>
      <c r="D51" s="41">
        <f t="shared" si="6"/>
        <v>19</v>
      </c>
      <c r="E51" s="42" t="str">
        <f t="shared" si="2"/>
        <v>SANTANDER</v>
      </c>
      <c r="F51" s="42">
        <f t="shared" si="7"/>
        <v>203799</v>
      </c>
      <c r="G51" s="42">
        <f t="shared" si="8"/>
        <v>216657</v>
      </c>
    </row>
    <row r="52" spans="1:7" x14ac:dyDescent="0.25">
      <c r="A52" s="42" t="str">
        <f t="shared" si="3"/>
        <v>HUELVA</v>
      </c>
      <c r="B52" s="41">
        <f t="shared" si="4"/>
        <v>22985</v>
      </c>
      <c r="C52" s="41">
        <f t="shared" si="5"/>
        <v>0</v>
      </c>
      <c r="D52" s="41">
        <f t="shared" si="6"/>
        <v>20</v>
      </c>
      <c r="E52" s="42" t="str">
        <f t="shared" si="2"/>
        <v>BILBAO</v>
      </c>
      <c r="F52" s="42">
        <f t="shared" si="7"/>
        <v>139563</v>
      </c>
      <c r="G52" s="42">
        <f t="shared" si="8"/>
        <v>164738</v>
      </c>
    </row>
    <row r="53" spans="1:7" x14ac:dyDescent="0.25">
      <c r="A53" s="42" t="str">
        <f t="shared" si="3"/>
        <v>LAS PALMAS</v>
      </c>
      <c r="B53" s="41">
        <f t="shared" si="4"/>
        <v>1277337</v>
      </c>
      <c r="C53" s="41">
        <f t="shared" si="5"/>
        <v>1184492</v>
      </c>
      <c r="D53" s="41">
        <f t="shared" si="6"/>
        <v>6</v>
      </c>
      <c r="E53" s="42" t="str">
        <f t="shared" si="2"/>
        <v>A CORUÑA</v>
      </c>
      <c r="F53" s="42">
        <f t="shared" si="7"/>
        <v>111878</v>
      </c>
      <c r="G53" s="42">
        <f t="shared" si="8"/>
        <v>56084</v>
      </c>
    </row>
    <row r="54" spans="1:7" x14ac:dyDescent="0.25">
      <c r="A54" s="42" t="str">
        <f t="shared" si="3"/>
        <v>MALAGA</v>
      </c>
      <c r="B54" s="41">
        <f t="shared" si="4"/>
        <v>798547</v>
      </c>
      <c r="C54" s="41">
        <f t="shared" si="5"/>
        <v>826245</v>
      </c>
      <c r="D54" s="41">
        <f t="shared" si="6"/>
        <v>8</v>
      </c>
      <c r="E54" s="42" t="str">
        <f t="shared" si="2"/>
        <v>CARTAGENA</v>
      </c>
      <c r="F54" s="42">
        <f t="shared" si="7"/>
        <v>75686</v>
      </c>
      <c r="G54" s="42">
        <f t="shared" si="8"/>
        <v>82642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54075</v>
      </c>
      <c r="G55" s="42">
        <f t="shared" si="8"/>
        <v>1850</v>
      </c>
    </row>
    <row r="56" spans="1:7" x14ac:dyDescent="0.25">
      <c r="A56" s="42" t="str">
        <f t="shared" si="3"/>
        <v>MELILLA</v>
      </c>
      <c r="B56" s="41">
        <f t="shared" si="4"/>
        <v>548828</v>
      </c>
      <c r="C56" s="41">
        <f t="shared" si="5"/>
        <v>541182</v>
      </c>
      <c r="D56" s="41">
        <f t="shared" si="6"/>
        <v>10</v>
      </c>
      <c r="E56" s="42" t="str">
        <f t="shared" si="2"/>
        <v>GIJON</v>
      </c>
      <c r="F56" s="42">
        <f t="shared" si="9"/>
        <v>49422</v>
      </c>
      <c r="G56" s="42">
        <f t="shared" si="8"/>
        <v>8129</v>
      </c>
    </row>
    <row r="57" spans="1:7" x14ac:dyDescent="0.25">
      <c r="A57" s="42" t="str">
        <f t="shared" si="3"/>
        <v>MOTRIL</v>
      </c>
      <c r="B57" s="41">
        <f t="shared" si="4"/>
        <v>54075</v>
      </c>
      <c r="C57" s="41">
        <f t="shared" si="5"/>
        <v>1850</v>
      </c>
      <c r="D57" s="41">
        <f t="shared" si="6"/>
        <v>18</v>
      </c>
      <c r="E57" s="42" t="str">
        <f t="shared" si="2"/>
        <v>HUELVA</v>
      </c>
      <c r="F57" s="42">
        <f t="shared" si="9"/>
        <v>22985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13494</v>
      </c>
      <c r="G58" s="42">
        <f t="shared" si="8"/>
        <v>10158</v>
      </c>
    </row>
    <row r="59" spans="1:7" x14ac:dyDescent="0.25">
      <c r="A59" s="42" t="str">
        <f t="shared" si="3"/>
        <v>SANTA CRUZ DE TENERIFE</v>
      </c>
      <c r="B59" s="41">
        <f t="shared" si="4"/>
        <v>3967396</v>
      </c>
      <c r="C59" s="41">
        <f t="shared" si="5"/>
        <v>3800904</v>
      </c>
      <c r="D59" s="41">
        <f t="shared" si="6"/>
        <v>2</v>
      </c>
      <c r="E59" s="42" t="str">
        <f t="shared" si="2"/>
        <v>FERROL-SAN CIBRAO</v>
      </c>
      <c r="F59" s="42">
        <f t="shared" si="9"/>
        <v>8839</v>
      </c>
      <c r="G59" s="42">
        <f t="shared" si="8"/>
        <v>643</v>
      </c>
    </row>
    <row r="60" spans="1:7" x14ac:dyDescent="0.25">
      <c r="A60" s="42" t="str">
        <f t="shared" si="3"/>
        <v>SANTANDER</v>
      </c>
      <c r="B60" s="41">
        <f t="shared" si="4"/>
        <v>203799</v>
      </c>
      <c r="C60" s="41">
        <f t="shared" si="5"/>
        <v>216657</v>
      </c>
      <c r="D60" s="41">
        <f t="shared" si="6"/>
        <v>14</v>
      </c>
      <c r="E60" s="42" t="str">
        <f t="shared" si="2"/>
        <v>VILAGARCIA</v>
      </c>
      <c r="F60" s="42">
        <f t="shared" si="9"/>
        <v>3126</v>
      </c>
      <c r="G60" s="42">
        <f t="shared" si="8"/>
        <v>3978</v>
      </c>
    </row>
    <row r="61" spans="1:7" x14ac:dyDescent="0.25">
      <c r="A61" s="42" t="str">
        <f t="shared" si="3"/>
        <v>SEVILLA</v>
      </c>
      <c r="B61" s="41">
        <f t="shared" si="4"/>
        <v>13494</v>
      </c>
      <c r="C61" s="41">
        <f t="shared" si="5"/>
        <v>10158</v>
      </c>
      <c r="D61" s="41">
        <f t="shared" si="6"/>
        <v>21</v>
      </c>
      <c r="E61" s="42" t="str">
        <f t="shared" si="2"/>
        <v>CASTELLON</v>
      </c>
      <c r="F61" s="42">
        <f t="shared" si="9"/>
        <v>439</v>
      </c>
      <c r="G61" s="42">
        <f t="shared" si="8"/>
        <v>725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654361</v>
      </c>
      <c r="C63" s="41">
        <f t="shared" si="5"/>
        <v>463157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227843</v>
      </c>
      <c r="C64" s="41">
        <f t="shared" si="5"/>
        <v>202570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3126</v>
      </c>
      <c r="C65" s="41">
        <f t="shared" si="5"/>
        <v>3978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3440</v>
      </c>
      <c r="C7" s="9">
        <v>23945</v>
      </c>
      <c r="D7" s="9">
        <v>56084</v>
      </c>
      <c r="E7" s="9">
        <v>111878</v>
      </c>
      <c r="F7" s="10">
        <f>((E7*100)/D7)-100</f>
        <v>99.482918479423716</v>
      </c>
      <c r="G7" s="1"/>
      <c r="H7" s="1"/>
      <c r="I7" s="1"/>
    </row>
    <row r="8" spans="1:12" x14ac:dyDescent="0.25">
      <c r="A8" s="11" t="s">
        <v>45</v>
      </c>
      <c r="B8" s="12">
        <v>12434</v>
      </c>
      <c r="C8" s="12">
        <v>25006</v>
      </c>
      <c r="D8" s="12">
        <v>56202</v>
      </c>
      <c r="E8" s="12">
        <v>102092</v>
      </c>
      <c r="F8" s="13">
        <f t="shared" ref="F8:F35" si="0">((E8*100)/D8)-100</f>
        <v>81.65189850894987</v>
      </c>
      <c r="G8" s="1"/>
      <c r="H8" s="1"/>
      <c r="I8" s="1"/>
    </row>
    <row r="9" spans="1:12" x14ac:dyDescent="0.25">
      <c r="A9" s="8" t="s">
        <v>46</v>
      </c>
      <c r="B9" s="9">
        <v>7675</v>
      </c>
      <c r="C9" s="9">
        <v>1904</v>
      </c>
      <c r="D9" s="9">
        <v>54114</v>
      </c>
      <c r="E9" s="9">
        <v>33311</v>
      </c>
      <c r="F9" s="10">
        <f t="shared" si="0"/>
        <v>-38.442916805262961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37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59326</v>
      </c>
      <c r="C12" s="12">
        <v>58281</v>
      </c>
      <c r="D12" s="12">
        <v>288706</v>
      </c>
      <c r="E12" s="12">
        <v>315217</v>
      </c>
      <c r="F12" s="13">
        <f t="shared" si="0"/>
        <v>9.1826979695607349</v>
      </c>
      <c r="G12" s="1"/>
      <c r="H12" s="1"/>
      <c r="I12" s="1"/>
    </row>
    <row r="13" spans="1:12" x14ac:dyDescent="0.25">
      <c r="A13" s="8" t="s">
        <v>50</v>
      </c>
      <c r="B13" s="9">
        <v>191737</v>
      </c>
      <c r="C13" s="9">
        <v>249107</v>
      </c>
      <c r="D13" s="9">
        <v>1436745</v>
      </c>
      <c r="E13" s="9">
        <v>1522205</v>
      </c>
      <c r="F13" s="10">
        <f t="shared" si="0"/>
        <v>5.948167559309411</v>
      </c>
      <c r="G13" s="1"/>
      <c r="H13" s="1"/>
      <c r="I13" s="1"/>
    </row>
    <row r="14" spans="1:12" x14ac:dyDescent="0.25">
      <c r="A14" s="11" t="s">
        <v>51</v>
      </c>
      <c r="B14" s="12">
        <v>299365</v>
      </c>
      <c r="C14" s="12">
        <v>317849</v>
      </c>
      <c r="D14" s="12">
        <v>2118279</v>
      </c>
      <c r="E14" s="12">
        <v>2413725</v>
      </c>
      <c r="F14" s="13">
        <f t="shared" si="0"/>
        <v>13.947454513782176</v>
      </c>
      <c r="G14" s="1"/>
      <c r="H14" s="1"/>
      <c r="I14" s="1"/>
    </row>
    <row r="15" spans="1:12" x14ac:dyDescent="0.25">
      <c r="A15" s="8" t="s">
        <v>52</v>
      </c>
      <c r="B15" s="9">
        <v>149</v>
      </c>
      <c r="C15" s="9">
        <v>1606</v>
      </c>
      <c r="D15" s="9">
        <v>43394</v>
      </c>
      <c r="E15" s="9">
        <v>75037</v>
      </c>
      <c r="F15" s="10">
        <f t="shared" si="0"/>
        <v>72.920219385168451</v>
      </c>
      <c r="G15" s="1"/>
      <c r="H15" s="1"/>
      <c r="I15" s="1"/>
    </row>
    <row r="16" spans="1:12" x14ac:dyDescent="0.25">
      <c r="A16" s="11" t="s">
        <v>53</v>
      </c>
      <c r="B16" s="12">
        <v>17182</v>
      </c>
      <c r="C16" s="12">
        <v>23670</v>
      </c>
      <c r="D16" s="12">
        <v>82642</v>
      </c>
      <c r="E16" s="12">
        <v>75686</v>
      </c>
      <c r="F16" s="13">
        <f t="shared" si="0"/>
        <v>-8.4170276614796364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439</v>
      </c>
      <c r="D17" s="9">
        <v>725</v>
      </c>
      <c r="E17" s="9">
        <v>439</v>
      </c>
      <c r="F17" s="10">
        <f t="shared" si="0"/>
        <v>-39.448275862068968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1081</v>
      </c>
      <c r="D18" s="12">
        <v>3502</v>
      </c>
      <c r="E18" s="12">
        <v>4029</v>
      </c>
      <c r="F18" s="13">
        <f t="shared" si="0"/>
        <v>15.048543689320383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640</v>
      </c>
      <c r="E19" s="9">
        <v>8839</v>
      </c>
      <c r="F19" s="10">
        <f t="shared" si="0"/>
        <v>1281.09375</v>
      </c>
      <c r="G19" s="1"/>
      <c r="H19" s="1"/>
      <c r="I19" s="1"/>
    </row>
    <row r="20" spans="1:9" x14ac:dyDescent="0.25">
      <c r="A20" s="11" t="s">
        <v>57</v>
      </c>
      <c r="B20" s="12">
        <v>1966</v>
      </c>
      <c r="C20" s="12">
        <v>0</v>
      </c>
      <c r="D20" s="12">
        <v>8129</v>
      </c>
      <c r="E20" s="12">
        <v>4499</v>
      </c>
      <c r="F20" s="13">
        <f t="shared" si="0"/>
        <v>-44.654939106901217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650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72094</v>
      </c>
      <c r="C22" s="12">
        <v>79905</v>
      </c>
      <c r="D22" s="12">
        <v>423875</v>
      </c>
      <c r="E22" s="12">
        <v>512128</v>
      </c>
      <c r="F22" s="13">
        <f t="shared" si="0"/>
        <v>20.820524918902976</v>
      </c>
      <c r="G22" s="1"/>
      <c r="H22" s="1"/>
      <c r="I22" s="1"/>
    </row>
    <row r="23" spans="1:9" x14ac:dyDescent="0.25">
      <c r="A23" s="8" t="s">
        <v>60</v>
      </c>
      <c r="B23" s="9">
        <v>124250</v>
      </c>
      <c r="C23" s="9">
        <v>119455</v>
      </c>
      <c r="D23" s="9">
        <v>546252</v>
      </c>
      <c r="E23" s="9">
        <v>536362</v>
      </c>
      <c r="F23" s="10">
        <f t="shared" si="0"/>
        <v>-1.8105196868844473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1223</v>
      </c>
      <c r="E25" s="9">
        <v>379</v>
      </c>
      <c r="F25" s="10">
        <f t="shared" si="0"/>
        <v>-69.010629599345876</v>
      </c>
      <c r="G25" s="1"/>
      <c r="H25" s="1"/>
      <c r="I25" s="1"/>
    </row>
    <row r="26" spans="1:9" x14ac:dyDescent="0.25">
      <c r="A26" s="11" t="s">
        <v>63</v>
      </c>
      <c r="B26" s="12">
        <v>323</v>
      </c>
      <c r="C26" s="12">
        <v>891</v>
      </c>
      <c r="D26" s="12">
        <v>1850</v>
      </c>
      <c r="E26" s="12">
        <v>6851</v>
      </c>
      <c r="F26" s="13">
        <f t="shared" si="0"/>
        <v>270.32432432432432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95495</v>
      </c>
      <c r="C28" s="12">
        <v>83599</v>
      </c>
      <c r="D28" s="12">
        <v>501552</v>
      </c>
      <c r="E28" s="12">
        <v>541120</v>
      </c>
      <c r="F28" s="13">
        <f t="shared" si="0"/>
        <v>7.8891121957444028</v>
      </c>
      <c r="G28" s="1"/>
      <c r="H28" s="1"/>
      <c r="I28" s="1"/>
    </row>
    <row r="29" spans="1:9" x14ac:dyDescent="0.25">
      <c r="A29" s="8" t="s">
        <v>66</v>
      </c>
      <c r="B29" s="9">
        <v>671</v>
      </c>
      <c r="C29" s="9">
        <v>2911</v>
      </c>
      <c r="D29" s="9">
        <v>11515</v>
      </c>
      <c r="E29" s="9">
        <v>13014</v>
      </c>
      <c r="F29" s="10">
        <f t="shared" si="0"/>
        <v>13.017802865827178</v>
      </c>
      <c r="G29" s="1"/>
      <c r="H29" s="1"/>
      <c r="I29" s="1"/>
    </row>
    <row r="30" spans="1:9" x14ac:dyDescent="0.25">
      <c r="A30" s="11" t="s">
        <v>67</v>
      </c>
      <c r="B30" s="12">
        <v>1455</v>
      </c>
      <c r="C30" s="12">
        <v>1341</v>
      </c>
      <c r="D30" s="12">
        <v>10158</v>
      </c>
      <c r="E30" s="12">
        <v>13494</v>
      </c>
      <c r="F30" s="13">
        <f t="shared" si="0"/>
        <v>32.841110454813929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31199</v>
      </c>
      <c r="C32" s="12">
        <v>61272</v>
      </c>
      <c r="D32" s="12">
        <v>239846</v>
      </c>
      <c r="E32" s="12">
        <v>350941</v>
      </c>
      <c r="F32" s="13">
        <f t="shared" si="0"/>
        <v>46.319304887302678</v>
      </c>
      <c r="G32" s="1"/>
      <c r="H32" s="1"/>
      <c r="I32" s="1"/>
    </row>
    <row r="33" spans="1:9" x14ac:dyDescent="0.25">
      <c r="A33" s="8" t="s">
        <v>70</v>
      </c>
      <c r="B33" s="9">
        <v>28673</v>
      </c>
      <c r="C33" s="9">
        <v>20386</v>
      </c>
      <c r="D33" s="9">
        <v>202102</v>
      </c>
      <c r="E33" s="9">
        <v>227843</v>
      </c>
      <c r="F33" s="10">
        <f t="shared" si="0"/>
        <v>12.736637935299996</v>
      </c>
      <c r="G33" s="1"/>
      <c r="H33" s="1"/>
      <c r="I33" s="1"/>
    </row>
    <row r="34" spans="1:9" x14ac:dyDescent="0.25">
      <c r="A34" s="11" t="s">
        <v>71</v>
      </c>
      <c r="B34" s="12">
        <v>393</v>
      </c>
      <c r="C34" s="12">
        <v>144</v>
      </c>
      <c r="D34" s="12">
        <v>3978</v>
      </c>
      <c r="E34" s="12">
        <v>3126</v>
      </c>
      <c r="F34" s="13">
        <f t="shared" si="0"/>
        <v>-21.417797888386119</v>
      </c>
      <c r="G34" s="1"/>
      <c r="H34" s="1"/>
      <c r="I34" s="1"/>
    </row>
    <row r="35" spans="1:9" x14ac:dyDescent="0.25">
      <c r="A35" s="14" t="s">
        <v>72</v>
      </c>
      <c r="B35" s="15">
        <f>SUM(B7:B34)</f>
        <v>947827</v>
      </c>
      <c r="C35" s="15">
        <f t="shared" ref="C35:E35" si="1">SUM(C7:C34)</f>
        <v>1072792</v>
      </c>
      <c r="D35" s="15">
        <f t="shared" si="1"/>
        <v>6094698</v>
      </c>
      <c r="E35" s="15">
        <f t="shared" si="1"/>
        <v>6872865</v>
      </c>
      <c r="F35" s="16">
        <f t="shared" si="0"/>
        <v>12.767933702375416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111878</v>
      </c>
      <c r="C38" s="41">
        <f>D7</f>
        <v>56084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2413725</v>
      </c>
      <c r="G38" s="42">
        <f>LOOKUP(E38,$A$38:$A$65,$C$38:$C$65)</f>
        <v>2118279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102092</v>
      </c>
      <c r="C39" s="41">
        <f t="shared" ref="C39:C65" si="5">D8</f>
        <v>56202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1522205</v>
      </c>
      <c r="G39" s="42">
        <f t="shared" ref="G39:G65" si="8">LOOKUP(E39,$A$38:$A$65,$C$38:$C$65)</f>
        <v>1436745</v>
      </c>
    </row>
    <row r="40" spans="1:9" x14ac:dyDescent="0.25">
      <c r="A40" s="42" t="str">
        <f t="shared" si="3"/>
        <v>ALMERIA</v>
      </c>
      <c r="B40" s="41">
        <f t="shared" si="4"/>
        <v>33311</v>
      </c>
      <c r="C40" s="41">
        <f t="shared" si="5"/>
        <v>54114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541120</v>
      </c>
      <c r="G40" s="42">
        <f t="shared" si="8"/>
        <v>501552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536362</v>
      </c>
      <c r="G41" s="42">
        <f t="shared" si="8"/>
        <v>546252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37</v>
      </c>
      <c r="D42" s="41">
        <f t="shared" si="6"/>
        <v>28</v>
      </c>
      <c r="E42" s="42" t="str">
        <f t="shared" si="2"/>
        <v>LAS PALMAS</v>
      </c>
      <c r="F42" s="42">
        <f t="shared" si="7"/>
        <v>512128</v>
      </c>
      <c r="G42" s="42">
        <f t="shared" si="8"/>
        <v>423875</v>
      </c>
    </row>
    <row r="43" spans="1:9" x14ac:dyDescent="0.25">
      <c r="A43" s="42" t="str">
        <f t="shared" si="3"/>
        <v>BAHIA DE CADIZ</v>
      </c>
      <c r="B43" s="41">
        <f t="shared" si="4"/>
        <v>315217</v>
      </c>
      <c r="C43" s="41">
        <f t="shared" si="5"/>
        <v>288706</v>
      </c>
      <c r="D43" s="41">
        <f t="shared" si="6"/>
        <v>7</v>
      </c>
      <c r="E43" s="42" t="str">
        <f t="shared" si="2"/>
        <v>VALENCIA</v>
      </c>
      <c r="F43" s="42">
        <f t="shared" si="7"/>
        <v>350941</v>
      </c>
      <c r="G43" s="42">
        <f t="shared" si="8"/>
        <v>239846</v>
      </c>
    </row>
    <row r="44" spans="1:9" x14ac:dyDescent="0.25">
      <c r="A44" s="42" t="str">
        <f t="shared" si="3"/>
        <v>BALEARES</v>
      </c>
      <c r="B44" s="41">
        <f t="shared" si="4"/>
        <v>1522205</v>
      </c>
      <c r="C44" s="41">
        <f t="shared" si="5"/>
        <v>1436745</v>
      </c>
      <c r="D44" s="41">
        <f t="shared" si="6"/>
        <v>2</v>
      </c>
      <c r="E44" s="42" t="str">
        <f t="shared" si="2"/>
        <v>BAHIA DE CADIZ</v>
      </c>
      <c r="F44" s="42">
        <f t="shared" si="7"/>
        <v>315217</v>
      </c>
      <c r="G44" s="42">
        <f t="shared" si="8"/>
        <v>288706</v>
      </c>
    </row>
    <row r="45" spans="1:9" x14ac:dyDescent="0.25">
      <c r="A45" s="42" t="str">
        <f t="shared" si="3"/>
        <v>BARCELONA</v>
      </c>
      <c r="B45" s="41">
        <f t="shared" si="4"/>
        <v>2413725</v>
      </c>
      <c r="C45" s="41">
        <f t="shared" si="5"/>
        <v>2118279</v>
      </c>
      <c r="D45" s="41">
        <f t="shared" si="6"/>
        <v>1</v>
      </c>
      <c r="E45" s="42" t="str">
        <f t="shared" si="2"/>
        <v>VIGO</v>
      </c>
      <c r="F45" s="42">
        <f t="shared" si="7"/>
        <v>227843</v>
      </c>
      <c r="G45" s="42">
        <f t="shared" si="8"/>
        <v>202102</v>
      </c>
    </row>
    <row r="46" spans="1:9" x14ac:dyDescent="0.25">
      <c r="A46" s="42" t="str">
        <f t="shared" si="3"/>
        <v>BILBAO</v>
      </c>
      <c r="B46" s="41">
        <f t="shared" si="4"/>
        <v>75037</v>
      </c>
      <c r="C46" s="41">
        <f t="shared" si="5"/>
        <v>43394</v>
      </c>
      <c r="D46" s="41">
        <f t="shared" si="6"/>
        <v>12</v>
      </c>
      <c r="E46" s="42" t="str">
        <f t="shared" si="2"/>
        <v>A CORUÑA</v>
      </c>
      <c r="F46" s="42">
        <f t="shared" si="7"/>
        <v>111878</v>
      </c>
      <c r="G46" s="42">
        <f t="shared" si="8"/>
        <v>56084</v>
      </c>
    </row>
    <row r="47" spans="1:9" x14ac:dyDescent="0.25">
      <c r="A47" s="42" t="str">
        <f t="shared" si="3"/>
        <v>CARTAGENA</v>
      </c>
      <c r="B47" s="41">
        <f t="shared" si="4"/>
        <v>75686</v>
      </c>
      <c r="C47" s="41">
        <f t="shared" si="5"/>
        <v>82642</v>
      </c>
      <c r="D47" s="41">
        <f t="shared" si="6"/>
        <v>11</v>
      </c>
      <c r="E47" s="42" t="str">
        <f t="shared" si="2"/>
        <v>ALICANTE</v>
      </c>
      <c r="F47" s="42">
        <f t="shared" si="7"/>
        <v>102092</v>
      </c>
      <c r="G47" s="42">
        <f t="shared" si="8"/>
        <v>56202</v>
      </c>
    </row>
    <row r="48" spans="1:9" x14ac:dyDescent="0.25">
      <c r="A48" s="42" t="str">
        <f t="shared" si="3"/>
        <v>CASTELLON</v>
      </c>
      <c r="B48" s="41">
        <f t="shared" si="4"/>
        <v>439</v>
      </c>
      <c r="C48" s="41">
        <f t="shared" si="5"/>
        <v>725</v>
      </c>
      <c r="D48" s="41">
        <f t="shared" si="6"/>
        <v>22</v>
      </c>
      <c r="E48" s="42" t="str">
        <f t="shared" si="2"/>
        <v>CARTAGENA</v>
      </c>
      <c r="F48" s="42">
        <f t="shared" si="7"/>
        <v>75686</v>
      </c>
      <c r="G48" s="42">
        <f t="shared" si="8"/>
        <v>82642</v>
      </c>
    </row>
    <row r="49" spans="1:7" x14ac:dyDescent="0.25">
      <c r="A49" s="42" t="str">
        <f t="shared" si="3"/>
        <v>CEUTA</v>
      </c>
      <c r="B49" s="41">
        <f t="shared" si="4"/>
        <v>4029</v>
      </c>
      <c r="C49" s="41">
        <f t="shared" si="5"/>
        <v>3502</v>
      </c>
      <c r="D49" s="41">
        <f t="shared" si="6"/>
        <v>19</v>
      </c>
      <c r="E49" s="42" t="str">
        <f t="shared" si="2"/>
        <v>BILBAO</v>
      </c>
      <c r="F49" s="42">
        <f t="shared" si="7"/>
        <v>75037</v>
      </c>
      <c r="G49" s="42">
        <f t="shared" si="8"/>
        <v>43394</v>
      </c>
    </row>
    <row r="50" spans="1:7" x14ac:dyDescent="0.25">
      <c r="A50" s="42" t="str">
        <f t="shared" si="3"/>
        <v>FERROL-SAN CIBRAO</v>
      </c>
      <c r="B50" s="41">
        <f t="shared" si="4"/>
        <v>8839</v>
      </c>
      <c r="C50" s="41">
        <f t="shared" si="5"/>
        <v>640</v>
      </c>
      <c r="D50" s="41">
        <f t="shared" si="6"/>
        <v>16</v>
      </c>
      <c r="E50" s="42" t="str">
        <f t="shared" si="2"/>
        <v>ALMERIA</v>
      </c>
      <c r="F50" s="42">
        <f t="shared" si="7"/>
        <v>33311</v>
      </c>
      <c r="G50" s="42">
        <f t="shared" si="8"/>
        <v>54114</v>
      </c>
    </row>
    <row r="51" spans="1:7" x14ac:dyDescent="0.25">
      <c r="A51" s="42" t="str">
        <f t="shared" si="3"/>
        <v>GIJON</v>
      </c>
      <c r="B51" s="41">
        <f t="shared" si="4"/>
        <v>4499</v>
      </c>
      <c r="C51" s="41">
        <f t="shared" si="5"/>
        <v>8129</v>
      </c>
      <c r="D51" s="41">
        <f t="shared" si="6"/>
        <v>18</v>
      </c>
      <c r="E51" s="42" t="str">
        <f t="shared" si="2"/>
        <v>SEVILLA</v>
      </c>
      <c r="F51" s="42">
        <f t="shared" si="7"/>
        <v>13494</v>
      </c>
      <c r="G51" s="42">
        <f t="shared" si="8"/>
        <v>10158</v>
      </c>
    </row>
    <row r="52" spans="1:7" x14ac:dyDescent="0.25">
      <c r="A52" s="42" t="str">
        <f t="shared" si="3"/>
        <v>HUELVA</v>
      </c>
      <c r="B52" s="41">
        <f t="shared" si="4"/>
        <v>650</v>
      </c>
      <c r="C52" s="41">
        <f t="shared" si="5"/>
        <v>0</v>
      </c>
      <c r="D52" s="41">
        <f t="shared" si="6"/>
        <v>21</v>
      </c>
      <c r="E52" s="42" t="str">
        <f t="shared" si="2"/>
        <v>SANTANDER</v>
      </c>
      <c r="F52" s="42">
        <f t="shared" si="7"/>
        <v>13014</v>
      </c>
      <c r="G52" s="42">
        <f t="shared" si="8"/>
        <v>11515</v>
      </c>
    </row>
    <row r="53" spans="1:7" x14ac:dyDescent="0.25">
      <c r="A53" s="42" t="str">
        <f t="shared" si="3"/>
        <v>LAS PALMAS</v>
      </c>
      <c r="B53" s="41">
        <f t="shared" si="4"/>
        <v>512128</v>
      </c>
      <c r="C53" s="41">
        <f t="shared" si="5"/>
        <v>423875</v>
      </c>
      <c r="D53" s="41">
        <f t="shared" si="6"/>
        <v>5</v>
      </c>
      <c r="E53" s="42" t="str">
        <f t="shared" si="2"/>
        <v>FERROL-SAN CIBRAO</v>
      </c>
      <c r="F53" s="42">
        <f t="shared" si="7"/>
        <v>8839</v>
      </c>
      <c r="G53" s="42">
        <f t="shared" si="8"/>
        <v>640</v>
      </c>
    </row>
    <row r="54" spans="1:7" x14ac:dyDescent="0.25">
      <c r="A54" s="42" t="str">
        <f t="shared" si="3"/>
        <v>MALAGA</v>
      </c>
      <c r="B54" s="41">
        <f t="shared" si="4"/>
        <v>536362</v>
      </c>
      <c r="C54" s="41">
        <f t="shared" si="5"/>
        <v>546252</v>
      </c>
      <c r="D54" s="41">
        <f t="shared" si="6"/>
        <v>4</v>
      </c>
      <c r="E54" s="42" t="str">
        <f t="shared" si="2"/>
        <v>MOTRIL</v>
      </c>
      <c r="F54" s="42">
        <f t="shared" si="7"/>
        <v>6851</v>
      </c>
      <c r="G54" s="42">
        <f t="shared" si="8"/>
        <v>1850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4499</v>
      </c>
      <c r="G55" s="42">
        <f t="shared" si="8"/>
        <v>8129</v>
      </c>
    </row>
    <row r="56" spans="1:7" x14ac:dyDescent="0.25">
      <c r="A56" s="42" t="str">
        <f t="shared" si="3"/>
        <v>MELILLA</v>
      </c>
      <c r="B56" s="41">
        <f t="shared" si="4"/>
        <v>379</v>
      </c>
      <c r="C56" s="41">
        <f t="shared" si="5"/>
        <v>1223</v>
      </c>
      <c r="D56" s="41">
        <f t="shared" si="6"/>
        <v>23</v>
      </c>
      <c r="E56" s="42" t="str">
        <f t="shared" si="2"/>
        <v>CEUTA</v>
      </c>
      <c r="F56" s="42">
        <f t="shared" si="9"/>
        <v>4029</v>
      </c>
      <c r="G56" s="42">
        <f t="shared" si="8"/>
        <v>3502</v>
      </c>
    </row>
    <row r="57" spans="1:7" x14ac:dyDescent="0.25">
      <c r="A57" s="42" t="str">
        <f t="shared" si="3"/>
        <v>MOTRIL</v>
      </c>
      <c r="B57" s="41">
        <f t="shared" si="4"/>
        <v>6851</v>
      </c>
      <c r="C57" s="41">
        <f t="shared" si="5"/>
        <v>1850</v>
      </c>
      <c r="D57" s="41">
        <f t="shared" si="6"/>
        <v>17</v>
      </c>
      <c r="E57" s="42" t="str">
        <f t="shared" si="2"/>
        <v>VILAGARCIA</v>
      </c>
      <c r="F57" s="42">
        <f t="shared" si="9"/>
        <v>3126</v>
      </c>
      <c r="G57" s="42">
        <f t="shared" si="8"/>
        <v>3978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650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541120</v>
      </c>
      <c r="C59" s="41">
        <f t="shared" si="5"/>
        <v>501552</v>
      </c>
      <c r="D59" s="41">
        <f t="shared" si="6"/>
        <v>3</v>
      </c>
      <c r="E59" s="42" t="str">
        <f t="shared" si="2"/>
        <v>CASTELLON</v>
      </c>
      <c r="F59" s="42">
        <f t="shared" si="9"/>
        <v>439</v>
      </c>
      <c r="G59" s="42">
        <f t="shared" si="8"/>
        <v>725</v>
      </c>
    </row>
    <row r="60" spans="1:7" x14ac:dyDescent="0.25">
      <c r="A60" s="42" t="str">
        <f t="shared" si="3"/>
        <v>SANTANDER</v>
      </c>
      <c r="B60" s="41">
        <f t="shared" si="4"/>
        <v>13014</v>
      </c>
      <c r="C60" s="41">
        <f t="shared" si="5"/>
        <v>11515</v>
      </c>
      <c r="D60" s="41">
        <f t="shared" si="6"/>
        <v>15</v>
      </c>
      <c r="E60" s="42" t="str">
        <f t="shared" si="2"/>
        <v>MELILLA</v>
      </c>
      <c r="F60" s="42">
        <f t="shared" si="9"/>
        <v>379</v>
      </c>
      <c r="G60" s="42">
        <f t="shared" si="8"/>
        <v>1223</v>
      </c>
    </row>
    <row r="61" spans="1:7" x14ac:dyDescent="0.25">
      <c r="A61" s="42" t="str">
        <f t="shared" si="3"/>
        <v>SEVILLA</v>
      </c>
      <c r="B61" s="41">
        <f t="shared" si="4"/>
        <v>13494</v>
      </c>
      <c r="C61" s="41">
        <f t="shared" si="5"/>
        <v>10158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350941</v>
      </c>
      <c r="C63" s="41">
        <f t="shared" si="5"/>
        <v>239846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227843</v>
      </c>
      <c r="C64" s="41">
        <f t="shared" si="5"/>
        <v>202102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3126</v>
      </c>
      <c r="C65" s="41">
        <f t="shared" si="5"/>
        <v>3978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3552</v>
      </c>
      <c r="C8" s="12">
        <v>4214</v>
      </c>
      <c r="D8" s="12">
        <v>49133</v>
      </c>
      <c r="E8" s="12">
        <v>50498</v>
      </c>
      <c r="F8" s="13">
        <f t="shared" ref="F8:F35" si="0">((E8*100)/D8)-100</f>
        <v>2.7781735289927383</v>
      </c>
      <c r="G8" s="1"/>
      <c r="H8" s="1"/>
      <c r="I8" s="1"/>
    </row>
    <row r="9" spans="1:12" x14ac:dyDescent="0.25">
      <c r="A9" s="8" t="s">
        <v>46</v>
      </c>
      <c r="B9" s="9">
        <v>8487</v>
      </c>
      <c r="C9" s="9">
        <v>12207</v>
      </c>
      <c r="D9" s="9">
        <v>165589</v>
      </c>
      <c r="E9" s="9">
        <v>150798</v>
      </c>
      <c r="F9" s="10">
        <f t="shared" si="0"/>
        <v>-8.932356617891287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74999</v>
      </c>
      <c r="C11" s="9">
        <v>70525</v>
      </c>
      <c r="D11" s="9">
        <v>1012857</v>
      </c>
      <c r="E11" s="9">
        <v>1058020</v>
      </c>
      <c r="F11" s="10">
        <f t="shared" si="0"/>
        <v>4.4589710097279323</v>
      </c>
      <c r="G11" s="1"/>
      <c r="H11" s="1"/>
      <c r="I11" s="1"/>
    </row>
    <row r="12" spans="1:12" x14ac:dyDescent="0.25">
      <c r="A12" s="11" t="s">
        <v>49</v>
      </c>
      <c r="B12" s="12">
        <v>810</v>
      </c>
      <c r="C12" s="12">
        <v>994</v>
      </c>
      <c r="D12" s="12">
        <v>9547</v>
      </c>
      <c r="E12" s="12">
        <v>8857</v>
      </c>
      <c r="F12" s="13">
        <f t="shared" si="0"/>
        <v>-7.2274012778883474</v>
      </c>
      <c r="G12" s="1"/>
      <c r="H12" s="1"/>
      <c r="I12" s="1"/>
    </row>
    <row r="13" spans="1:12" x14ac:dyDescent="0.25">
      <c r="A13" s="8" t="s">
        <v>50</v>
      </c>
      <c r="B13" s="9">
        <v>29056</v>
      </c>
      <c r="C13" s="9">
        <v>28945</v>
      </c>
      <c r="D13" s="9">
        <v>393964</v>
      </c>
      <c r="E13" s="9">
        <v>358567</v>
      </c>
      <c r="F13" s="10">
        <f t="shared" si="0"/>
        <v>-8.9848311013189033</v>
      </c>
      <c r="G13" s="1"/>
      <c r="H13" s="1"/>
      <c r="I13" s="1"/>
    </row>
    <row r="14" spans="1:12" x14ac:dyDescent="0.25">
      <c r="A14" s="11" t="s">
        <v>51</v>
      </c>
      <c r="B14" s="12">
        <v>16293</v>
      </c>
      <c r="C14" s="12">
        <v>17771</v>
      </c>
      <c r="D14" s="12">
        <v>273377</v>
      </c>
      <c r="E14" s="12">
        <v>261698</v>
      </c>
      <c r="F14" s="13">
        <f t="shared" si="0"/>
        <v>-4.2721223804489767</v>
      </c>
      <c r="G14" s="1"/>
      <c r="H14" s="1"/>
      <c r="I14" s="1"/>
    </row>
    <row r="15" spans="1:12" x14ac:dyDescent="0.25">
      <c r="A15" s="8" t="s">
        <v>52</v>
      </c>
      <c r="B15" s="9">
        <v>215</v>
      </c>
      <c r="C15" s="9">
        <v>3346</v>
      </c>
      <c r="D15" s="9">
        <v>29969</v>
      </c>
      <c r="E15" s="9">
        <v>25635</v>
      </c>
      <c r="F15" s="10">
        <f t="shared" si="0"/>
        <v>-14.461610330675029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27938</v>
      </c>
      <c r="C18" s="12">
        <v>25737</v>
      </c>
      <c r="D18" s="12">
        <v>332053</v>
      </c>
      <c r="E18" s="12">
        <v>311956</v>
      </c>
      <c r="F18" s="13">
        <f t="shared" si="0"/>
        <v>-6.0523470650769582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594</v>
      </c>
      <c r="C20" s="12">
        <v>874</v>
      </c>
      <c r="D20" s="12">
        <v>982</v>
      </c>
      <c r="E20" s="12">
        <v>11476</v>
      </c>
      <c r="F20" s="13">
        <f t="shared" si="0"/>
        <v>1068.6354378818737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3049</v>
      </c>
      <c r="D21" s="9">
        <v>0</v>
      </c>
      <c r="E21" s="9">
        <v>10625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20983</v>
      </c>
      <c r="C22" s="12">
        <v>23607</v>
      </c>
      <c r="D22" s="12">
        <v>188153</v>
      </c>
      <c r="E22" s="12">
        <v>220021</v>
      </c>
      <c r="F22" s="13">
        <f t="shared" si="0"/>
        <v>16.937279766998131</v>
      </c>
      <c r="G22" s="1"/>
      <c r="H22" s="1"/>
      <c r="I22" s="1"/>
    </row>
    <row r="23" spans="1:9" x14ac:dyDescent="0.25">
      <c r="A23" s="8" t="s">
        <v>60</v>
      </c>
      <c r="B23" s="9">
        <v>2076</v>
      </c>
      <c r="C23" s="9">
        <v>1819</v>
      </c>
      <c r="D23" s="9">
        <v>27683</v>
      </c>
      <c r="E23" s="9">
        <v>26607</v>
      </c>
      <c r="F23" s="10">
        <f t="shared" si="0"/>
        <v>-3.8868619730520493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5222</v>
      </c>
      <c r="C25" s="9">
        <v>7089</v>
      </c>
      <c r="D25" s="9">
        <v>67944</v>
      </c>
      <c r="E25" s="9">
        <v>79597</v>
      </c>
      <c r="F25" s="10">
        <f t="shared" si="0"/>
        <v>17.150888967384901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2743</v>
      </c>
      <c r="D26" s="12">
        <v>0</v>
      </c>
      <c r="E26" s="12">
        <v>13423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69002</v>
      </c>
      <c r="C28" s="12">
        <v>65395</v>
      </c>
      <c r="D28" s="12">
        <v>680146</v>
      </c>
      <c r="E28" s="12">
        <v>704540</v>
      </c>
      <c r="F28" s="13">
        <f t="shared" si="0"/>
        <v>3.5865828807344258</v>
      </c>
      <c r="G28" s="1"/>
      <c r="H28" s="1"/>
      <c r="I28" s="1"/>
    </row>
    <row r="29" spans="1:9" x14ac:dyDescent="0.25">
      <c r="A29" s="8" t="s">
        <v>66</v>
      </c>
      <c r="B29" s="9">
        <v>11466</v>
      </c>
      <c r="C29" s="9">
        <v>9115</v>
      </c>
      <c r="D29" s="9">
        <v>74991</v>
      </c>
      <c r="E29" s="9">
        <v>75298</v>
      </c>
      <c r="F29" s="10">
        <f t="shared" si="0"/>
        <v>0.40938245922843919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10</v>
      </c>
      <c r="C31" s="9">
        <v>0</v>
      </c>
      <c r="D31" s="9">
        <v>10</v>
      </c>
      <c r="E31" s="9">
        <v>98</v>
      </c>
      <c r="F31" s="10">
        <f t="shared" si="0"/>
        <v>880</v>
      </c>
      <c r="G31" s="1"/>
      <c r="H31" s="1"/>
      <c r="I31" s="1"/>
    </row>
    <row r="32" spans="1:9" x14ac:dyDescent="0.25">
      <c r="A32" s="11" t="s">
        <v>69</v>
      </c>
      <c r="B32" s="12">
        <v>5156</v>
      </c>
      <c r="C32" s="12">
        <v>4422</v>
      </c>
      <c r="D32" s="12">
        <v>64004</v>
      </c>
      <c r="E32" s="12">
        <v>69904</v>
      </c>
      <c r="F32" s="13">
        <f t="shared" si="0"/>
        <v>9.2181738641334903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275859</v>
      </c>
      <c r="C35" s="15">
        <f t="shared" ref="C35:E35" si="1">SUM(C7:C34)</f>
        <v>281852</v>
      </c>
      <c r="D35" s="15">
        <f t="shared" si="1"/>
        <v>3370402</v>
      </c>
      <c r="E35" s="15">
        <f t="shared" si="1"/>
        <v>3437618</v>
      </c>
      <c r="F35" s="16">
        <f t="shared" si="0"/>
        <v>1.9943021633621214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1058020</v>
      </c>
      <c r="G38" s="42">
        <f>LOOKUP(E38,$A$38:$A$65,$C$38:$C$65)</f>
        <v>1012857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50498</v>
      </c>
      <c r="C39" s="41">
        <f t="shared" ref="C39:C65" si="5">D8</f>
        <v>49133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704540</v>
      </c>
      <c r="G39" s="42">
        <f t="shared" ref="G39:G65" si="8">LOOKUP(E39,$A$38:$A$65,$C$38:$C$65)</f>
        <v>680146</v>
      </c>
    </row>
    <row r="40" spans="1:9" x14ac:dyDescent="0.25">
      <c r="A40" s="42" t="str">
        <f t="shared" si="3"/>
        <v>ALMERIA</v>
      </c>
      <c r="B40" s="41">
        <f t="shared" si="4"/>
        <v>150798</v>
      </c>
      <c r="C40" s="41">
        <f t="shared" si="5"/>
        <v>165589</v>
      </c>
      <c r="D40" s="41">
        <f t="shared" si="6"/>
        <v>7</v>
      </c>
      <c r="E40" s="42" t="str">
        <f t="shared" si="2"/>
        <v>BALEARES</v>
      </c>
      <c r="F40" s="42">
        <f t="shared" si="7"/>
        <v>358567</v>
      </c>
      <c r="G40" s="42">
        <f t="shared" si="8"/>
        <v>393964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311956</v>
      </c>
      <c r="G41" s="42">
        <f t="shared" si="8"/>
        <v>332053</v>
      </c>
    </row>
    <row r="42" spans="1:9" x14ac:dyDescent="0.25">
      <c r="A42" s="42" t="str">
        <f t="shared" si="3"/>
        <v>BAHIA DE ALGECIRAS</v>
      </c>
      <c r="B42" s="41">
        <f t="shared" si="4"/>
        <v>1058020</v>
      </c>
      <c r="C42" s="41">
        <f t="shared" si="5"/>
        <v>1012857</v>
      </c>
      <c r="D42" s="41">
        <f t="shared" si="6"/>
        <v>1</v>
      </c>
      <c r="E42" s="42" t="str">
        <f t="shared" si="2"/>
        <v>BARCELONA</v>
      </c>
      <c r="F42" s="42">
        <f t="shared" si="7"/>
        <v>261698</v>
      </c>
      <c r="G42" s="42">
        <f t="shared" si="8"/>
        <v>273377</v>
      </c>
    </row>
    <row r="43" spans="1:9" x14ac:dyDescent="0.25">
      <c r="A43" s="42" t="str">
        <f t="shared" si="3"/>
        <v>BAHIA DE CADIZ</v>
      </c>
      <c r="B43" s="41">
        <f t="shared" si="4"/>
        <v>8857</v>
      </c>
      <c r="C43" s="41">
        <f t="shared" si="5"/>
        <v>9547</v>
      </c>
      <c r="D43" s="41">
        <f t="shared" si="6"/>
        <v>17</v>
      </c>
      <c r="E43" s="42" t="str">
        <f t="shared" si="2"/>
        <v>LAS PALMAS</v>
      </c>
      <c r="F43" s="42">
        <f t="shared" si="7"/>
        <v>220021</v>
      </c>
      <c r="G43" s="42">
        <f t="shared" si="8"/>
        <v>188153</v>
      </c>
    </row>
    <row r="44" spans="1:9" x14ac:dyDescent="0.25">
      <c r="A44" s="42" t="str">
        <f t="shared" si="3"/>
        <v>BALEARES</v>
      </c>
      <c r="B44" s="41">
        <f t="shared" si="4"/>
        <v>358567</v>
      </c>
      <c r="C44" s="41">
        <f t="shared" si="5"/>
        <v>393964</v>
      </c>
      <c r="D44" s="41">
        <f t="shared" si="6"/>
        <v>3</v>
      </c>
      <c r="E44" s="42" t="str">
        <f t="shared" si="2"/>
        <v>ALMERIA</v>
      </c>
      <c r="F44" s="42">
        <f t="shared" si="7"/>
        <v>150798</v>
      </c>
      <c r="G44" s="42">
        <f t="shared" si="8"/>
        <v>165589</v>
      </c>
    </row>
    <row r="45" spans="1:9" x14ac:dyDescent="0.25">
      <c r="A45" s="42" t="str">
        <f t="shared" si="3"/>
        <v>BARCELONA</v>
      </c>
      <c r="B45" s="41">
        <f t="shared" si="4"/>
        <v>261698</v>
      </c>
      <c r="C45" s="41">
        <f t="shared" si="5"/>
        <v>273377</v>
      </c>
      <c r="D45" s="41">
        <f t="shared" si="6"/>
        <v>5</v>
      </c>
      <c r="E45" s="42" t="str">
        <f t="shared" si="2"/>
        <v>MELILLA</v>
      </c>
      <c r="F45" s="42">
        <f t="shared" si="7"/>
        <v>79597</v>
      </c>
      <c r="G45" s="42">
        <f t="shared" si="8"/>
        <v>67944</v>
      </c>
    </row>
    <row r="46" spans="1:9" x14ac:dyDescent="0.25">
      <c r="A46" s="42" t="str">
        <f t="shared" si="3"/>
        <v>BILBAO</v>
      </c>
      <c r="B46" s="41">
        <f t="shared" si="4"/>
        <v>25635</v>
      </c>
      <c r="C46" s="41">
        <f t="shared" si="5"/>
        <v>29969</v>
      </c>
      <c r="D46" s="41">
        <f t="shared" si="6"/>
        <v>13</v>
      </c>
      <c r="E46" s="42" t="str">
        <f t="shared" si="2"/>
        <v>SANTANDER</v>
      </c>
      <c r="F46" s="42">
        <f t="shared" si="7"/>
        <v>75298</v>
      </c>
      <c r="G46" s="42">
        <f t="shared" si="8"/>
        <v>74991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69904</v>
      </c>
      <c r="G47" s="42">
        <f t="shared" si="8"/>
        <v>64004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50498</v>
      </c>
      <c r="G48" s="42">
        <f t="shared" si="8"/>
        <v>49133</v>
      </c>
    </row>
    <row r="49" spans="1:7" x14ac:dyDescent="0.25">
      <c r="A49" s="42" t="str">
        <f t="shared" si="3"/>
        <v>CEUTA</v>
      </c>
      <c r="B49" s="41">
        <f t="shared" si="4"/>
        <v>311956</v>
      </c>
      <c r="C49" s="41">
        <f t="shared" si="5"/>
        <v>332053</v>
      </c>
      <c r="D49" s="41">
        <f t="shared" si="6"/>
        <v>4</v>
      </c>
      <c r="E49" s="42" t="str">
        <f t="shared" si="2"/>
        <v>MALAGA</v>
      </c>
      <c r="F49" s="42">
        <f t="shared" si="7"/>
        <v>26607</v>
      </c>
      <c r="G49" s="42">
        <f t="shared" si="8"/>
        <v>27683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25635</v>
      </c>
      <c r="G50" s="42">
        <f t="shared" si="8"/>
        <v>29969</v>
      </c>
    </row>
    <row r="51" spans="1:7" x14ac:dyDescent="0.25">
      <c r="A51" s="42" t="str">
        <f t="shared" si="3"/>
        <v>GIJON</v>
      </c>
      <c r="B51" s="41">
        <f t="shared" si="4"/>
        <v>11476</v>
      </c>
      <c r="C51" s="41">
        <f t="shared" si="5"/>
        <v>982</v>
      </c>
      <c r="D51" s="41">
        <f t="shared" si="6"/>
        <v>15</v>
      </c>
      <c r="E51" s="42" t="str">
        <f t="shared" si="2"/>
        <v>MOTRIL</v>
      </c>
      <c r="F51" s="42">
        <f t="shared" si="7"/>
        <v>13423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10625</v>
      </c>
      <c r="C52" s="41">
        <f t="shared" si="5"/>
        <v>0</v>
      </c>
      <c r="D52" s="41">
        <f t="shared" si="6"/>
        <v>16</v>
      </c>
      <c r="E52" s="42" t="str">
        <f t="shared" si="2"/>
        <v>GIJON</v>
      </c>
      <c r="F52" s="42">
        <f t="shared" si="7"/>
        <v>11476</v>
      </c>
      <c r="G52" s="42">
        <f t="shared" si="8"/>
        <v>982</v>
      </c>
    </row>
    <row r="53" spans="1:7" x14ac:dyDescent="0.25">
      <c r="A53" s="42" t="str">
        <f t="shared" si="3"/>
        <v>LAS PALMAS</v>
      </c>
      <c r="B53" s="41">
        <f t="shared" si="4"/>
        <v>220021</v>
      </c>
      <c r="C53" s="41">
        <f t="shared" si="5"/>
        <v>188153</v>
      </c>
      <c r="D53" s="41">
        <f t="shared" si="6"/>
        <v>6</v>
      </c>
      <c r="E53" s="42" t="str">
        <f t="shared" si="2"/>
        <v>HUELVA</v>
      </c>
      <c r="F53" s="42">
        <f t="shared" si="7"/>
        <v>10625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26607</v>
      </c>
      <c r="C54" s="41">
        <f t="shared" si="5"/>
        <v>27683</v>
      </c>
      <c r="D54" s="41">
        <f t="shared" si="6"/>
        <v>12</v>
      </c>
      <c r="E54" s="42" t="str">
        <f t="shared" si="2"/>
        <v>BAHIA DE CADIZ</v>
      </c>
      <c r="F54" s="42">
        <f t="shared" si="7"/>
        <v>8857</v>
      </c>
      <c r="G54" s="42">
        <f t="shared" si="8"/>
        <v>9547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98</v>
      </c>
      <c r="G55" s="42">
        <f t="shared" si="8"/>
        <v>10</v>
      </c>
    </row>
    <row r="56" spans="1:7" x14ac:dyDescent="0.25">
      <c r="A56" s="42" t="str">
        <f t="shared" si="3"/>
        <v>MELILLA</v>
      </c>
      <c r="B56" s="41">
        <f t="shared" si="4"/>
        <v>79597</v>
      </c>
      <c r="C56" s="41">
        <f t="shared" si="5"/>
        <v>67944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13423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704540</v>
      </c>
      <c r="C59" s="41">
        <f t="shared" si="5"/>
        <v>680146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75298</v>
      </c>
      <c r="C60" s="41">
        <f t="shared" si="5"/>
        <v>74991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10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69904</v>
      </c>
      <c r="C63" s="41">
        <f t="shared" si="5"/>
        <v>64004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105</v>
      </c>
      <c r="C7" s="9">
        <v>130</v>
      </c>
      <c r="D7" s="9">
        <v>1056</v>
      </c>
      <c r="E7" s="9">
        <v>1013</v>
      </c>
      <c r="F7" s="10">
        <f>((E7*100)/D7)-100</f>
        <v>-4.0719696969697026</v>
      </c>
      <c r="G7" s="1"/>
      <c r="H7" s="1"/>
      <c r="I7" s="1"/>
    </row>
    <row r="8" spans="1:12" x14ac:dyDescent="0.25">
      <c r="A8" s="11" t="s">
        <v>45</v>
      </c>
      <c r="B8" s="12">
        <v>72</v>
      </c>
      <c r="C8" s="12">
        <v>85</v>
      </c>
      <c r="D8" s="12">
        <v>762</v>
      </c>
      <c r="E8" s="12">
        <v>762</v>
      </c>
      <c r="F8" s="13">
        <f t="shared" ref="F8:F35" si="0">((E8*100)/D8)-100</f>
        <v>0</v>
      </c>
      <c r="G8" s="1"/>
      <c r="H8" s="1"/>
      <c r="I8" s="1"/>
    </row>
    <row r="9" spans="1:12" x14ac:dyDescent="0.25">
      <c r="A9" s="8" t="s">
        <v>46</v>
      </c>
      <c r="B9" s="9">
        <v>125</v>
      </c>
      <c r="C9" s="9">
        <v>104</v>
      </c>
      <c r="D9" s="9">
        <v>1649</v>
      </c>
      <c r="E9" s="9">
        <v>1384</v>
      </c>
      <c r="F9" s="10">
        <f t="shared" si="0"/>
        <v>-16.070345664038811</v>
      </c>
      <c r="G9" s="1"/>
      <c r="H9" s="1"/>
      <c r="I9" s="1"/>
    </row>
    <row r="10" spans="1:12" x14ac:dyDescent="0.25">
      <c r="A10" s="11" t="s">
        <v>47</v>
      </c>
      <c r="B10" s="12">
        <v>79</v>
      </c>
      <c r="C10" s="12">
        <v>69</v>
      </c>
      <c r="D10" s="12">
        <v>719</v>
      </c>
      <c r="E10" s="12">
        <v>746</v>
      </c>
      <c r="F10" s="13">
        <f t="shared" si="0"/>
        <v>3.7552155771905404</v>
      </c>
      <c r="G10" s="1"/>
      <c r="H10" s="1"/>
      <c r="I10" s="1"/>
    </row>
    <row r="11" spans="1:12" x14ac:dyDescent="0.25">
      <c r="A11" s="8" t="s">
        <v>48</v>
      </c>
      <c r="B11" s="9">
        <v>2531</v>
      </c>
      <c r="C11" s="9">
        <v>2426</v>
      </c>
      <c r="D11" s="9">
        <v>24599</v>
      </c>
      <c r="E11" s="9">
        <v>24084</v>
      </c>
      <c r="F11" s="10">
        <f t="shared" si="0"/>
        <v>-2.0935810398796662</v>
      </c>
      <c r="G11" s="1"/>
      <c r="H11" s="1"/>
      <c r="I11" s="1"/>
    </row>
    <row r="12" spans="1:12" x14ac:dyDescent="0.25">
      <c r="A12" s="11" t="s">
        <v>49</v>
      </c>
      <c r="B12" s="12">
        <v>147</v>
      </c>
      <c r="C12" s="12">
        <v>131</v>
      </c>
      <c r="D12" s="12">
        <v>1283</v>
      </c>
      <c r="E12" s="12">
        <v>1280</v>
      </c>
      <c r="F12" s="13">
        <f t="shared" si="0"/>
        <v>-0.233826968043644</v>
      </c>
      <c r="G12" s="1"/>
      <c r="H12" s="1"/>
      <c r="I12" s="1"/>
    </row>
    <row r="13" spans="1:12" x14ac:dyDescent="0.25">
      <c r="A13" s="8" t="s">
        <v>50</v>
      </c>
      <c r="B13" s="9">
        <v>1859</v>
      </c>
      <c r="C13" s="9">
        <v>2410</v>
      </c>
      <c r="D13" s="9">
        <v>21251</v>
      </c>
      <c r="E13" s="9">
        <v>23851</v>
      </c>
      <c r="F13" s="10">
        <f t="shared" si="0"/>
        <v>12.234718366194528</v>
      </c>
      <c r="G13" s="1"/>
      <c r="H13" s="1"/>
      <c r="I13" s="1"/>
    </row>
    <row r="14" spans="1:12" x14ac:dyDescent="0.25">
      <c r="A14" s="11" t="s">
        <v>51</v>
      </c>
      <c r="B14" s="12">
        <v>759</v>
      </c>
      <c r="C14" s="12">
        <v>669</v>
      </c>
      <c r="D14" s="12">
        <v>6934</v>
      </c>
      <c r="E14" s="12">
        <v>6770</v>
      </c>
      <c r="F14" s="13">
        <f t="shared" si="0"/>
        <v>-2.365157196423425</v>
      </c>
      <c r="G14" s="1"/>
      <c r="H14" s="1"/>
      <c r="I14" s="1"/>
    </row>
    <row r="15" spans="1:12" x14ac:dyDescent="0.25">
      <c r="A15" s="8" t="s">
        <v>52</v>
      </c>
      <c r="B15" s="9">
        <v>280</v>
      </c>
      <c r="C15" s="9">
        <v>207</v>
      </c>
      <c r="D15" s="9">
        <v>2705</v>
      </c>
      <c r="E15" s="9">
        <v>2559</v>
      </c>
      <c r="F15" s="10">
        <f t="shared" si="0"/>
        <v>-5.3974121996303097</v>
      </c>
      <c r="G15" s="1"/>
      <c r="H15" s="1"/>
      <c r="I15" s="1"/>
    </row>
    <row r="16" spans="1:12" x14ac:dyDescent="0.25">
      <c r="A16" s="11" t="s">
        <v>53</v>
      </c>
      <c r="B16" s="12">
        <v>127</v>
      </c>
      <c r="C16" s="12">
        <v>131</v>
      </c>
      <c r="D16" s="12">
        <v>1142</v>
      </c>
      <c r="E16" s="12">
        <v>1149</v>
      </c>
      <c r="F16" s="13">
        <f t="shared" si="0"/>
        <v>0.61295971978984198</v>
      </c>
      <c r="G16" s="1"/>
      <c r="H16" s="1"/>
      <c r="I16" s="1"/>
    </row>
    <row r="17" spans="1:9" x14ac:dyDescent="0.25">
      <c r="A17" s="8" t="s">
        <v>54</v>
      </c>
      <c r="B17" s="9">
        <v>126</v>
      </c>
      <c r="C17" s="9">
        <v>130</v>
      </c>
      <c r="D17" s="9">
        <v>1142</v>
      </c>
      <c r="E17" s="9">
        <v>1184</v>
      </c>
      <c r="F17" s="10">
        <f t="shared" si="0"/>
        <v>3.6777583187390519</v>
      </c>
      <c r="G17" s="1"/>
      <c r="H17" s="1"/>
      <c r="I17" s="1"/>
    </row>
    <row r="18" spans="1:9" x14ac:dyDescent="0.25">
      <c r="A18" s="11" t="s">
        <v>55</v>
      </c>
      <c r="B18" s="12">
        <v>1079</v>
      </c>
      <c r="C18" s="12">
        <v>1136</v>
      </c>
      <c r="D18" s="12">
        <v>10288</v>
      </c>
      <c r="E18" s="12">
        <v>10709</v>
      </c>
      <c r="F18" s="13">
        <f t="shared" si="0"/>
        <v>4.0921461897356153</v>
      </c>
      <c r="G18" s="1"/>
      <c r="H18" s="1"/>
      <c r="I18" s="1"/>
    </row>
    <row r="19" spans="1:9" x14ac:dyDescent="0.25">
      <c r="A19" s="8" t="s">
        <v>56</v>
      </c>
      <c r="B19" s="9">
        <v>90</v>
      </c>
      <c r="C19" s="9">
        <v>86</v>
      </c>
      <c r="D19" s="9">
        <v>955</v>
      </c>
      <c r="E19" s="9">
        <v>852</v>
      </c>
      <c r="F19" s="10">
        <f t="shared" si="0"/>
        <v>-10.785340314136121</v>
      </c>
      <c r="G19" s="1"/>
      <c r="H19" s="1"/>
      <c r="I19" s="1"/>
    </row>
    <row r="20" spans="1:9" x14ac:dyDescent="0.25">
      <c r="A20" s="11" t="s">
        <v>57</v>
      </c>
      <c r="B20" s="12">
        <v>97</v>
      </c>
      <c r="C20" s="12">
        <v>88</v>
      </c>
      <c r="D20" s="12">
        <v>865</v>
      </c>
      <c r="E20" s="12">
        <v>883</v>
      </c>
      <c r="F20" s="13">
        <f t="shared" si="0"/>
        <v>2.0809248554913324</v>
      </c>
      <c r="G20" s="1"/>
      <c r="H20" s="1"/>
      <c r="I20" s="1"/>
    </row>
    <row r="21" spans="1:9" x14ac:dyDescent="0.25">
      <c r="A21" s="8" t="s">
        <v>58</v>
      </c>
      <c r="B21" s="9">
        <v>195</v>
      </c>
      <c r="C21" s="9">
        <v>170</v>
      </c>
      <c r="D21" s="9">
        <v>1469</v>
      </c>
      <c r="E21" s="9">
        <v>1522</v>
      </c>
      <c r="F21" s="10">
        <f t="shared" si="0"/>
        <v>3.6078965282505067</v>
      </c>
      <c r="G21" s="1"/>
      <c r="H21" s="1"/>
      <c r="I21" s="1"/>
    </row>
    <row r="22" spans="1:9" x14ac:dyDescent="0.25">
      <c r="A22" s="11" t="s">
        <v>59</v>
      </c>
      <c r="B22" s="12">
        <v>981</v>
      </c>
      <c r="C22" s="12">
        <v>1099</v>
      </c>
      <c r="D22" s="12">
        <v>8797</v>
      </c>
      <c r="E22" s="12">
        <v>9284</v>
      </c>
      <c r="F22" s="13">
        <f t="shared" si="0"/>
        <v>5.5359781743776324</v>
      </c>
      <c r="G22" s="1"/>
      <c r="H22" s="1"/>
      <c r="I22" s="1"/>
    </row>
    <row r="23" spans="1:9" x14ac:dyDescent="0.25">
      <c r="A23" s="8" t="s">
        <v>60</v>
      </c>
      <c r="B23" s="9">
        <v>190</v>
      </c>
      <c r="C23" s="9">
        <v>207</v>
      </c>
      <c r="D23" s="9">
        <v>1493</v>
      </c>
      <c r="E23" s="9">
        <v>1623</v>
      </c>
      <c r="F23" s="10">
        <f t="shared" si="0"/>
        <v>8.7073007367716002</v>
      </c>
      <c r="G23" s="1"/>
      <c r="H23" s="1"/>
      <c r="I23" s="1"/>
    </row>
    <row r="24" spans="1:9" x14ac:dyDescent="0.25">
      <c r="A24" s="11" t="s">
        <v>61</v>
      </c>
      <c r="B24" s="12">
        <v>47</v>
      </c>
      <c r="C24" s="12">
        <v>64</v>
      </c>
      <c r="D24" s="12">
        <v>498</v>
      </c>
      <c r="E24" s="12">
        <v>546</v>
      </c>
      <c r="F24" s="13">
        <f t="shared" si="0"/>
        <v>9.638554216867476</v>
      </c>
      <c r="G24" s="1"/>
      <c r="H24" s="1"/>
      <c r="I24" s="1"/>
    </row>
    <row r="25" spans="1:9" x14ac:dyDescent="0.25">
      <c r="A25" s="8" t="s">
        <v>62</v>
      </c>
      <c r="B25" s="9">
        <v>119</v>
      </c>
      <c r="C25" s="9">
        <v>110</v>
      </c>
      <c r="D25" s="9">
        <v>1061</v>
      </c>
      <c r="E25" s="9">
        <v>1127</v>
      </c>
      <c r="F25" s="10">
        <f t="shared" si="0"/>
        <v>6.2205466540999055</v>
      </c>
      <c r="G25" s="1"/>
      <c r="H25" s="1"/>
      <c r="I25" s="1"/>
    </row>
    <row r="26" spans="1:9" x14ac:dyDescent="0.25">
      <c r="A26" s="11" t="s">
        <v>63</v>
      </c>
      <c r="B26" s="12">
        <v>31</v>
      </c>
      <c r="C26" s="12">
        <v>66</v>
      </c>
      <c r="D26" s="12">
        <v>287</v>
      </c>
      <c r="E26" s="12">
        <v>435</v>
      </c>
      <c r="F26" s="13">
        <f t="shared" si="0"/>
        <v>51.567944250871079</v>
      </c>
      <c r="G26" s="1"/>
      <c r="H26" s="1"/>
      <c r="I26" s="1"/>
    </row>
    <row r="27" spans="1:9" x14ac:dyDescent="0.25">
      <c r="A27" s="8" t="s">
        <v>64</v>
      </c>
      <c r="B27" s="9">
        <v>89</v>
      </c>
      <c r="C27" s="9">
        <v>75</v>
      </c>
      <c r="D27" s="9">
        <v>894</v>
      </c>
      <c r="E27" s="9">
        <v>813</v>
      </c>
      <c r="F27" s="10">
        <f t="shared" si="0"/>
        <v>-9.0604026845637549</v>
      </c>
      <c r="G27" s="1"/>
      <c r="H27" s="1"/>
      <c r="I27" s="1"/>
    </row>
    <row r="28" spans="1:9" x14ac:dyDescent="0.25">
      <c r="A28" s="11" t="s">
        <v>65</v>
      </c>
      <c r="B28" s="12">
        <v>1484</v>
      </c>
      <c r="C28" s="12">
        <v>1210</v>
      </c>
      <c r="D28" s="12">
        <v>14230</v>
      </c>
      <c r="E28" s="12">
        <v>12074</v>
      </c>
      <c r="F28" s="13">
        <f t="shared" si="0"/>
        <v>-15.151089248067464</v>
      </c>
      <c r="G28" s="1"/>
      <c r="H28" s="1"/>
      <c r="I28" s="1"/>
    </row>
    <row r="29" spans="1:9" x14ac:dyDescent="0.25">
      <c r="A29" s="8" t="s">
        <v>66</v>
      </c>
      <c r="B29" s="9">
        <v>118</v>
      </c>
      <c r="C29" s="9">
        <v>134</v>
      </c>
      <c r="D29" s="9">
        <v>1149</v>
      </c>
      <c r="E29" s="9">
        <v>1202</v>
      </c>
      <c r="F29" s="10">
        <f t="shared" si="0"/>
        <v>4.6127067014795529</v>
      </c>
      <c r="G29" s="1"/>
      <c r="H29" s="1"/>
      <c r="I29" s="1"/>
    </row>
    <row r="30" spans="1:9" x14ac:dyDescent="0.25">
      <c r="A30" s="11" t="s">
        <v>67</v>
      </c>
      <c r="B30" s="12">
        <v>103</v>
      </c>
      <c r="C30" s="12">
        <v>97</v>
      </c>
      <c r="D30" s="12">
        <v>974</v>
      </c>
      <c r="E30" s="12">
        <v>1001</v>
      </c>
      <c r="F30" s="13">
        <f t="shared" si="0"/>
        <v>2.7720739219712556</v>
      </c>
      <c r="G30" s="1"/>
      <c r="H30" s="1"/>
      <c r="I30" s="1"/>
    </row>
    <row r="31" spans="1:9" x14ac:dyDescent="0.25">
      <c r="A31" s="8" t="s">
        <v>68</v>
      </c>
      <c r="B31" s="9">
        <v>253</v>
      </c>
      <c r="C31" s="9">
        <v>245</v>
      </c>
      <c r="D31" s="9">
        <v>2668</v>
      </c>
      <c r="E31" s="9">
        <v>2500</v>
      </c>
      <c r="F31" s="10">
        <f t="shared" si="0"/>
        <v>-6.2968515742128943</v>
      </c>
      <c r="G31" s="1"/>
      <c r="H31" s="1"/>
      <c r="I31" s="1"/>
    </row>
    <row r="32" spans="1:9" x14ac:dyDescent="0.25">
      <c r="A32" s="11" t="s">
        <v>69</v>
      </c>
      <c r="B32" s="12">
        <v>587</v>
      </c>
      <c r="C32" s="12">
        <v>582</v>
      </c>
      <c r="D32" s="12">
        <v>5878</v>
      </c>
      <c r="E32" s="12">
        <v>5781</v>
      </c>
      <c r="F32" s="13">
        <f t="shared" si="0"/>
        <v>-1.650221163661115</v>
      </c>
      <c r="G32" s="1"/>
      <c r="H32" s="1"/>
      <c r="I32" s="1"/>
    </row>
    <row r="33" spans="1:9" x14ac:dyDescent="0.25">
      <c r="A33" s="8" t="s">
        <v>70</v>
      </c>
      <c r="B33" s="9">
        <v>162</v>
      </c>
      <c r="C33" s="9">
        <v>166</v>
      </c>
      <c r="D33" s="9">
        <v>1661</v>
      </c>
      <c r="E33" s="9">
        <v>1607</v>
      </c>
      <c r="F33" s="10">
        <f t="shared" si="0"/>
        <v>-3.2510535821794093</v>
      </c>
      <c r="G33" s="1"/>
      <c r="H33" s="1"/>
      <c r="I33" s="1"/>
    </row>
    <row r="34" spans="1:9" x14ac:dyDescent="0.25">
      <c r="A34" s="11" t="s">
        <v>71</v>
      </c>
      <c r="B34" s="12">
        <v>26</v>
      </c>
      <c r="C34" s="12">
        <v>28</v>
      </c>
      <c r="D34" s="12">
        <v>185</v>
      </c>
      <c r="E34" s="12">
        <v>189</v>
      </c>
      <c r="F34" s="13">
        <f t="shared" si="0"/>
        <v>2.1621621621621614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11861</v>
      </c>
      <c r="C35" s="15">
        <f t="shared" ref="C35:E35" si="1">SUM(C7:C34)</f>
        <v>12055</v>
      </c>
      <c r="D35" s="15">
        <f t="shared" si="1"/>
        <v>116594</v>
      </c>
      <c r="E35" s="15">
        <f t="shared" si="1"/>
        <v>116930</v>
      </c>
      <c r="F35" s="16">
        <f t="shared" si="0"/>
        <v>0.28817949465667425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1013</v>
      </c>
      <c r="C38" s="41">
        <f>D7</f>
        <v>1056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24084</v>
      </c>
      <c r="G38" s="42">
        <f>LOOKUP(E38,$A$38:$A$65,$C$38:$C$65)</f>
        <v>24599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762</v>
      </c>
      <c r="C39" s="41">
        <f t="shared" ref="C39:C65" si="5">D8</f>
        <v>762</v>
      </c>
      <c r="D39" s="41">
        <f t="shared" ref="D39:D65" si="6">_xlfn.RANK.EQ(B39,$B$38:$B$65)+COUNTIF($B$38:$B$65,B39)-1</f>
        <v>24</v>
      </c>
      <c r="E39" s="42" t="str">
        <f t="shared" si="2"/>
        <v>BALEARES</v>
      </c>
      <c r="F39" s="42">
        <f t="shared" ref="F39:F54" si="7">LOOKUP(E39,$A$38:$A$65,$B$38:$B$65)</f>
        <v>23851</v>
      </c>
      <c r="G39" s="42">
        <f t="shared" ref="G39:G65" si="8">LOOKUP(E39,$A$38:$A$65,$C$38:$C$65)</f>
        <v>21251</v>
      </c>
    </row>
    <row r="40" spans="1:9" x14ac:dyDescent="0.25">
      <c r="A40" s="42" t="str">
        <f t="shared" si="3"/>
        <v>ALMERIA</v>
      </c>
      <c r="B40" s="41">
        <f t="shared" si="4"/>
        <v>1384</v>
      </c>
      <c r="C40" s="41">
        <f t="shared" si="5"/>
        <v>1649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12074</v>
      </c>
      <c r="G40" s="42">
        <f t="shared" si="8"/>
        <v>14230</v>
      </c>
    </row>
    <row r="41" spans="1:9" x14ac:dyDescent="0.25">
      <c r="A41" s="42" t="str">
        <f t="shared" si="3"/>
        <v>AVILES</v>
      </c>
      <c r="B41" s="41">
        <f t="shared" si="4"/>
        <v>746</v>
      </c>
      <c r="C41" s="41">
        <f t="shared" si="5"/>
        <v>719</v>
      </c>
      <c r="D41" s="41">
        <f t="shared" si="6"/>
        <v>25</v>
      </c>
      <c r="E41" s="42" t="str">
        <f t="shared" si="2"/>
        <v>CEUTA</v>
      </c>
      <c r="F41" s="42">
        <f t="shared" si="7"/>
        <v>10709</v>
      </c>
      <c r="G41" s="42">
        <f t="shared" si="8"/>
        <v>10288</v>
      </c>
    </row>
    <row r="42" spans="1:9" x14ac:dyDescent="0.25">
      <c r="A42" s="42" t="str">
        <f t="shared" si="3"/>
        <v>BAHIA DE ALGECIRAS</v>
      </c>
      <c r="B42" s="41">
        <f t="shared" si="4"/>
        <v>24084</v>
      </c>
      <c r="C42" s="41">
        <f t="shared" si="5"/>
        <v>24599</v>
      </c>
      <c r="D42" s="41">
        <f t="shared" si="6"/>
        <v>1</v>
      </c>
      <c r="E42" s="42" t="str">
        <f t="shared" si="2"/>
        <v>LAS PALMAS</v>
      </c>
      <c r="F42" s="42">
        <f t="shared" si="7"/>
        <v>9284</v>
      </c>
      <c r="G42" s="42">
        <f t="shared" si="8"/>
        <v>8797</v>
      </c>
    </row>
    <row r="43" spans="1:9" x14ac:dyDescent="0.25">
      <c r="A43" s="42" t="str">
        <f t="shared" si="3"/>
        <v>BAHIA DE CADIZ</v>
      </c>
      <c r="B43" s="41">
        <f t="shared" si="4"/>
        <v>1280</v>
      </c>
      <c r="C43" s="41">
        <f t="shared" si="5"/>
        <v>1283</v>
      </c>
      <c r="D43" s="41">
        <f t="shared" si="6"/>
        <v>14</v>
      </c>
      <c r="E43" s="42" t="str">
        <f t="shared" si="2"/>
        <v>BARCELONA</v>
      </c>
      <c r="F43" s="42">
        <f t="shared" si="7"/>
        <v>6770</v>
      </c>
      <c r="G43" s="42">
        <f t="shared" si="8"/>
        <v>6934</v>
      </c>
    </row>
    <row r="44" spans="1:9" x14ac:dyDescent="0.25">
      <c r="A44" s="42" t="str">
        <f t="shared" si="3"/>
        <v>BALEARES</v>
      </c>
      <c r="B44" s="41">
        <f t="shared" si="4"/>
        <v>23851</v>
      </c>
      <c r="C44" s="41">
        <f t="shared" si="5"/>
        <v>21251</v>
      </c>
      <c r="D44" s="41">
        <f t="shared" si="6"/>
        <v>2</v>
      </c>
      <c r="E44" s="42" t="str">
        <f t="shared" si="2"/>
        <v>VALENCIA</v>
      </c>
      <c r="F44" s="42">
        <f t="shared" si="7"/>
        <v>5781</v>
      </c>
      <c r="G44" s="42">
        <f t="shared" si="8"/>
        <v>5878</v>
      </c>
    </row>
    <row r="45" spans="1:9" x14ac:dyDescent="0.25">
      <c r="A45" s="42" t="str">
        <f t="shared" si="3"/>
        <v>BARCELONA</v>
      </c>
      <c r="B45" s="41">
        <f t="shared" si="4"/>
        <v>6770</v>
      </c>
      <c r="C45" s="41">
        <f t="shared" si="5"/>
        <v>6934</v>
      </c>
      <c r="D45" s="41">
        <f t="shared" si="6"/>
        <v>6</v>
      </c>
      <c r="E45" s="42" t="str">
        <f t="shared" si="2"/>
        <v>BILBAO</v>
      </c>
      <c r="F45" s="42">
        <f t="shared" si="7"/>
        <v>2559</v>
      </c>
      <c r="G45" s="42">
        <f t="shared" si="8"/>
        <v>2705</v>
      </c>
    </row>
    <row r="46" spans="1:9" x14ac:dyDescent="0.25">
      <c r="A46" s="42" t="str">
        <f t="shared" si="3"/>
        <v>BILBAO</v>
      </c>
      <c r="B46" s="41">
        <f t="shared" si="4"/>
        <v>2559</v>
      </c>
      <c r="C46" s="41">
        <f t="shared" si="5"/>
        <v>2705</v>
      </c>
      <c r="D46" s="41">
        <f t="shared" si="6"/>
        <v>8</v>
      </c>
      <c r="E46" s="42" t="str">
        <f t="shared" si="2"/>
        <v>TARRAGONA</v>
      </c>
      <c r="F46" s="42">
        <f t="shared" si="7"/>
        <v>2500</v>
      </c>
      <c r="G46" s="42">
        <f t="shared" si="8"/>
        <v>2668</v>
      </c>
    </row>
    <row r="47" spans="1:9" x14ac:dyDescent="0.25">
      <c r="A47" s="42" t="str">
        <f t="shared" si="3"/>
        <v>CARTAGENA</v>
      </c>
      <c r="B47" s="41">
        <f t="shared" si="4"/>
        <v>1149</v>
      </c>
      <c r="C47" s="41">
        <f t="shared" si="5"/>
        <v>1142</v>
      </c>
      <c r="D47" s="41">
        <f t="shared" si="6"/>
        <v>17</v>
      </c>
      <c r="E47" s="42" t="str">
        <f t="shared" si="2"/>
        <v>MALAGA</v>
      </c>
      <c r="F47" s="42">
        <f t="shared" si="7"/>
        <v>1623</v>
      </c>
      <c r="G47" s="42">
        <f t="shared" si="8"/>
        <v>1493</v>
      </c>
    </row>
    <row r="48" spans="1:9" x14ac:dyDescent="0.25">
      <c r="A48" s="42" t="str">
        <f t="shared" si="3"/>
        <v>CASTELLON</v>
      </c>
      <c r="B48" s="41">
        <f t="shared" si="4"/>
        <v>1184</v>
      </c>
      <c r="C48" s="41">
        <f t="shared" si="5"/>
        <v>1142</v>
      </c>
      <c r="D48" s="41">
        <f t="shared" si="6"/>
        <v>16</v>
      </c>
      <c r="E48" s="42" t="str">
        <f t="shared" si="2"/>
        <v>VIGO</v>
      </c>
      <c r="F48" s="42">
        <f t="shared" si="7"/>
        <v>1607</v>
      </c>
      <c r="G48" s="42">
        <f t="shared" si="8"/>
        <v>1661</v>
      </c>
    </row>
    <row r="49" spans="1:7" x14ac:dyDescent="0.25">
      <c r="A49" s="42" t="str">
        <f t="shared" si="3"/>
        <v>CEUTA</v>
      </c>
      <c r="B49" s="41">
        <f t="shared" si="4"/>
        <v>10709</v>
      </c>
      <c r="C49" s="41">
        <f t="shared" si="5"/>
        <v>10288</v>
      </c>
      <c r="D49" s="41">
        <f t="shared" si="6"/>
        <v>4</v>
      </c>
      <c r="E49" s="42" t="str">
        <f t="shared" si="2"/>
        <v>HUELVA</v>
      </c>
      <c r="F49" s="42">
        <f t="shared" si="7"/>
        <v>1522</v>
      </c>
      <c r="G49" s="42">
        <f t="shared" si="8"/>
        <v>1469</v>
      </c>
    </row>
    <row r="50" spans="1:7" x14ac:dyDescent="0.25">
      <c r="A50" s="42" t="str">
        <f t="shared" si="3"/>
        <v>FERROL-SAN CIBRAO</v>
      </c>
      <c r="B50" s="41">
        <f t="shared" si="4"/>
        <v>852</v>
      </c>
      <c r="C50" s="41">
        <f t="shared" si="5"/>
        <v>955</v>
      </c>
      <c r="D50" s="41">
        <f t="shared" si="6"/>
        <v>22</v>
      </c>
      <c r="E50" s="42" t="str">
        <f t="shared" si="2"/>
        <v>ALMERIA</v>
      </c>
      <c r="F50" s="42">
        <f t="shared" si="7"/>
        <v>1384</v>
      </c>
      <c r="G50" s="42">
        <f t="shared" si="8"/>
        <v>1649</v>
      </c>
    </row>
    <row r="51" spans="1:7" x14ac:dyDescent="0.25">
      <c r="A51" s="42" t="str">
        <f t="shared" si="3"/>
        <v>GIJON</v>
      </c>
      <c r="B51" s="41">
        <f t="shared" si="4"/>
        <v>883</v>
      </c>
      <c r="C51" s="41">
        <f t="shared" si="5"/>
        <v>865</v>
      </c>
      <c r="D51" s="41">
        <f t="shared" si="6"/>
        <v>21</v>
      </c>
      <c r="E51" s="42" t="str">
        <f t="shared" si="2"/>
        <v>BAHIA DE CADIZ</v>
      </c>
      <c r="F51" s="42">
        <f t="shared" si="7"/>
        <v>1280</v>
      </c>
      <c r="G51" s="42">
        <f t="shared" si="8"/>
        <v>1283</v>
      </c>
    </row>
    <row r="52" spans="1:7" x14ac:dyDescent="0.25">
      <c r="A52" s="42" t="str">
        <f t="shared" si="3"/>
        <v>HUELVA</v>
      </c>
      <c r="B52" s="41">
        <f t="shared" si="4"/>
        <v>1522</v>
      </c>
      <c r="C52" s="41">
        <f t="shared" si="5"/>
        <v>1469</v>
      </c>
      <c r="D52" s="41">
        <f t="shared" si="6"/>
        <v>12</v>
      </c>
      <c r="E52" s="42" t="str">
        <f t="shared" si="2"/>
        <v>SANTANDER</v>
      </c>
      <c r="F52" s="42">
        <f t="shared" si="7"/>
        <v>1202</v>
      </c>
      <c r="G52" s="42">
        <f t="shared" si="8"/>
        <v>1149</v>
      </c>
    </row>
    <row r="53" spans="1:7" x14ac:dyDescent="0.25">
      <c r="A53" s="42" t="str">
        <f t="shared" si="3"/>
        <v>LAS PALMAS</v>
      </c>
      <c r="B53" s="41">
        <f t="shared" si="4"/>
        <v>9284</v>
      </c>
      <c r="C53" s="41">
        <f t="shared" si="5"/>
        <v>8797</v>
      </c>
      <c r="D53" s="41">
        <f t="shared" si="6"/>
        <v>5</v>
      </c>
      <c r="E53" s="42" t="str">
        <f t="shared" si="2"/>
        <v>CASTELLON</v>
      </c>
      <c r="F53" s="42">
        <f t="shared" si="7"/>
        <v>1184</v>
      </c>
      <c r="G53" s="42">
        <f t="shared" si="8"/>
        <v>1142</v>
      </c>
    </row>
    <row r="54" spans="1:7" x14ac:dyDescent="0.25">
      <c r="A54" s="42" t="str">
        <f t="shared" si="3"/>
        <v>MALAGA</v>
      </c>
      <c r="B54" s="41">
        <f t="shared" si="4"/>
        <v>1623</v>
      </c>
      <c r="C54" s="41">
        <f t="shared" si="5"/>
        <v>1493</v>
      </c>
      <c r="D54" s="41">
        <f t="shared" si="6"/>
        <v>10</v>
      </c>
      <c r="E54" s="42" t="str">
        <f t="shared" si="2"/>
        <v>CARTAGENA</v>
      </c>
      <c r="F54" s="42">
        <f t="shared" si="7"/>
        <v>1149</v>
      </c>
      <c r="G54" s="42">
        <f t="shared" si="8"/>
        <v>1142</v>
      </c>
    </row>
    <row r="55" spans="1:7" x14ac:dyDescent="0.25">
      <c r="A55" s="42" t="str">
        <f t="shared" si="3"/>
        <v>MARIN Y RIA DE PONTEVEDRA</v>
      </c>
      <c r="B55" s="41">
        <f t="shared" si="4"/>
        <v>546</v>
      </c>
      <c r="C55" s="41">
        <f t="shared" si="5"/>
        <v>498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1127</v>
      </c>
      <c r="G55" s="42">
        <f t="shared" si="8"/>
        <v>1061</v>
      </c>
    </row>
    <row r="56" spans="1:7" x14ac:dyDescent="0.25">
      <c r="A56" s="42" t="str">
        <f t="shared" si="3"/>
        <v>MELILLA</v>
      </c>
      <c r="B56" s="41">
        <f t="shared" si="4"/>
        <v>1127</v>
      </c>
      <c r="C56" s="41">
        <f t="shared" si="5"/>
        <v>1061</v>
      </c>
      <c r="D56" s="41">
        <f t="shared" si="6"/>
        <v>18</v>
      </c>
      <c r="E56" s="42" t="str">
        <f t="shared" si="2"/>
        <v>A CORUÑA</v>
      </c>
      <c r="F56" s="42">
        <f t="shared" si="9"/>
        <v>1013</v>
      </c>
      <c r="G56" s="42">
        <f t="shared" si="8"/>
        <v>1056</v>
      </c>
    </row>
    <row r="57" spans="1:7" x14ac:dyDescent="0.25">
      <c r="A57" s="42" t="str">
        <f t="shared" si="3"/>
        <v>MOTRIL</v>
      </c>
      <c r="B57" s="41">
        <f t="shared" si="4"/>
        <v>435</v>
      </c>
      <c r="C57" s="41">
        <f t="shared" si="5"/>
        <v>287</v>
      </c>
      <c r="D57" s="41">
        <f t="shared" si="6"/>
        <v>27</v>
      </c>
      <c r="E57" s="42" t="str">
        <f t="shared" si="2"/>
        <v>SEVILLA</v>
      </c>
      <c r="F57" s="42">
        <f t="shared" si="9"/>
        <v>1001</v>
      </c>
      <c r="G57" s="42">
        <f t="shared" si="8"/>
        <v>974</v>
      </c>
    </row>
    <row r="58" spans="1:7" x14ac:dyDescent="0.25">
      <c r="A58" s="42" t="str">
        <f t="shared" si="3"/>
        <v>PASAIA</v>
      </c>
      <c r="B58" s="41">
        <f t="shared" si="4"/>
        <v>813</v>
      </c>
      <c r="C58" s="41">
        <f t="shared" si="5"/>
        <v>894</v>
      </c>
      <c r="D58" s="41">
        <f t="shared" si="6"/>
        <v>23</v>
      </c>
      <c r="E58" s="42" t="str">
        <f t="shared" si="2"/>
        <v>GIJON</v>
      </c>
      <c r="F58" s="42">
        <f t="shared" si="9"/>
        <v>883</v>
      </c>
      <c r="G58" s="42">
        <f t="shared" si="8"/>
        <v>865</v>
      </c>
    </row>
    <row r="59" spans="1:7" x14ac:dyDescent="0.25">
      <c r="A59" s="42" t="str">
        <f t="shared" si="3"/>
        <v>SANTA CRUZ DE TENERIFE</v>
      </c>
      <c r="B59" s="41">
        <f t="shared" si="4"/>
        <v>12074</v>
      </c>
      <c r="C59" s="41">
        <f t="shared" si="5"/>
        <v>14230</v>
      </c>
      <c r="D59" s="41">
        <f t="shared" si="6"/>
        <v>3</v>
      </c>
      <c r="E59" s="42" t="str">
        <f t="shared" si="2"/>
        <v>FERROL-SAN CIBRAO</v>
      </c>
      <c r="F59" s="42">
        <f t="shared" si="9"/>
        <v>852</v>
      </c>
      <c r="G59" s="42">
        <f t="shared" si="8"/>
        <v>955</v>
      </c>
    </row>
    <row r="60" spans="1:7" x14ac:dyDescent="0.25">
      <c r="A60" s="42" t="str">
        <f t="shared" si="3"/>
        <v>SANTANDER</v>
      </c>
      <c r="B60" s="41">
        <f t="shared" si="4"/>
        <v>1202</v>
      </c>
      <c r="C60" s="41">
        <f t="shared" si="5"/>
        <v>1149</v>
      </c>
      <c r="D60" s="41">
        <f t="shared" si="6"/>
        <v>15</v>
      </c>
      <c r="E60" s="42" t="str">
        <f t="shared" si="2"/>
        <v>PASAIA</v>
      </c>
      <c r="F60" s="42">
        <f t="shared" si="9"/>
        <v>813</v>
      </c>
      <c r="G60" s="42">
        <f t="shared" si="8"/>
        <v>894</v>
      </c>
    </row>
    <row r="61" spans="1:7" x14ac:dyDescent="0.25">
      <c r="A61" s="42" t="str">
        <f t="shared" si="3"/>
        <v>SEVILLA</v>
      </c>
      <c r="B61" s="41">
        <f t="shared" si="4"/>
        <v>1001</v>
      </c>
      <c r="C61" s="41">
        <f t="shared" si="5"/>
        <v>974</v>
      </c>
      <c r="D61" s="41">
        <f t="shared" si="6"/>
        <v>20</v>
      </c>
      <c r="E61" s="42" t="str">
        <f t="shared" si="2"/>
        <v>ALICANTE</v>
      </c>
      <c r="F61" s="42">
        <f t="shared" si="9"/>
        <v>762</v>
      </c>
      <c r="G61" s="42">
        <f t="shared" si="8"/>
        <v>762</v>
      </c>
    </row>
    <row r="62" spans="1:7" x14ac:dyDescent="0.25">
      <c r="A62" s="42" t="str">
        <f t="shared" si="3"/>
        <v>TARRAGONA</v>
      </c>
      <c r="B62" s="41">
        <f t="shared" si="4"/>
        <v>2500</v>
      </c>
      <c r="C62" s="41">
        <f t="shared" si="5"/>
        <v>2668</v>
      </c>
      <c r="D62" s="41">
        <f t="shared" si="6"/>
        <v>9</v>
      </c>
      <c r="E62" s="42" t="str">
        <f t="shared" si="2"/>
        <v>AVILES</v>
      </c>
      <c r="F62" s="42">
        <f t="shared" si="9"/>
        <v>746</v>
      </c>
      <c r="G62" s="42">
        <f t="shared" si="8"/>
        <v>719</v>
      </c>
    </row>
    <row r="63" spans="1:7" x14ac:dyDescent="0.25">
      <c r="A63" s="42" t="str">
        <f t="shared" si="3"/>
        <v>VALENCIA</v>
      </c>
      <c r="B63" s="41">
        <f t="shared" si="4"/>
        <v>5781</v>
      </c>
      <c r="C63" s="41">
        <f t="shared" si="5"/>
        <v>5878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546</v>
      </c>
      <c r="G63" s="42">
        <f t="shared" si="8"/>
        <v>498</v>
      </c>
    </row>
    <row r="64" spans="1:7" x14ac:dyDescent="0.25">
      <c r="A64" s="42" t="str">
        <f t="shared" si="3"/>
        <v>VIGO</v>
      </c>
      <c r="B64" s="41">
        <f t="shared" si="4"/>
        <v>1607</v>
      </c>
      <c r="C64" s="41">
        <f t="shared" si="5"/>
        <v>1661</v>
      </c>
      <c r="D64" s="41">
        <f t="shared" si="6"/>
        <v>11</v>
      </c>
      <c r="E64" s="42" t="str">
        <f t="shared" si="2"/>
        <v>MOTRIL</v>
      </c>
      <c r="F64" s="42">
        <f t="shared" si="9"/>
        <v>435</v>
      </c>
      <c r="G64" s="42">
        <f t="shared" si="8"/>
        <v>287</v>
      </c>
    </row>
    <row r="65" spans="1:7" x14ac:dyDescent="0.25">
      <c r="A65" s="42" t="str">
        <f t="shared" si="3"/>
        <v>VILAGARCIA</v>
      </c>
      <c r="B65" s="41">
        <f t="shared" si="4"/>
        <v>189</v>
      </c>
      <c r="C65" s="41">
        <f t="shared" si="5"/>
        <v>185</v>
      </c>
      <c r="D65" s="41">
        <f t="shared" si="6"/>
        <v>28</v>
      </c>
      <c r="E65" s="42" t="str">
        <f t="shared" si="2"/>
        <v>VILAGARCIA</v>
      </c>
      <c r="F65" s="42">
        <f t="shared" si="9"/>
        <v>189</v>
      </c>
      <c r="G65" s="42">
        <f t="shared" si="8"/>
        <v>185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1174151</v>
      </c>
      <c r="C7" s="9">
        <v>1661890</v>
      </c>
      <c r="D7" s="9">
        <v>11340470</v>
      </c>
      <c r="E7" s="9">
        <v>12791891</v>
      </c>
      <c r="F7" s="10">
        <f>((E7*100)/D7)-100</f>
        <v>12.798596530831617</v>
      </c>
      <c r="G7" s="1"/>
      <c r="H7" s="1"/>
      <c r="I7" s="1"/>
    </row>
    <row r="8" spans="1:12" x14ac:dyDescent="0.25">
      <c r="A8" s="11" t="s">
        <v>45</v>
      </c>
      <c r="B8" s="12">
        <v>972894</v>
      </c>
      <c r="C8" s="12">
        <v>1632943</v>
      </c>
      <c r="D8" s="12">
        <v>10055464</v>
      </c>
      <c r="E8" s="12">
        <v>11474030</v>
      </c>
      <c r="F8" s="13">
        <f t="shared" ref="F8:F35" si="0">((E8*100)/D8)-100</f>
        <v>14.107414635465858</v>
      </c>
      <c r="G8" s="1"/>
      <c r="H8" s="1"/>
      <c r="I8" s="1"/>
    </row>
    <row r="9" spans="1:12" x14ac:dyDescent="0.25">
      <c r="A9" s="8" t="s">
        <v>46</v>
      </c>
      <c r="B9" s="9">
        <v>1711351</v>
      </c>
      <c r="C9" s="9">
        <v>1723908</v>
      </c>
      <c r="D9" s="9">
        <v>22143488</v>
      </c>
      <c r="E9" s="9">
        <v>20650310</v>
      </c>
      <c r="F9" s="10">
        <f t="shared" si="0"/>
        <v>-6.7431924004023216</v>
      </c>
      <c r="G9" s="1"/>
      <c r="H9" s="1"/>
      <c r="I9" s="1"/>
    </row>
    <row r="10" spans="1:12" x14ac:dyDescent="0.25">
      <c r="A10" s="11" t="s">
        <v>47</v>
      </c>
      <c r="B10" s="12">
        <v>539300</v>
      </c>
      <c r="C10" s="12">
        <v>468999</v>
      </c>
      <c r="D10" s="12">
        <v>3988472</v>
      </c>
      <c r="E10" s="12">
        <v>4669394</v>
      </c>
      <c r="F10" s="13">
        <f t="shared" si="0"/>
        <v>17.072252230929536</v>
      </c>
      <c r="G10" s="1"/>
      <c r="H10" s="1"/>
      <c r="I10" s="1"/>
    </row>
    <row r="11" spans="1:12" x14ac:dyDescent="0.25">
      <c r="A11" s="8" t="s">
        <v>48</v>
      </c>
      <c r="B11" s="9">
        <v>26125432</v>
      </c>
      <c r="C11" s="9">
        <v>28929129</v>
      </c>
      <c r="D11" s="9">
        <v>245955327</v>
      </c>
      <c r="E11" s="9">
        <v>274603503</v>
      </c>
      <c r="F11" s="10">
        <f t="shared" si="0"/>
        <v>11.64771519667066</v>
      </c>
      <c r="G11" s="1"/>
      <c r="H11" s="1"/>
      <c r="I11" s="1"/>
    </row>
    <row r="12" spans="1:12" x14ac:dyDescent="0.25">
      <c r="A12" s="11" t="s">
        <v>49</v>
      </c>
      <c r="B12" s="12">
        <v>3368784</v>
      </c>
      <c r="C12" s="12">
        <v>3477719</v>
      </c>
      <c r="D12" s="12">
        <v>23003488</v>
      </c>
      <c r="E12" s="12">
        <v>24729491</v>
      </c>
      <c r="F12" s="13">
        <f t="shared" si="0"/>
        <v>7.5032229894875115</v>
      </c>
      <c r="G12" s="1"/>
      <c r="H12" s="1"/>
      <c r="I12" s="1"/>
    </row>
    <row r="13" spans="1:12" x14ac:dyDescent="0.25">
      <c r="A13" s="8" t="s">
        <v>50</v>
      </c>
      <c r="B13" s="9">
        <v>15628843</v>
      </c>
      <c r="C13" s="9">
        <v>15674211</v>
      </c>
      <c r="D13" s="9">
        <v>142423028</v>
      </c>
      <c r="E13" s="9">
        <v>147348145</v>
      </c>
      <c r="F13" s="10">
        <f t="shared" si="0"/>
        <v>3.4580903588147294</v>
      </c>
      <c r="G13" s="1"/>
      <c r="H13" s="1"/>
      <c r="I13" s="1"/>
    </row>
    <row r="14" spans="1:12" x14ac:dyDescent="0.25">
      <c r="A14" s="11" t="s">
        <v>51</v>
      </c>
      <c r="B14" s="12">
        <v>25783979</v>
      </c>
      <c r="C14" s="12">
        <v>23682084</v>
      </c>
      <c r="D14" s="12">
        <v>217567977</v>
      </c>
      <c r="E14" s="12">
        <v>226650172</v>
      </c>
      <c r="F14" s="13">
        <f t="shared" si="0"/>
        <v>4.1744171753731933</v>
      </c>
      <c r="G14" s="1"/>
      <c r="H14" s="1"/>
      <c r="I14" s="1"/>
    </row>
    <row r="15" spans="1:12" x14ac:dyDescent="0.25">
      <c r="A15" s="8" t="s">
        <v>52</v>
      </c>
      <c r="B15" s="9">
        <v>3470378</v>
      </c>
      <c r="C15" s="9">
        <v>3060107</v>
      </c>
      <c r="D15" s="9">
        <v>36604148</v>
      </c>
      <c r="E15" s="9">
        <v>35867833</v>
      </c>
      <c r="F15" s="10">
        <f t="shared" si="0"/>
        <v>-2.0115616405004175</v>
      </c>
      <c r="G15" s="1"/>
      <c r="H15" s="1"/>
      <c r="I15" s="1"/>
    </row>
    <row r="16" spans="1:12" x14ac:dyDescent="0.25">
      <c r="A16" s="11" t="s">
        <v>53</v>
      </c>
      <c r="B16" s="12">
        <v>2719568</v>
      </c>
      <c r="C16" s="12">
        <v>3132859</v>
      </c>
      <c r="D16" s="12">
        <v>21650184</v>
      </c>
      <c r="E16" s="12">
        <v>22768137</v>
      </c>
      <c r="F16" s="13">
        <f t="shared" si="0"/>
        <v>5.1637113107214248</v>
      </c>
      <c r="G16" s="1"/>
      <c r="H16" s="1"/>
      <c r="I16" s="1"/>
    </row>
    <row r="17" spans="1:9" x14ac:dyDescent="0.25">
      <c r="A17" s="8" t="s">
        <v>54</v>
      </c>
      <c r="B17" s="9">
        <v>1387465</v>
      </c>
      <c r="C17" s="9">
        <v>1228021</v>
      </c>
      <c r="D17" s="9">
        <v>12648496</v>
      </c>
      <c r="E17" s="9">
        <v>13459064</v>
      </c>
      <c r="F17" s="10">
        <f t="shared" si="0"/>
        <v>6.4084140912880088</v>
      </c>
      <c r="G17" s="1"/>
      <c r="H17" s="1"/>
      <c r="I17" s="1"/>
    </row>
    <row r="18" spans="1:9" x14ac:dyDescent="0.25">
      <c r="A18" s="11" t="s">
        <v>55</v>
      </c>
      <c r="B18" s="12">
        <v>5560594</v>
      </c>
      <c r="C18" s="12">
        <v>5518544</v>
      </c>
      <c r="D18" s="12">
        <v>53473952</v>
      </c>
      <c r="E18" s="12">
        <v>54643543</v>
      </c>
      <c r="F18" s="13">
        <f t="shared" si="0"/>
        <v>2.1872163104758044</v>
      </c>
      <c r="G18" s="1"/>
      <c r="H18" s="1"/>
      <c r="I18" s="1"/>
    </row>
    <row r="19" spans="1:9" x14ac:dyDescent="0.25">
      <c r="A19" s="8" t="s">
        <v>56</v>
      </c>
      <c r="B19" s="9">
        <v>1473588</v>
      </c>
      <c r="C19" s="9">
        <v>1040430</v>
      </c>
      <c r="D19" s="9">
        <v>11871435</v>
      </c>
      <c r="E19" s="9">
        <v>11472914</v>
      </c>
      <c r="F19" s="10">
        <f t="shared" si="0"/>
        <v>-3.356974114755289</v>
      </c>
      <c r="G19" s="1"/>
      <c r="H19" s="1"/>
      <c r="I19" s="1"/>
    </row>
    <row r="20" spans="1:9" x14ac:dyDescent="0.25">
      <c r="A20" s="11" t="s">
        <v>57</v>
      </c>
      <c r="B20" s="12">
        <v>1552653</v>
      </c>
      <c r="C20" s="12">
        <v>1578874</v>
      </c>
      <c r="D20" s="12">
        <v>11608493</v>
      </c>
      <c r="E20" s="12">
        <v>14429886</v>
      </c>
      <c r="F20" s="13">
        <f t="shared" si="0"/>
        <v>24.30455873988123</v>
      </c>
      <c r="G20" s="1"/>
      <c r="H20" s="1"/>
      <c r="I20" s="1"/>
    </row>
    <row r="21" spans="1:9" x14ac:dyDescent="0.25">
      <c r="A21" s="8" t="s">
        <v>58</v>
      </c>
      <c r="B21" s="9">
        <v>2387113</v>
      </c>
      <c r="C21" s="9">
        <v>2506277</v>
      </c>
      <c r="D21" s="9">
        <v>19712851</v>
      </c>
      <c r="E21" s="9">
        <v>22553416</v>
      </c>
      <c r="F21" s="10">
        <f t="shared" si="0"/>
        <v>14.409711715469271</v>
      </c>
      <c r="G21" s="1"/>
      <c r="H21" s="1"/>
      <c r="I21" s="1"/>
    </row>
    <row r="22" spans="1:9" x14ac:dyDescent="0.25">
      <c r="A22" s="11" t="s">
        <v>59</v>
      </c>
      <c r="B22" s="12">
        <v>16415280</v>
      </c>
      <c r="C22" s="12">
        <v>20294803</v>
      </c>
      <c r="D22" s="12">
        <v>148434206</v>
      </c>
      <c r="E22" s="12">
        <v>172611469</v>
      </c>
      <c r="F22" s="13">
        <f t="shared" si="0"/>
        <v>16.288201790899862</v>
      </c>
      <c r="G22" s="1"/>
      <c r="H22" s="1"/>
      <c r="I22" s="1"/>
    </row>
    <row r="23" spans="1:9" x14ac:dyDescent="0.25">
      <c r="A23" s="8" t="s">
        <v>60</v>
      </c>
      <c r="B23" s="9">
        <v>5527890</v>
      </c>
      <c r="C23" s="9">
        <v>6606042</v>
      </c>
      <c r="D23" s="9">
        <v>35304865</v>
      </c>
      <c r="E23" s="9">
        <v>39221569</v>
      </c>
      <c r="F23" s="10">
        <f t="shared" si="0"/>
        <v>11.093949799836366</v>
      </c>
      <c r="G23" s="1"/>
      <c r="H23" s="1"/>
      <c r="I23" s="1"/>
    </row>
    <row r="24" spans="1:9" x14ac:dyDescent="0.25">
      <c r="A24" s="11" t="s">
        <v>61</v>
      </c>
      <c r="B24" s="12">
        <v>346737</v>
      </c>
      <c r="C24" s="12">
        <v>218194</v>
      </c>
      <c r="D24" s="12">
        <v>3146711</v>
      </c>
      <c r="E24" s="12">
        <v>3103379</v>
      </c>
      <c r="F24" s="13">
        <f t="shared" si="0"/>
        <v>-1.3770568698555365</v>
      </c>
      <c r="G24" s="1"/>
      <c r="H24" s="1"/>
      <c r="I24" s="1"/>
    </row>
    <row r="25" spans="1:9" x14ac:dyDescent="0.25">
      <c r="A25" s="8" t="s">
        <v>62</v>
      </c>
      <c r="B25" s="9">
        <v>1334298</v>
      </c>
      <c r="C25" s="9">
        <v>2031373</v>
      </c>
      <c r="D25" s="9">
        <v>12376640</v>
      </c>
      <c r="E25" s="9">
        <v>14631701</v>
      </c>
      <c r="F25" s="10">
        <f t="shared" si="0"/>
        <v>18.220300501590089</v>
      </c>
      <c r="G25" s="1"/>
      <c r="H25" s="1"/>
      <c r="I25" s="1"/>
    </row>
    <row r="26" spans="1:9" x14ac:dyDescent="0.25">
      <c r="A26" s="11" t="s">
        <v>63</v>
      </c>
      <c r="B26" s="12">
        <v>240617</v>
      </c>
      <c r="C26" s="12">
        <v>749462</v>
      </c>
      <c r="D26" s="12">
        <v>2461766</v>
      </c>
      <c r="E26" s="12">
        <v>4553103</v>
      </c>
      <c r="F26" s="13">
        <f t="shared" si="0"/>
        <v>84.95271280860976</v>
      </c>
      <c r="G26" s="1"/>
      <c r="H26" s="1"/>
      <c r="I26" s="1"/>
    </row>
    <row r="27" spans="1:9" x14ac:dyDescent="0.25">
      <c r="A27" s="8" t="s">
        <v>64</v>
      </c>
      <c r="B27" s="9">
        <v>590726</v>
      </c>
      <c r="C27" s="9">
        <v>512110</v>
      </c>
      <c r="D27" s="9">
        <v>5260003</v>
      </c>
      <c r="E27" s="9">
        <v>5272228</v>
      </c>
      <c r="F27" s="10">
        <f t="shared" si="0"/>
        <v>0.23241431611350549</v>
      </c>
      <c r="G27" s="1"/>
      <c r="H27" s="1"/>
      <c r="I27" s="1"/>
    </row>
    <row r="28" spans="1:9" x14ac:dyDescent="0.25">
      <c r="A28" s="11" t="s">
        <v>65</v>
      </c>
      <c r="B28" s="12">
        <v>19424444</v>
      </c>
      <c r="C28" s="12">
        <v>17797294</v>
      </c>
      <c r="D28" s="12">
        <v>167363670</v>
      </c>
      <c r="E28" s="12">
        <v>169247221</v>
      </c>
      <c r="F28" s="13">
        <f t="shared" si="0"/>
        <v>1.1254240540972802</v>
      </c>
      <c r="G28" s="1"/>
      <c r="H28" s="1"/>
      <c r="I28" s="1"/>
    </row>
    <row r="29" spans="1:9" x14ac:dyDescent="0.25">
      <c r="A29" s="8" t="s">
        <v>66</v>
      </c>
      <c r="B29" s="9">
        <v>1924946</v>
      </c>
      <c r="C29" s="9">
        <v>1905630</v>
      </c>
      <c r="D29" s="9">
        <v>17623445</v>
      </c>
      <c r="E29" s="9">
        <v>18266219</v>
      </c>
      <c r="F29" s="10">
        <f t="shared" si="0"/>
        <v>3.6472664680486702</v>
      </c>
      <c r="G29" s="1"/>
      <c r="H29" s="1"/>
      <c r="I29" s="1"/>
    </row>
    <row r="30" spans="1:9" x14ac:dyDescent="0.25">
      <c r="A30" s="11" t="s">
        <v>67</v>
      </c>
      <c r="B30" s="12">
        <v>472021</v>
      </c>
      <c r="C30" s="12">
        <v>446389</v>
      </c>
      <c r="D30" s="12">
        <v>4366565</v>
      </c>
      <c r="E30" s="12">
        <v>4691866</v>
      </c>
      <c r="F30" s="13">
        <f t="shared" si="0"/>
        <v>7.449814671257613</v>
      </c>
      <c r="G30" s="1"/>
      <c r="H30" s="1"/>
      <c r="I30" s="1"/>
    </row>
    <row r="31" spans="1:9" x14ac:dyDescent="0.25">
      <c r="A31" s="8" t="s">
        <v>68</v>
      </c>
      <c r="B31" s="9">
        <v>3774668</v>
      </c>
      <c r="C31" s="9">
        <v>3605657</v>
      </c>
      <c r="D31" s="9">
        <v>38217488</v>
      </c>
      <c r="E31" s="9">
        <v>36644290</v>
      </c>
      <c r="F31" s="10">
        <f t="shared" si="0"/>
        <v>-4.1164348635368242</v>
      </c>
      <c r="G31" s="1"/>
      <c r="H31" s="1"/>
      <c r="I31" s="1"/>
    </row>
    <row r="32" spans="1:9" x14ac:dyDescent="0.25">
      <c r="A32" s="11" t="s">
        <v>69</v>
      </c>
      <c r="B32" s="12">
        <v>16643462</v>
      </c>
      <c r="C32" s="12">
        <v>17778235</v>
      </c>
      <c r="D32" s="12">
        <v>158217778</v>
      </c>
      <c r="E32" s="12">
        <v>167292218</v>
      </c>
      <c r="F32" s="13">
        <f t="shared" si="0"/>
        <v>5.7354110989979858</v>
      </c>
      <c r="G32" s="1"/>
      <c r="H32" s="1"/>
      <c r="I32" s="1"/>
    </row>
    <row r="33" spans="1:9" x14ac:dyDescent="0.25">
      <c r="A33" s="8" t="s">
        <v>70</v>
      </c>
      <c r="B33" s="9">
        <v>3219100</v>
      </c>
      <c r="C33" s="9">
        <v>3055675</v>
      </c>
      <c r="D33" s="9">
        <v>27557785</v>
      </c>
      <c r="E33" s="9">
        <v>28511310</v>
      </c>
      <c r="F33" s="10">
        <f t="shared" si="0"/>
        <v>3.4600930372306777</v>
      </c>
      <c r="G33" s="1"/>
      <c r="H33" s="1"/>
      <c r="I33" s="1"/>
    </row>
    <row r="34" spans="1:9" x14ac:dyDescent="0.25">
      <c r="A34" s="11" t="s">
        <v>71</v>
      </c>
      <c r="B34" s="12">
        <v>190694</v>
      </c>
      <c r="C34" s="12">
        <v>185174</v>
      </c>
      <c r="D34" s="12">
        <v>1022390</v>
      </c>
      <c r="E34" s="12">
        <v>1157429</v>
      </c>
      <c r="F34" s="13">
        <f t="shared" si="0"/>
        <v>13.20816909398566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163960976</v>
      </c>
      <c r="C35" s="15">
        <f t="shared" ref="C35:E35" si="1">SUM(C7:C34)</f>
        <v>170502033</v>
      </c>
      <c r="D35" s="15">
        <f t="shared" si="1"/>
        <v>1465400585</v>
      </c>
      <c r="E35" s="15">
        <f t="shared" si="1"/>
        <v>1563315731</v>
      </c>
      <c r="F35" s="16">
        <f t="shared" si="0"/>
        <v>6.6818006627177624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12791891</v>
      </c>
      <c r="C38" s="41">
        <f>D7</f>
        <v>11340470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274603503</v>
      </c>
      <c r="G38" s="42">
        <f>LOOKUP(E38,$A$38:$A$65,$C$38:$C$65)</f>
        <v>245955327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11474030</v>
      </c>
      <c r="C39" s="41">
        <f t="shared" ref="C39:C65" si="5">D8</f>
        <v>10055464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226650172</v>
      </c>
      <c r="G39" s="42">
        <f t="shared" ref="G39:G65" si="8">LOOKUP(E39,$A$38:$A$65,$C$38:$C$65)</f>
        <v>217567977</v>
      </c>
    </row>
    <row r="40" spans="1:9" x14ac:dyDescent="0.25">
      <c r="A40" s="42" t="str">
        <f t="shared" si="3"/>
        <v>ALMERIA</v>
      </c>
      <c r="B40" s="41">
        <f t="shared" si="4"/>
        <v>20650310</v>
      </c>
      <c r="C40" s="41">
        <f t="shared" si="5"/>
        <v>22143488</v>
      </c>
      <c r="D40" s="41">
        <f t="shared" si="6"/>
        <v>15</v>
      </c>
      <c r="E40" s="42" t="str">
        <f t="shared" si="2"/>
        <v>LAS PALMAS</v>
      </c>
      <c r="F40" s="42">
        <f t="shared" si="7"/>
        <v>172611469</v>
      </c>
      <c r="G40" s="42">
        <f t="shared" si="8"/>
        <v>148434206</v>
      </c>
    </row>
    <row r="41" spans="1:9" x14ac:dyDescent="0.25">
      <c r="A41" s="42" t="str">
        <f t="shared" si="3"/>
        <v>AVILES</v>
      </c>
      <c r="B41" s="41">
        <f t="shared" si="4"/>
        <v>4669394</v>
      </c>
      <c r="C41" s="41">
        <f t="shared" si="5"/>
        <v>3988472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169247221</v>
      </c>
      <c r="G41" s="42">
        <f t="shared" si="8"/>
        <v>167363670</v>
      </c>
    </row>
    <row r="42" spans="1:9" x14ac:dyDescent="0.25">
      <c r="A42" s="42" t="str">
        <f t="shared" si="3"/>
        <v>BAHIA DE ALGECIRAS</v>
      </c>
      <c r="B42" s="41">
        <f t="shared" si="4"/>
        <v>274603503</v>
      </c>
      <c r="C42" s="41">
        <f t="shared" si="5"/>
        <v>245955327</v>
      </c>
      <c r="D42" s="41">
        <f t="shared" si="6"/>
        <v>1</v>
      </c>
      <c r="E42" s="42" t="str">
        <f t="shared" si="2"/>
        <v>VALENCIA</v>
      </c>
      <c r="F42" s="42">
        <f t="shared" si="7"/>
        <v>167292218</v>
      </c>
      <c r="G42" s="42">
        <f t="shared" si="8"/>
        <v>158217778</v>
      </c>
    </row>
    <row r="43" spans="1:9" x14ac:dyDescent="0.25">
      <c r="A43" s="42" t="str">
        <f t="shared" si="3"/>
        <v>BAHIA DE CADIZ</v>
      </c>
      <c r="B43" s="41">
        <f t="shared" si="4"/>
        <v>24729491</v>
      </c>
      <c r="C43" s="41">
        <f t="shared" si="5"/>
        <v>23003488</v>
      </c>
      <c r="D43" s="41">
        <f t="shared" si="6"/>
        <v>12</v>
      </c>
      <c r="E43" s="42" t="str">
        <f t="shared" si="2"/>
        <v>BALEARES</v>
      </c>
      <c r="F43" s="42">
        <f t="shared" si="7"/>
        <v>147348145</v>
      </c>
      <c r="G43" s="42">
        <f t="shared" si="8"/>
        <v>142423028</v>
      </c>
    </row>
    <row r="44" spans="1:9" x14ac:dyDescent="0.25">
      <c r="A44" s="42" t="str">
        <f t="shared" si="3"/>
        <v>BALEARES</v>
      </c>
      <c r="B44" s="41">
        <f t="shared" si="4"/>
        <v>147348145</v>
      </c>
      <c r="C44" s="41">
        <f t="shared" si="5"/>
        <v>142423028</v>
      </c>
      <c r="D44" s="41">
        <f t="shared" si="6"/>
        <v>6</v>
      </c>
      <c r="E44" s="42" t="str">
        <f t="shared" si="2"/>
        <v>CEUTA</v>
      </c>
      <c r="F44" s="42">
        <f t="shared" si="7"/>
        <v>54643543</v>
      </c>
      <c r="G44" s="42">
        <f t="shared" si="8"/>
        <v>53473952</v>
      </c>
    </row>
    <row r="45" spans="1:9" x14ac:dyDescent="0.25">
      <c r="A45" s="42" t="str">
        <f t="shared" si="3"/>
        <v>BARCELONA</v>
      </c>
      <c r="B45" s="41">
        <f t="shared" si="4"/>
        <v>226650172</v>
      </c>
      <c r="C45" s="41">
        <f t="shared" si="5"/>
        <v>217567977</v>
      </c>
      <c r="D45" s="41">
        <f t="shared" si="6"/>
        <v>2</v>
      </c>
      <c r="E45" s="42" t="str">
        <f t="shared" si="2"/>
        <v>MALAGA</v>
      </c>
      <c r="F45" s="42">
        <f t="shared" si="7"/>
        <v>39221569</v>
      </c>
      <c r="G45" s="42">
        <f t="shared" si="8"/>
        <v>35304865</v>
      </c>
    </row>
    <row r="46" spans="1:9" x14ac:dyDescent="0.25">
      <c r="A46" s="42" t="str">
        <f t="shared" si="3"/>
        <v>BILBAO</v>
      </c>
      <c r="B46" s="41">
        <f t="shared" si="4"/>
        <v>35867833</v>
      </c>
      <c r="C46" s="41">
        <f t="shared" si="5"/>
        <v>36604148</v>
      </c>
      <c r="D46" s="41">
        <f t="shared" si="6"/>
        <v>10</v>
      </c>
      <c r="E46" s="42" t="str">
        <f t="shared" si="2"/>
        <v>TARRAGONA</v>
      </c>
      <c r="F46" s="42">
        <f t="shared" si="7"/>
        <v>36644290</v>
      </c>
      <c r="G46" s="42">
        <f t="shared" si="8"/>
        <v>38217488</v>
      </c>
    </row>
    <row r="47" spans="1:9" x14ac:dyDescent="0.25">
      <c r="A47" s="42" t="str">
        <f t="shared" si="3"/>
        <v>CARTAGENA</v>
      </c>
      <c r="B47" s="41">
        <f t="shared" si="4"/>
        <v>22768137</v>
      </c>
      <c r="C47" s="41">
        <f t="shared" si="5"/>
        <v>21650184</v>
      </c>
      <c r="D47" s="41">
        <f t="shared" si="6"/>
        <v>13</v>
      </c>
      <c r="E47" s="42" t="str">
        <f t="shared" si="2"/>
        <v>BILBAO</v>
      </c>
      <c r="F47" s="42">
        <f t="shared" si="7"/>
        <v>35867833</v>
      </c>
      <c r="G47" s="42">
        <f t="shared" si="8"/>
        <v>36604148</v>
      </c>
    </row>
    <row r="48" spans="1:9" x14ac:dyDescent="0.25">
      <c r="A48" s="42" t="str">
        <f t="shared" si="3"/>
        <v>CASTELLON</v>
      </c>
      <c r="B48" s="41">
        <f t="shared" si="4"/>
        <v>13459064</v>
      </c>
      <c r="C48" s="41">
        <f t="shared" si="5"/>
        <v>12648496</v>
      </c>
      <c r="D48" s="41">
        <f t="shared" si="6"/>
        <v>19</v>
      </c>
      <c r="E48" s="42" t="str">
        <f t="shared" si="2"/>
        <v>VIGO</v>
      </c>
      <c r="F48" s="42">
        <f t="shared" si="7"/>
        <v>28511310</v>
      </c>
      <c r="G48" s="42">
        <f t="shared" si="8"/>
        <v>27557785</v>
      </c>
    </row>
    <row r="49" spans="1:7" x14ac:dyDescent="0.25">
      <c r="A49" s="42" t="str">
        <f t="shared" si="3"/>
        <v>CEUTA</v>
      </c>
      <c r="B49" s="41">
        <f t="shared" si="4"/>
        <v>54643543</v>
      </c>
      <c r="C49" s="41">
        <f t="shared" si="5"/>
        <v>53473952</v>
      </c>
      <c r="D49" s="41">
        <f t="shared" si="6"/>
        <v>7</v>
      </c>
      <c r="E49" s="42" t="str">
        <f t="shared" si="2"/>
        <v>BAHIA DE CADIZ</v>
      </c>
      <c r="F49" s="42">
        <f t="shared" si="7"/>
        <v>24729491</v>
      </c>
      <c r="G49" s="42">
        <f t="shared" si="8"/>
        <v>23003488</v>
      </c>
    </row>
    <row r="50" spans="1:7" x14ac:dyDescent="0.25">
      <c r="A50" s="42" t="str">
        <f t="shared" si="3"/>
        <v>FERROL-SAN CIBRAO</v>
      </c>
      <c r="B50" s="41">
        <f t="shared" si="4"/>
        <v>11472914</v>
      </c>
      <c r="C50" s="41">
        <f t="shared" si="5"/>
        <v>11871435</v>
      </c>
      <c r="D50" s="41">
        <f t="shared" si="6"/>
        <v>22</v>
      </c>
      <c r="E50" s="42" t="str">
        <f t="shared" si="2"/>
        <v>CARTAGENA</v>
      </c>
      <c r="F50" s="42">
        <f t="shared" si="7"/>
        <v>22768137</v>
      </c>
      <c r="G50" s="42">
        <f t="shared" si="8"/>
        <v>21650184</v>
      </c>
    </row>
    <row r="51" spans="1:7" x14ac:dyDescent="0.25">
      <c r="A51" s="42" t="str">
        <f t="shared" si="3"/>
        <v>GIJON</v>
      </c>
      <c r="B51" s="41">
        <f t="shared" si="4"/>
        <v>14429886</v>
      </c>
      <c r="C51" s="41">
        <f t="shared" si="5"/>
        <v>11608493</v>
      </c>
      <c r="D51" s="41">
        <f t="shared" si="6"/>
        <v>18</v>
      </c>
      <c r="E51" s="42" t="str">
        <f t="shared" si="2"/>
        <v>HUELVA</v>
      </c>
      <c r="F51" s="42">
        <f t="shared" si="7"/>
        <v>22553416</v>
      </c>
      <c r="G51" s="42">
        <f t="shared" si="8"/>
        <v>19712851</v>
      </c>
    </row>
    <row r="52" spans="1:7" x14ac:dyDescent="0.25">
      <c r="A52" s="42" t="str">
        <f t="shared" si="3"/>
        <v>HUELVA</v>
      </c>
      <c r="B52" s="41">
        <f t="shared" si="4"/>
        <v>22553416</v>
      </c>
      <c r="C52" s="41">
        <f t="shared" si="5"/>
        <v>19712851</v>
      </c>
      <c r="D52" s="41">
        <f t="shared" si="6"/>
        <v>14</v>
      </c>
      <c r="E52" s="42" t="str">
        <f t="shared" si="2"/>
        <v>ALMERIA</v>
      </c>
      <c r="F52" s="42">
        <f t="shared" si="7"/>
        <v>20650310</v>
      </c>
      <c r="G52" s="42">
        <f t="shared" si="8"/>
        <v>22143488</v>
      </c>
    </row>
    <row r="53" spans="1:7" x14ac:dyDescent="0.25">
      <c r="A53" s="42" t="str">
        <f t="shared" si="3"/>
        <v>LAS PALMAS</v>
      </c>
      <c r="B53" s="41">
        <f t="shared" si="4"/>
        <v>172611469</v>
      </c>
      <c r="C53" s="41">
        <f t="shared" si="5"/>
        <v>148434206</v>
      </c>
      <c r="D53" s="41">
        <f t="shared" si="6"/>
        <v>3</v>
      </c>
      <c r="E53" s="42" t="str">
        <f t="shared" si="2"/>
        <v>SANTANDER</v>
      </c>
      <c r="F53" s="42">
        <f t="shared" si="7"/>
        <v>18266219</v>
      </c>
      <c r="G53" s="42">
        <f t="shared" si="8"/>
        <v>17623445</v>
      </c>
    </row>
    <row r="54" spans="1:7" x14ac:dyDescent="0.25">
      <c r="A54" s="42" t="str">
        <f t="shared" si="3"/>
        <v>MALAGA</v>
      </c>
      <c r="B54" s="41">
        <f t="shared" si="4"/>
        <v>39221569</v>
      </c>
      <c r="C54" s="41">
        <f t="shared" si="5"/>
        <v>35304865</v>
      </c>
      <c r="D54" s="41">
        <f t="shared" si="6"/>
        <v>8</v>
      </c>
      <c r="E54" s="42" t="str">
        <f t="shared" si="2"/>
        <v>MELILLA</v>
      </c>
      <c r="F54" s="42">
        <f t="shared" si="7"/>
        <v>14631701</v>
      </c>
      <c r="G54" s="42">
        <f t="shared" si="8"/>
        <v>12376640</v>
      </c>
    </row>
    <row r="55" spans="1:7" x14ac:dyDescent="0.25">
      <c r="A55" s="42" t="str">
        <f t="shared" si="3"/>
        <v>MARIN Y RIA DE PONTEVEDRA</v>
      </c>
      <c r="B55" s="41">
        <f t="shared" si="4"/>
        <v>3103379</v>
      </c>
      <c r="C55" s="41">
        <f t="shared" si="5"/>
        <v>3146711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14429886</v>
      </c>
      <c r="G55" s="42">
        <f t="shared" si="8"/>
        <v>11608493</v>
      </c>
    </row>
    <row r="56" spans="1:7" x14ac:dyDescent="0.25">
      <c r="A56" s="42" t="str">
        <f t="shared" si="3"/>
        <v>MELILLA</v>
      </c>
      <c r="B56" s="41">
        <f t="shared" si="4"/>
        <v>14631701</v>
      </c>
      <c r="C56" s="41">
        <f t="shared" si="5"/>
        <v>12376640</v>
      </c>
      <c r="D56" s="41">
        <f t="shared" si="6"/>
        <v>17</v>
      </c>
      <c r="E56" s="42" t="str">
        <f t="shared" si="2"/>
        <v>CASTELLON</v>
      </c>
      <c r="F56" s="42">
        <f t="shared" si="9"/>
        <v>13459064</v>
      </c>
      <c r="G56" s="42">
        <f t="shared" si="8"/>
        <v>12648496</v>
      </c>
    </row>
    <row r="57" spans="1:7" x14ac:dyDescent="0.25">
      <c r="A57" s="42" t="str">
        <f t="shared" si="3"/>
        <v>MOTRIL</v>
      </c>
      <c r="B57" s="41">
        <f t="shared" si="4"/>
        <v>4553103</v>
      </c>
      <c r="C57" s="41">
        <f t="shared" si="5"/>
        <v>2461766</v>
      </c>
      <c r="D57" s="41">
        <f t="shared" si="6"/>
        <v>26</v>
      </c>
      <c r="E57" s="42" t="str">
        <f t="shared" si="2"/>
        <v>A CORUÑA</v>
      </c>
      <c r="F57" s="42">
        <f t="shared" si="9"/>
        <v>12791891</v>
      </c>
      <c r="G57" s="42">
        <f t="shared" si="8"/>
        <v>11340470</v>
      </c>
    </row>
    <row r="58" spans="1:7" x14ac:dyDescent="0.25">
      <c r="A58" s="42" t="str">
        <f t="shared" si="3"/>
        <v>PASAIA</v>
      </c>
      <c r="B58" s="41">
        <f t="shared" si="4"/>
        <v>5272228</v>
      </c>
      <c r="C58" s="41">
        <f t="shared" si="5"/>
        <v>5260003</v>
      </c>
      <c r="D58" s="41">
        <f t="shared" si="6"/>
        <v>23</v>
      </c>
      <c r="E58" s="42" t="str">
        <f t="shared" si="2"/>
        <v>ALICANTE</v>
      </c>
      <c r="F58" s="42">
        <f t="shared" si="9"/>
        <v>11474030</v>
      </c>
      <c r="G58" s="42">
        <f t="shared" si="8"/>
        <v>10055464</v>
      </c>
    </row>
    <row r="59" spans="1:7" x14ac:dyDescent="0.25">
      <c r="A59" s="42" t="str">
        <f t="shared" si="3"/>
        <v>SANTA CRUZ DE TENERIFE</v>
      </c>
      <c r="B59" s="41">
        <f t="shared" si="4"/>
        <v>169247221</v>
      </c>
      <c r="C59" s="41">
        <f t="shared" si="5"/>
        <v>167363670</v>
      </c>
      <c r="D59" s="41">
        <f t="shared" si="6"/>
        <v>4</v>
      </c>
      <c r="E59" s="42" t="str">
        <f t="shared" si="2"/>
        <v>FERROL-SAN CIBRAO</v>
      </c>
      <c r="F59" s="42">
        <f t="shared" si="9"/>
        <v>11472914</v>
      </c>
      <c r="G59" s="42">
        <f t="shared" si="8"/>
        <v>11871435</v>
      </c>
    </row>
    <row r="60" spans="1:7" x14ac:dyDescent="0.25">
      <c r="A60" s="42" t="str">
        <f t="shared" si="3"/>
        <v>SANTANDER</v>
      </c>
      <c r="B60" s="41">
        <f t="shared" si="4"/>
        <v>18266219</v>
      </c>
      <c r="C60" s="41">
        <f t="shared" si="5"/>
        <v>17623445</v>
      </c>
      <c r="D60" s="41">
        <f t="shared" si="6"/>
        <v>16</v>
      </c>
      <c r="E60" s="42" t="str">
        <f t="shared" si="2"/>
        <v>PASAIA</v>
      </c>
      <c r="F60" s="42">
        <f t="shared" si="9"/>
        <v>5272228</v>
      </c>
      <c r="G60" s="42">
        <f t="shared" si="8"/>
        <v>5260003</v>
      </c>
    </row>
    <row r="61" spans="1:7" x14ac:dyDescent="0.25">
      <c r="A61" s="42" t="str">
        <f t="shared" si="3"/>
        <v>SEVILLA</v>
      </c>
      <c r="B61" s="41">
        <f t="shared" si="4"/>
        <v>4691866</v>
      </c>
      <c r="C61" s="41">
        <f t="shared" si="5"/>
        <v>4366565</v>
      </c>
      <c r="D61" s="41">
        <f t="shared" si="6"/>
        <v>24</v>
      </c>
      <c r="E61" s="42" t="str">
        <f t="shared" si="2"/>
        <v>SEVILLA</v>
      </c>
      <c r="F61" s="42">
        <f t="shared" si="9"/>
        <v>4691866</v>
      </c>
      <c r="G61" s="42">
        <f t="shared" si="8"/>
        <v>4366565</v>
      </c>
    </row>
    <row r="62" spans="1:7" x14ac:dyDescent="0.25">
      <c r="A62" s="42" t="str">
        <f t="shared" si="3"/>
        <v>TARRAGONA</v>
      </c>
      <c r="B62" s="41">
        <f t="shared" si="4"/>
        <v>36644290</v>
      </c>
      <c r="C62" s="41">
        <f t="shared" si="5"/>
        <v>38217488</v>
      </c>
      <c r="D62" s="41">
        <f t="shared" si="6"/>
        <v>9</v>
      </c>
      <c r="E62" s="42" t="str">
        <f t="shared" si="2"/>
        <v>AVILES</v>
      </c>
      <c r="F62" s="42">
        <f t="shared" si="9"/>
        <v>4669394</v>
      </c>
      <c r="G62" s="42">
        <f t="shared" si="8"/>
        <v>3988472</v>
      </c>
    </row>
    <row r="63" spans="1:7" x14ac:dyDescent="0.25">
      <c r="A63" s="42" t="str">
        <f t="shared" si="3"/>
        <v>VALENCIA</v>
      </c>
      <c r="B63" s="41">
        <f t="shared" si="4"/>
        <v>167292218</v>
      </c>
      <c r="C63" s="41">
        <f t="shared" si="5"/>
        <v>158217778</v>
      </c>
      <c r="D63" s="41">
        <f t="shared" si="6"/>
        <v>5</v>
      </c>
      <c r="E63" s="42" t="str">
        <f t="shared" si="2"/>
        <v>MOTRIL</v>
      </c>
      <c r="F63" s="42">
        <f t="shared" si="9"/>
        <v>4553103</v>
      </c>
      <c r="G63" s="42">
        <f t="shared" si="8"/>
        <v>2461766</v>
      </c>
    </row>
    <row r="64" spans="1:7" x14ac:dyDescent="0.25">
      <c r="A64" s="42" t="str">
        <f t="shared" si="3"/>
        <v>VIGO</v>
      </c>
      <c r="B64" s="41">
        <f t="shared" si="4"/>
        <v>28511310</v>
      </c>
      <c r="C64" s="41">
        <f t="shared" si="5"/>
        <v>27557785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3103379</v>
      </c>
      <c r="G64" s="42">
        <f t="shared" si="8"/>
        <v>3146711</v>
      </c>
    </row>
    <row r="65" spans="1:7" x14ac:dyDescent="0.25">
      <c r="A65" s="42" t="str">
        <f t="shared" si="3"/>
        <v>VILAGARCIA</v>
      </c>
      <c r="B65" s="41">
        <f t="shared" si="4"/>
        <v>1157429</v>
      </c>
      <c r="C65" s="41">
        <f t="shared" si="5"/>
        <v>1022390</v>
      </c>
      <c r="D65" s="41">
        <f t="shared" si="6"/>
        <v>28</v>
      </c>
      <c r="E65" s="42" t="str">
        <f t="shared" si="2"/>
        <v>VILAGARCIA</v>
      </c>
      <c r="F65" s="42">
        <f t="shared" si="9"/>
        <v>1157429</v>
      </c>
      <c r="G65" s="42">
        <f t="shared" si="8"/>
        <v>1022390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Octubre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40879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6</v>
      </c>
      <c r="C7" s="9">
        <v>13</v>
      </c>
      <c r="D7" s="9">
        <v>54</v>
      </c>
      <c r="E7" s="9">
        <v>71</v>
      </c>
      <c r="F7" s="10">
        <f>((E7*100)/D7)-100</f>
        <v>31.481481481481495</v>
      </c>
      <c r="G7" s="1"/>
      <c r="H7" s="1"/>
      <c r="I7" s="1"/>
    </row>
    <row r="8" spans="1:12" x14ac:dyDescent="0.25">
      <c r="A8" s="11" t="s">
        <v>45</v>
      </c>
      <c r="B8" s="12">
        <v>6</v>
      </c>
      <c r="C8" s="12">
        <v>13</v>
      </c>
      <c r="D8" s="12">
        <v>38</v>
      </c>
      <c r="E8" s="12">
        <v>52</v>
      </c>
      <c r="F8" s="13">
        <f t="shared" ref="F8:F35" si="0">((E8*100)/D8)-100</f>
        <v>36.84210526315789</v>
      </c>
      <c r="G8" s="1"/>
      <c r="H8" s="1"/>
      <c r="I8" s="1"/>
    </row>
    <row r="9" spans="1:12" x14ac:dyDescent="0.25">
      <c r="A9" s="8" t="s">
        <v>46</v>
      </c>
      <c r="B9" s="9">
        <v>7</v>
      </c>
      <c r="C9" s="9">
        <v>2</v>
      </c>
      <c r="D9" s="9">
        <v>45</v>
      </c>
      <c r="E9" s="9">
        <v>36</v>
      </c>
      <c r="F9" s="10">
        <f t="shared" si="0"/>
        <v>-20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44</v>
      </c>
      <c r="C12" s="12">
        <v>38</v>
      </c>
      <c r="D12" s="12">
        <v>262</v>
      </c>
      <c r="E12" s="12">
        <v>258</v>
      </c>
      <c r="F12" s="13">
        <f t="shared" si="0"/>
        <v>-1.5267175572519136</v>
      </c>
      <c r="G12" s="1"/>
      <c r="H12" s="1"/>
      <c r="I12" s="1"/>
    </row>
    <row r="13" spans="1:12" x14ac:dyDescent="0.25">
      <c r="A13" s="8" t="s">
        <v>50</v>
      </c>
      <c r="B13" s="9">
        <v>103</v>
      </c>
      <c r="C13" s="9">
        <v>107</v>
      </c>
      <c r="D13" s="9">
        <v>676</v>
      </c>
      <c r="E13" s="9">
        <v>698</v>
      </c>
      <c r="F13" s="10">
        <f t="shared" si="0"/>
        <v>3.2544378698224818</v>
      </c>
      <c r="G13" s="1"/>
      <c r="H13" s="1"/>
      <c r="I13" s="1"/>
    </row>
    <row r="14" spans="1:12" x14ac:dyDescent="0.25">
      <c r="A14" s="11" t="s">
        <v>51</v>
      </c>
      <c r="B14" s="12">
        <v>115</v>
      </c>
      <c r="C14" s="12">
        <v>108</v>
      </c>
      <c r="D14" s="12">
        <v>762</v>
      </c>
      <c r="E14" s="12">
        <v>784</v>
      </c>
      <c r="F14" s="13">
        <f t="shared" si="0"/>
        <v>2.8871391076115458</v>
      </c>
      <c r="G14" s="1"/>
      <c r="H14" s="1"/>
      <c r="I14" s="1"/>
    </row>
    <row r="15" spans="1:12" x14ac:dyDescent="0.25">
      <c r="A15" s="8" t="s">
        <v>52</v>
      </c>
      <c r="B15" s="9">
        <v>1</v>
      </c>
      <c r="C15" s="9">
        <v>2</v>
      </c>
      <c r="D15" s="9">
        <v>33</v>
      </c>
      <c r="E15" s="9">
        <v>51</v>
      </c>
      <c r="F15" s="10">
        <f t="shared" si="0"/>
        <v>54.545454545454533</v>
      </c>
      <c r="G15" s="1"/>
      <c r="H15" s="1"/>
      <c r="I15" s="1"/>
    </row>
    <row r="16" spans="1:12" x14ac:dyDescent="0.25">
      <c r="A16" s="11" t="s">
        <v>53</v>
      </c>
      <c r="B16" s="12">
        <v>13</v>
      </c>
      <c r="C16" s="12">
        <v>17</v>
      </c>
      <c r="D16" s="12">
        <v>61</v>
      </c>
      <c r="E16" s="12">
        <v>66</v>
      </c>
      <c r="F16" s="13">
        <f t="shared" si="0"/>
        <v>8.1967213114754145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</v>
      </c>
      <c r="D17" s="9">
        <v>1</v>
      </c>
      <c r="E17" s="9">
        <v>1</v>
      </c>
      <c r="F17" s="10">
        <f t="shared" si="0"/>
        <v>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2</v>
      </c>
      <c r="D18" s="12">
        <v>5</v>
      </c>
      <c r="E18" s="12">
        <v>6</v>
      </c>
      <c r="F18" s="13">
        <f t="shared" si="0"/>
        <v>20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9</v>
      </c>
      <c r="E20" s="12">
        <v>8</v>
      </c>
      <c r="F20" s="13">
        <f t="shared" si="0"/>
        <v>-11.111111111111114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1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35</v>
      </c>
      <c r="C22" s="12">
        <v>37</v>
      </c>
      <c r="D22" s="12">
        <v>263</v>
      </c>
      <c r="E22" s="12">
        <v>271</v>
      </c>
      <c r="F22" s="13">
        <f t="shared" si="0"/>
        <v>3.0418250950570354</v>
      </c>
      <c r="G22" s="1"/>
      <c r="H22" s="1"/>
      <c r="I22" s="1"/>
    </row>
    <row r="23" spans="1:9" x14ac:dyDescent="0.25">
      <c r="A23" s="8" t="s">
        <v>60</v>
      </c>
      <c r="B23" s="9">
        <v>56</v>
      </c>
      <c r="C23" s="9">
        <v>52</v>
      </c>
      <c r="D23" s="9">
        <v>268</v>
      </c>
      <c r="E23" s="9">
        <v>254</v>
      </c>
      <c r="F23" s="10">
        <f t="shared" si="0"/>
        <v>-5.2238805970149258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3</v>
      </c>
      <c r="D26" s="12">
        <v>13</v>
      </c>
      <c r="E26" s="12">
        <v>22</v>
      </c>
      <c r="F26" s="13">
        <f t="shared" si="0"/>
        <v>69.230769230769226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44</v>
      </c>
      <c r="C28" s="12">
        <v>39</v>
      </c>
      <c r="D28" s="12">
        <v>258</v>
      </c>
      <c r="E28" s="12">
        <v>267</v>
      </c>
      <c r="F28" s="13">
        <f t="shared" si="0"/>
        <v>3.4883720930232585</v>
      </c>
      <c r="G28" s="1"/>
      <c r="H28" s="1"/>
      <c r="I28" s="1"/>
    </row>
    <row r="29" spans="1:9" x14ac:dyDescent="0.25">
      <c r="A29" s="8" t="s">
        <v>66</v>
      </c>
      <c r="B29" s="9">
        <v>1</v>
      </c>
      <c r="C29" s="9">
        <v>1</v>
      </c>
      <c r="D29" s="9">
        <v>8</v>
      </c>
      <c r="E29" s="9">
        <v>7</v>
      </c>
      <c r="F29" s="10">
        <f t="shared" si="0"/>
        <v>-12.5</v>
      </c>
      <c r="G29" s="1"/>
      <c r="H29" s="1"/>
      <c r="I29" s="1"/>
    </row>
    <row r="30" spans="1:9" x14ac:dyDescent="0.25">
      <c r="A30" s="11" t="s">
        <v>67</v>
      </c>
      <c r="B30" s="12">
        <v>5</v>
      </c>
      <c r="C30" s="12">
        <v>5</v>
      </c>
      <c r="D30" s="12">
        <v>41</v>
      </c>
      <c r="E30" s="12">
        <v>49</v>
      </c>
      <c r="F30" s="13">
        <f t="shared" si="0"/>
        <v>19.512195121951223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19</v>
      </c>
      <c r="C32" s="12">
        <v>30</v>
      </c>
      <c r="D32" s="12">
        <v>141</v>
      </c>
      <c r="E32" s="12">
        <v>141</v>
      </c>
      <c r="F32" s="13">
        <f t="shared" si="0"/>
        <v>0</v>
      </c>
      <c r="G32" s="1"/>
      <c r="H32" s="1"/>
      <c r="I32" s="1"/>
    </row>
    <row r="33" spans="1:9" x14ac:dyDescent="0.25">
      <c r="A33" s="8" t="s">
        <v>70</v>
      </c>
      <c r="B33" s="9">
        <v>12</v>
      </c>
      <c r="C33" s="9">
        <v>11</v>
      </c>
      <c r="D33" s="9">
        <v>102</v>
      </c>
      <c r="E33" s="9">
        <v>110</v>
      </c>
      <c r="F33" s="10">
        <f t="shared" si="0"/>
        <v>7.8431372549019613</v>
      </c>
      <c r="G33" s="1"/>
      <c r="H33" s="1"/>
      <c r="I33" s="1"/>
    </row>
    <row r="34" spans="1:9" x14ac:dyDescent="0.25">
      <c r="A34" s="11" t="s">
        <v>71</v>
      </c>
      <c r="B34" s="12">
        <v>1</v>
      </c>
      <c r="C34" s="12">
        <v>1</v>
      </c>
      <c r="D34" s="12">
        <v>13</v>
      </c>
      <c r="E34" s="12">
        <v>12</v>
      </c>
      <c r="F34" s="13">
        <f t="shared" si="0"/>
        <v>-7.6923076923076934</v>
      </c>
      <c r="G34" s="1"/>
      <c r="H34" s="1"/>
      <c r="I34" s="1"/>
    </row>
    <row r="35" spans="1:9" x14ac:dyDescent="0.25">
      <c r="A35" s="14" t="s">
        <v>72</v>
      </c>
      <c r="B35" s="15">
        <f>SUM(B7:B34)</f>
        <v>470</v>
      </c>
      <c r="C35" s="15">
        <f t="shared" ref="C35:E35" si="1">SUM(C7:C34)</f>
        <v>482</v>
      </c>
      <c r="D35" s="15">
        <f t="shared" si="1"/>
        <v>3060</v>
      </c>
      <c r="E35" s="15">
        <f t="shared" si="1"/>
        <v>3170</v>
      </c>
      <c r="F35" s="16">
        <f t="shared" si="0"/>
        <v>3.5947712418300597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71</v>
      </c>
      <c r="C38" s="41">
        <f>D7</f>
        <v>54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784</v>
      </c>
      <c r="G38" s="42">
        <f>LOOKUP(E38,$A$38:$A$65,$C$38:$C$65)</f>
        <v>762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52</v>
      </c>
      <c r="C39" s="41">
        <f t="shared" ref="C39:C65" si="5">D8</f>
        <v>38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698</v>
      </c>
      <c r="G39" s="42">
        <f t="shared" ref="G39:G65" si="8">LOOKUP(E39,$A$38:$A$65,$C$38:$C$65)</f>
        <v>676</v>
      </c>
      <c r="H39" s="45"/>
    </row>
    <row r="40" spans="1:9" x14ac:dyDescent="0.25">
      <c r="A40" s="42" t="str">
        <f t="shared" si="3"/>
        <v>ALMERIA</v>
      </c>
      <c r="B40" s="41">
        <f t="shared" si="4"/>
        <v>36</v>
      </c>
      <c r="C40" s="41">
        <f t="shared" si="5"/>
        <v>45</v>
      </c>
      <c r="D40" s="41">
        <f t="shared" si="6"/>
        <v>14</v>
      </c>
      <c r="E40" s="42" t="str">
        <f t="shared" si="2"/>
        <v>LAS PALMAS</v>
      </c>
      <c r="F40" s="42">
        <f t="shared" si="7"/>
        <v>271</v>
      </c>
      <c r="G40" s="42">
        <f t="shared" si="8"/>
        <v>263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267</v>
      </c>
      <c r="G41" s="42">
        <f t="shared" si="8"/>
        <v>258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258</v>
      </c>
      <c r="G42" s="42">
        <f t="shared" si="8"/>
        <v>262</v>
      </c>
      <c r="H42" s="45"/>
    </row>
    <row r="43" spans="1:9" x14ac:dyDescent="0.25">
      <c r="A43" s="42" t="str">
        <f t="shared" si="3"/>
        <v>BAHIA DE CADIZ</v>
      </c>
      <c r="B43" s="41">
        <f t="shared" si="4"/>
        <v>258</v>
      </c>
      <c r="C43" s="41">
        <f t="shared" si="5"/>
        <v>262</v>
      </c>
      <c r="D43" s="41">
        <f t="shared" si="6"/>
        <v>5</v>
      </c>
      <c r="E43" s="42" t="str">
        <f t="shared" si="2"/>
        <v>MALAGA</v>
      </c>
      <c r="F43" s="42">
        <f t="shared" si="7"/>
        <v>254</v>
      </c>
      <c r="G43" s="42">
        <f t="shared" si="8"/>
        <v>268</v>
      </c>
      <c r="H43" s="45"/>
    </row>
    <row r="44" spans="1:9" x14ac:dyDescent="0.25">
      <c r="A44" s="42" t="str">
        <f t="shared" si="3"/>
        <v>BALEARES</v>
      </c>
      <c r="B44" s="41">
        <f t="shared" si="4"/>
        <v>698</v>
      </c>
      <c r="C44" s="41">
        <f t="shared" si="5"/>
        <v>676</v>
      </c>
      <c r="D44" s="41">
        <f t="shared" si="6"/>
        <v>2</v>
      </c>
      <c r="E44" s="42" t="str">
        <f t="shared" si="2"/>
        <v>VALENCIA</v>
      </c>
      <c r="F44" s="42">
        <f t="shared" si="7"/>
        <v>141</v>
      </c>
      <c r="G44" s="42">
        <f t="shared" si="8"/>
        <v>141</v>
      </c>
      <c r="H44" s="45"/>
    </row>
    <row r="45" spans="1:9" x14ac:dyDescent="0.25">
      <c r="A45" s="42" t="str">
        <f t="shared" si="3"/>
        <v>BARCELONA</v>
      </c>
      <c r="B45" s="41">
        <f t="shared" si="4"/>
        <v>784</v>
      </c>
      <c r="C45" s="41">
        <f t="shared" si="5"/>
        <v>762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110</v>
      </c>
      <c r="G45" s="42">
        <f t="shared" si="8"/>
        <v>102</v>
      </c>
      <c r="H45" s="45"/>
    </row>
    <row r="46" spans="1:9" x14ac:dyDescent="0.25">
      <c r="A46" s="42" t="str">
        <f t="shared" si="3"/>
        <v>BILBAO</v>
      </c>
      <c r="B46" s="41">
        <f t="shared" si="4"/>
        <v>51</v>
      </c>
      <c r="C46" s="41">
        <f t="shared" si="5"/>
        <v>33</v>
      </c>
      <c r="D46" s="41">
        <f t="shared" si="6"/>
        <v>12</v>
      </c>
      <c r="E46" s="42" t="str">
        <f>A47</f>
        <v>CARTAGENA</v>
      </c>
      <c r="F46" s="42">
        <f>LOOKUP(E46,$A$38:$A$65,$B$38:$B$65)</f>
        <v>66</v>
      </c>
      <c r="G46" s="42">
        <f>LOOKUP(E46,$A$38:$A$65,$C$38:$C$65)</f>
        <v>61</v>
      </c>
      <c r="H46" s="45"/>
    </row>
    <row r="47" spans="1:9" x14ac:dyDescent="0.25">
      <c r="A47" s="42" t="str">
        <f t="shared" si="3"/>
        <v>CARTAGENA</v>
      </c>
      <c r="B47" s="41">
        <f t="shared" si="4"/>
        <v>66</v>
      </c>
      <c r="C47" s="41">
        <f t="shared" si="5"/>
        <v>61</v>
      </c>
      <c r="D47" s="41">
        <f t="shared" si="6"/>
        <v>10</v>
      </c>
      <c r="E47" s="42" t="str">
        <f t="shared" si="2"/>
        <v>CARTAGENA</v>
      </c>
      <c r="F47" s="42">
        <f t="shared" si="7"/>
        <v>66</v>
      </c>
      <c r="G47" s="42">
        <f t="shared" si="8"/>
        <v>61</v>
      </c>
      <c r="H47" s="45"/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1</v>
      </c>
      <c r="D48" s="41">
        <f t="shared" si="6"/>
        <v>23</v>
      </c>
      <c r="E48" s="42" t="str">
        <f t="shared" si="2"/>
        <v>ALICANTE</v>
      </c>
      <c r="F48" s="42">
        <f t="shared" si="7"/>
        <v>52</v>
      </c>
      <c r="G48" s="42">
        <f t="shared" si="8"/>
        <v>38</v>
      </c>
      <c r="H48" s="45"/>
    </row>
    <row r="49" spans="1:8" x14ac:dyDescent="0.25">
      <c r="A49" s="42" t="str">
        <f t="shared" si="3"/>
        <v>CEUTA</v>
      </c>
      <c r="B49" s="41">
        <f t="shared" si="4"/>
        <v>6</v>
      </c>
      <c r="C49" s="41">
        <f t="shared" si="5"/>
        <v>5</v>
      </c>
      <c r="D49" s="41">
        <f t="shared" si="6"/>
        <v>19</v>
      </c>
      <c r="E49" s="42" t="str">
        <f t="shared" si="2"/>
        <v>BILBAO</v>
      </c>
      <c r="F49" s="42">
        <f t="shared" si="7"/>
        <v>51</v>
      </c>
      <c r="G49" s="42">
        <f t="shared" si="8"/>
        <v>33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20</v>
      </c>
      <c r="E50" s="42" t="str">
        <f t="shared" si="2"/>
        <v>SEVILLA</v>
      </c>
      <c r="F50" s="42">
        <f t="shared" si="7"/>
        <v>49</v>
      </c>
      <c r="G50" s="42">
        <f t="shared" si="8"/>
        <v>41</v>
      </c>
      <c r="H50" s="45"/>
    </row>
    <row r="51" spans="1:8" x14ac:dyDescent="0.25">
      <c r="A51" s="42" t="str">
        <f t="shared" si="3"/>
        <v>GIJON</v>
      </c>
      <c r="B51" s="41">
        <f t="shared" si="4"/>
        <v>8</v>
      </c>
      <c r="C51" s="41">
        <f t="shared" si="5"/>
        <v>9</v>
      </c>
      <c r="D51" s="41">
        <f t="shared" si="6"/>
        <v>17</v>
      </c>
      <c r="E51" s="42" t="str">
        <f t="shared" si="2"/>
        <v>ALMERIA</v>
      </c>
      <c r="F51" s="42">
        <f t="shared" si="7"/>
        <v>36</v>
      </c>
      <c r="G51" s="42">
        <f t="shared" si="8"/>
        <v>45</v>
      </c>
      <c r="H51" s="45"/>
    </row>
    <row r="52" spans="1:8" x14ac:dyDescent="0.25">
      <c r="A52" s="42" t="str">
        <f t="shared" si="3"/>
        <v>HUELVA</v>
      </c>
      <c r="B52" s="41">
        <f t="shared" si="4"/>
        <v>1</v>
      </c>
      <c r="C52" s="41">
        <f t="shared" si="5"/>
        <v>0</v>
      </c>
      <c r="D52" s="41">
        <f t="shared" si="6"/>
        <v>23</v>
      </c>
      <c r="E52" s="42" t="str">
        <f t="shared" si="2"/>
        <v>MOTRIL</v>
      </c>
      <c r="F52" s="42">
        <f t="shared" si="7"/>
        <v>22</v>
      </c>
      <c r="G52" s="42">
        <f t="shared" si="8"/>
        <v>13</v>
      </c>
      <c r="H52" s="45"/>
    </row>
    <row r="53" spans="1:8" x14ac:dyDescent="0.25">
      <c r="A53" s="42" t="str">
        <f t="shared" si="3"/>
        <v>LAS PALMAS</v>
      </c>
      <c r="B53" s="41">
        <f t="shared" si="4"/>
        <v>271</v>
      </c>
      <c r="C53" s="41">
        <f t="shared" si="5"/>
        <v>263</v>
      </c>
      <c r="D53" s="41">
        <f t="shared" si="6"/>
        <v>3</v>
      </c>
      <c r="E53" s="42" t="str">
        <f t="shared" si="2"/>
        <v>VILAGARCIA</v>
      </c>
      <c r="F53" s="42">
        <f t="shared" si="7"/>
        <v>12</v>
      </c>
      <c r="G53" s="42">
        <f t="shared" si="8"/>
        <v>13</v>
      </c>
      <c r="H53" s="45"/>
    </row>
    <row r="54" spans="1:8" x14ac:dyDescent="0.25">
      <c r="A54" s="42" t="str">
        <f t="shared" si="3"/>
        <v>MALAGA</v>
      </c>
      <c r="B54" s="41">
        <f t="shared" si="4"/>
        <v>254</v>
      </c>
      <c r="C54" s="41">
        <f t="shared" si="5"/>
        <v>268</v>
      </c>
      <c r="D54" s="41">
        <f t="shared" si="6"/>
        <v>6</v>
      </c>
      <c r="E54" s="42" t="str">
        <f t="shared" si="2"/>
        <v>GIJON</v>
      </c>
      <c r="F54" s="42">
        <f t="shared" si="7"/>
        <v>8</v>
      </c>
      <c r="G54" s="42">
        <f t="shared" si="8"/>
        <v>9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7</v>
      </c>
      <c r="G55" s="42">
        <f t="shared" si="8"/>
        <v>8</v>
      </c>
      <c r="H55" s="45"/>
    </row>
    <row r="56" spans="1:8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21</v>
      </c>
      <c r="E56" s="42" t="str">
        <f t="shared" si="2"/>
        <v>CEUTA</v>
      </c>
      <c r="F56" s="42">
        <f t="shared" si="9"/>
        <v>6</v>
      </c>
      <c r="G56" s="42">
        <f t="shared" si="8"/>
        <v>5</v>
      </c>
      <c r="H56" s="45"/>
    </row>
    <row r="57" spans="1:8" x14ac:dyDescent="0.25">
      <c r="A57" s="42" t="str">
        <f t="shared" si="3"/>
        <v>MOTRIL</v>
      </c>
      <c r="B57" s="41">
        <f t="shared" si="4"/>
        <v>22</v>
      </c>
      <c r="C57" s="41">
        <f t="shared" si="5"/>
        <v>13</v>
      </c>
      <c r="D57" s="41">
        <f t="shared" si="6"/>
        <v>15</v>
      </c>
      <c r="E57" s="42" t="str">
        <f t="shared" si="2"/>
        <v>FERROL-SAN CIBRAO</v>
      </c>
      <c r="F57" s="42">
        <f t="shared" si="9"/>
        <v>3</v>
      </c>
      <c r="G57" s="42">
        <f t="shared" si="8"/>
        <v>3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</v>
      </c>
      <c r="G58" s="42">
        <f t="shared" si="8"/>
        <v>2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267</v>
      </c>
      <c r="C59" s="41">
        <f t="shared" si="5"/>
        <v>258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7</v>
      </c>
      <c r="C60" s="41">
        <f t="shared" si="5"/>
        <v>8</v>
      </c>
      <c r="D60" s="41">
        <f t="shared" si="6"/>
        <v>18</v>
      </c>
      <c r="E60" s="42" t="str">
        <f t="shared" si="2"/>
        <v>CASTELLON</v>
      </c>
      <c r="F60" s="42">
        <f t="shared" si="9"/>
        <v>1</v>
      </c>
      <c r="G60" s="42">
        <f t="shared" si="8"/>
        <v>1</v>
      </c>
      <c r="H60" s="45"/>
    </row>
    <row r="61" spans="1:8" x14ac:dyDescent="0.25">
      <c r="A61" s="42" t="str">
        <f t="shared" si="3"/>
        <v>SEVILLA</v>
      </c>
      <c r="B61" s="41">
        <f t="shared" si="4"/>
        <v>49</v>
      </c>
      <c r="C61" s="41">
        <f t="shared" si="5"/>
        <v>41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2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141</v>
      </c>
      <c r="C63" s="41">
        <f t="shared" si="5"/>
        <v>141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110</v>
      </c>
      <c r="C64" s="41">
        <f t="shared" si="5"/>
        <v>102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12</v>
      </c>
      <c r="C65" s="41">
        <f t="shared" si="5"/>
        <v>13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27073C7A-D30C-42EA-8EB0-AAAA9DBAD4D9}"/>
</file>

<file path=customXml/itemProps2.xml><?xml version="1.0" encoding="utf-8"?>
<ds:datastoreItem xmlns:ds="http://schemas.openxmlformats.org/officeDocument/2006/customXml" ds:itemID="{2EDDDC3D-8AFF-4A3D-98CF-BF9C64F4E616}"/>
</file>

<file path=customXml/itemProps3.xml><?xml version="1.0" encoding="utf-8"?>
<ds:datastoreItem xmlns:ds="http://schemas.openxmlformats.org/officeDocument/2006/customXml" ds:itemID="{864368BA-1ABF-47C7-90AC-F11E1C06D6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2017-09-28T08:05:33Z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