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799F7BF2-4453-4258-A6E8-7EA0DC6A8799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F35" i="49"/>
  <c r="E35" i="49"/>
  <c r="D35" i="49"/>
  <c r="C35" i="49"/>
  <c r="B35" i="49"/>
  <c r="E35" i="48"/>
  <c r="D35" i="48"/>
  <c r="F35" i="48" s="1"/>
  <c r="C35" i="48"/>
  <c r="B35" i="48"/>
  <c r="E35" i="47"/>
  <c r="F35" i="47" s="1"/>
  <c r="D35" i="47"/>
  <c r="C35" i="47"/>
  <c r="B35" i="47"/>
  <c r="F35" i="46"/>
  <c r="E35" i="46"/>
  <c r="D35" i="46"/>
  <c r="C35" i="46"/>
  <c r="B35" i="46"/>
  <c r="E35" i="45"/>
  <c r="F35" i="45" s="1"/>
  <c r="D35" i="45"/>
  <c r="C35" i="45"/>
  <c r="B35" i="45"/>
  <c r="F35" i="44"/>
  <c r="E35" i="44"/>
  <c r="D35" i="44"/>
  <c r="C35" i="44"/>
  <c r="B35" i="44"/>
  <c r="E35" i="43"/>
  <c r="F35" i="43" s="1"/>
  <c r="D35" i="43"/>
  <c r="C35" i="43"/>
  <c r="B35" i="43"/>
  <c r="AA2" i="43"/>
  <c r="AA1" i="43"/>
  <c r="E35" i="31"/>
  <c r="D35" i="31"/>
  <c r="F35" i="31" s="1"/>
  <c r="C35" i="31"/>
  <c r="D35" i="6" s="1" a="1"/>
  <c r="B35" i="31"/>
  <c r="E35" i="30"/>
  <c r="F35" i="30" s="1"/>
  <c r="D35" i="30"/>
  <c r="C35" i="30"/>
  <c r="B35" i="30"/>
  <c r="D34" i="6" s="1" a="1"/>
  <c r="F35" i="29"/>
  <c r="E35" i="29"/>
  <c r="D35" i="29"/>
  <c r="C35" i="29"/>
  <c r="B35" i="29"/>
  <c r="F35" i="38"/>
  <c r="E35" i="38"/>
  <c r="D35" i="38"/>
  <c r="C35" i="38"/>
  <c r="B35" i="38"/>
  <c r="D32" i="6" s="1" a="1"/>
  <c r="E35" i="28"/>
  <c r="F35" i="28" s="1"/>
  <c r="D35" i="28"/>
  <c r="C35" i="28"/>
  <c r="B35" i="28"/>
  <c r="D31" i="6" s="1" a="1"/>
  <c r="E35" i="34"/>
  <c r="F35" i="34" s="1"/>
  <c r="D35" i="34"/>
  <c r="C35" i="34"/>
  <c r="B35" i="34"/>
  <c r="E35" i="33"/>
  <c r="F35" i="33" s="1"/>
  <c r="D35" i="33"/>
  <c r="C35" i="33"/>
  <c r="B35" i="33"/>
  <c r="D29" i="6" s="1" a="1"/>
  <c r="E35" i="32"/>
  <c r="F35" i="32" s="1"/>
  <c r="D35" i="32"/>
  <c r="C35" i="32"/>
  <c r="B35" i="32"/>
  <c r="D28" i="6" s="1" a="1"/>
  <c r="E35" i="26"/>
  <c r="F35" i="26" s="1"/>
  <c r="D35" i="26"/>
  <c r="C35" i="26"/>
  <c r="D27" i="6" s="1" a="1"/>
  <c r="B35" i="26"/>
  <c r="E35" i="25"/>
  <c r="F35" i="25" s="1"/>
  <c r="D35" i="25"/>
  <c r="C35" i="25"/>
  <c r="D26" i="6" s="1" a="1"/>
  <c r="B35" i="25"/>
  <c r="E35" i="24"/>
  <c r="F35" i="24" s="1"/>
  <c r="D35" i="24"/>
  <c r="C35" i="24"/>
  <c r="B35" i="24"/>
  <c r="D25" i="6" s="1" a="1"/>
  <c r="F35" i="22"/>
  <c r="E35" i="22"/>
  <c r="D35" i="22"/>
  <c r="C35" i="22"/>
  <c r="D24" i="6" s="1" a="1"/>
  <c r="B35" i="22"/>
  <c r="F35" i="21"/>
  <c r="E35" i="21"/>
  <c r="D35" i="21"/>
  <c r="C35" i="21"/>
  <c r="D23" i="6" s="1" a="1"/>
  <c r="B35" i="21"/>
  <c r="E35" i="20"/>
  <c r="F35" i="20" s="1"/>
  <c r="D35" i="20"/>
  <c r="C35" i="20"/>
  <c r="B35" i="20"/>
  <c r="D22" i="6" s="1" a="1"/>
  <c r="F35" i="19"/>
  <c r="E35" i="19"/>
  <c r="D35" i="19"/>
  <c r="C35" i="19"/>
  <c r="B35" i="19"/>
  <c r="F35" i="18"/>
  <c r="E35" i="18"/>
  <c r="D35" i="18"/>
  <c r="C35" i="18"/>
  <c r="B35" i="18"/>
  <c r="D20" i="6" s="1" a="1"/>
  <c r="E35" i="17"/>
  <c r="F35" i="17" s="1"/>
  <c r="D35" i="17"/>
  <c r="C35" i="17"/>
  <c r="B35" i="17"/>
  <c r="D16" i="6" s="1" a="1"/>
  <c r="E35" i="16"/>
  <c r="F35" i="16" s="1"/>
  <c r="D35" i="16"/>
  <c r="C35" i="16"/>
  <c r="B35" i="16"/>
  <c r="E35" i="15"/>
  <c r="F35" i="15" s="1"/>
  <c r="D35" i="15"/>
  <c r="C35" i="15"/>
  <c r="B35" i="15"/>
  <c r="D14" i="6" s="1" a="1"/>
  <c r="E35" i="14"/>
  <c r="F35" i="14" s="1"/>
  <c r="D35" i="14"/>
  <c r="C35" i="14"/>
  <c r="B35" i="14"/>
  <c r="D13" i="6" s="1" a="1"/>
  <c r="E35" i="13"/>
  <c r="F35" i="13" s="1"/>
  <c r="D35" i="13"/>
  <c r="C35" i="13"/>
  <c r="B35" i="13"/>
  <c r="E35" i="12"/>
  <c r="F35" i="12" s="1"/>
  <c r="D35" i="12"/>
  <c r="C35" i="12"/>
  <c r="D9" i="6" s="1" a="1"/>
  <c r="B35" i="12"/>
  <c r="E35" i="11"/>
  <c r="F35" i="11" s="1"/>
  <c r="D35" i="11"/>
  <c r="C35" i="11"/>
  <c r="B35" i="11"/>
  <c r="D8" i="6" s="1" a="1"/>
  <c r="F35" i="10"/>
  <c r="E35" i="10"/>
  <c r="D35" i="10"/>
  <c r="C35" i="10"/>
  <c r="D7" i="6" s="1" a="1"/>
  <c r="B35" i="10"/>
  <c r="F35" i="9"/>
  <c r="E35" i="9"/>
  <c r="D35" i="9"/>
  <c r="C35" i="9"/>
  <c r="B35" i="9"/>
  <c r="E35" i="7"/>
  <c r="F35" i="7" s="1"/>
  <c r="D35" i="7"/>
  <c r="C35" i="7"/>
  <c r="B35" i="7"/>
  <c r="AA2" i="7"/>
  <c r="AA1" i="7"/>
  <c r="L48" i="40"/>
  <c r="M48" i="40" s="1"/>
  <c r="K48" i="40"/>
  <c r="N48" i="40" s="1"/>
  <c r="H48" i="40"/>
  <c r="J48" i="40" s="1"/>
  <c r="G48" i="40"/>
  <c r="D48" i="40"/>
  <c r="F48" i="40" s="1"/>
  <c r="C48" i="40"/>
  <c r="L48" i="39"/>
  <c r="M48" i="39" s="1"/>
  <c r="K48" i="39"/>
  <c r="N48" i="39" s="1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I33" i="6"/>
  <c r="D33" i="6" a="1"/>
  <c r="H33" i="6" s="1"/>
  <c r="D33" i="6"/>
  <c r="I30" i="6"/>
  <c r="D30" i="6" a="1"/>
  <c r="H30" i="6" s="1"/>
  <c r="D30" i="6"/>
  <c r="I21" i="6"/>
  <c r="D21" i="6" a="1"/>
  <c r="H21" i="6" s="1"/>
  <c r="D21" i="6"/>
  <c r="I15" i="6"/>
  <c r="D15" i="6" a="1"/>
  <c r="H15" i="6" s="1"/>
  <c r="D15" i="6"/>
  <c r="I10" i="6"/>
  <c r="D10" i="6" a="1"/>
  <c r="H10" i="6" s="1"/>
  <c r="D10" i="6"/>
  <c r="I20" i="6" l="1"/>
  <c r="H20" i="6"/>
  <c r="D20" i="6"/>
  <c r="D25" i="6"/>
  <c r="I25" i="6"/>
  <c r="H25" i="6"/>
  <c r="D28" i="6"/>
  <c r="I28" i="6"/>
  <c r="H28" i="6"/>
  <c r="I31" i="6"/>
  <c r="D31" i="6"/>
  <c r="H31" i="6"/>
  <c r="I14" i="6"/>
  <c r="H14" i="6"/>
  <c r="D14" i="6"/>
  <c r="I9" i="6"/>
  <c r="H9" i="6"/>
  <c r="D9" i="6"/>
  <c r="D11" i="6" s="1"/>
  <c r="G11" i="6"/>
  <c r="F11" i="6"/>
  <c r="E11" i="6"/>
  <c r="I34" i="6"/>
  <c r="H34" i="6"/>
  <c r="D34" i="6"/>
  <c r="I23" i="6"/>
  <c r="H23" i="6"/>
  <c r="D23" i="6"/>
  <c r="E12" i="6"/>
  <c r="F12" i="6"/>
  <c r="F18" i="6" s="1"/>
  <c r="D7" i="6"/>
  <c r="D12" i="6" s="1"/>
  <c r="I7" i="6"/>
  <c r="H7" i="6"/>
  <c r="G12" i="6"/>
  <c r="I29" i="6"/>
  <c r="H29" i="6"/>
  <c r="D29" i="6"/>
  <c r="I32" i="6"/>
  <c r="H32" i="6"/>
  <c r="D32" i="6"/>
  <c r="I26" i="6"/>
  <c r="H26" i="6"/>
  <c r="D26" i="6"/>
  <c r="I35" i="6"/>
  <c r="H35" i="6"/>
  <c r="D35" i="6"/>
  <c r="I22" i="6"/>
  <c r="H22" i="6"/>
  <c r="D22" i="6"/>
  <c r="I8" i="6"/>
  <c r="D8" i="6"/>
  <c r="H8" i="6"/>
  <c r="G17" i="6"/>
  <c r="F17" i="6"/>
  <c r="D13" i="6"/>
  <c r="E17" i="6"/>
  <c r="I13" i="6"/>
  <c r="H13" i="6"/>
  <c r="I16" i="6"/>
  <c r="D16" i="6"/>
  <c r="H16" i="6"/>
  <c r="I24" i="6"/>
  <c r="H24" i="6"/>
  <c r="D24" i="6"/>
  <c r="I27" i="6"/>
  <c r="D27" i="6"/>
  <c r="H27" i="6"/>
  <c r="E48" i="39"/>
  <c r="E48" i="40"/>
  <c r="I48" i="39"/>
  <c r="I48" i="40"/>
  <c r="G18" i="6" l="1"/>
  <c r="I12" i="6"/>
  <c r="H12" i="6"/>
  <c r="I11" i="6"/>
  <c r="H11" i="6"/>
  <c r="D17" i="6"/>
  <c r="D18" i="6"/>
  <c r="H17" i="6"/>
  <c r="I17" i="6"/>
  <c r="E18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<sst xmlns="http://schemas.openxmlformats.org/spreadsheetml/2006/main" count="1925" uniqueCount="242">
  <si>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</si>
  <si>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</si>
  <si>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</si>
  <si>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</si>
  <si>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</si>
  <si>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</si>
  <si>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</si>
  <si>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</si>
  <si>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</si>
  <si>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</si>
  <si>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</si>
  <si>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</si>
  <si>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</si>
  <si>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</si>
  <si>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</si>
  <si>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</si>
  <si>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</si>
  <si>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</si>
  <si>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</si>
  <si>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</si>
  <si>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</si>
  <si>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</si>
  <si>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</si>
  <si>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</si>
  <si>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</si>
  <si>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</si>
  <si>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</si>
  <si>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</si>
  <si>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</si>
  <si>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</si>
  <si>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</si>
  <si>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</si>
  <si>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</si>
  <si>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</si>
  <si>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</si>
  <si>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</si>
  <si>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</si>
  <si>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</si>
  <si>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</si>
  <si>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</si>
  <si>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</si>
  <si>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</si>
  <si>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</si>
  <si>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</si>
  <si>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</si>
  <si>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</si>
  <si>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</si>
  <si>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</si>
  <si>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</si>
  <si>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</si>
  <si>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</si>
  <si>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</si>
  <si>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</si>
  <si>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</si>
  <si>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</si>
  <si>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</si>
  <si>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</si>
  <si>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</si>
  <si>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</si>
  <si>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</si>
  <si>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</si>
  <si>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</si>
  <si>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</si>
  <si>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</si>
  <si>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</si>
  <si>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</si>
  <si>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</si>
  <si>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</si>
  <si>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</si>
  <si>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</si>
  <si>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</si>
  <si>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</si>
  <si>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</si>
  <si>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</si>
  <si>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</si>
  <si>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</si>
  <si>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</si>
  <si>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</si>
  <si>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</si>
  <si>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</si>
  <si>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</si>
  <si>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</si>
  <si>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</si>
  <si>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</si>
  <si>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</si>
  <si>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</si>
  <si>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</si>
  <si>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</si>
  <si>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</si>
  <si>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</si>
  <si>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</si>
  <si>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</si>
  <si>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</si>
  <si>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</si>
  <si>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</si>
  <si>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</si>
  <si>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</si>
  <si>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</si>
  <si>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</si>
  <si>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</si>
  <si>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</si>
  <si>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</si>
  <si>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</si>
  <si>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</si>
  <si>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</si>
  <si>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</si>
  <si>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</si>
  <si>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</si>
  <si>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</si>
  <si>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</si>
  <si>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</si>
  <si>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</si>
  <si>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</si>
  <si>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</si>
  <si>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</si>
  <si>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</si>
  <si>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</si>
  <si>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</si>
  <si>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</si>
  <si>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</si>
  <si>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</si>
  <si>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</si>
  <si>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</si>
  <si>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</si>
  <si>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</si>
  <si>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</si>
  <si>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</si>
  <si>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</si>
  <si>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</si>
  <si>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</si>
  <si>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</si>
  <si>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</si>
  <si>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</si>
  <si>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</si>
  <si>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</si>
  <si>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</si>
  <si>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</si>
  <si>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</si>
  <si>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</si>
  <si>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</si>
  <si>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</si>
  <si>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</si>
  <si>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</si>
  <si>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</si>
  <si>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</si>
  <si>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</si>
  <si>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</si>
  <si>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</si>
  <si>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</si>
  <si>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</si>
  <si>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</si>
  <si>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</si>
  <si>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</si>
  <si>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</si>
  <si>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</si>
  <si>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</si>
  <si>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</si>
  <si>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</si>
  <si>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</si>
  <si>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Enero </t>
  </si>
  <si>
    <t xml:space="preserve"> Enero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</si>
  <si>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</si>
  <si>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</si>
  <si>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</si>
  <si>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</si>
  <si>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</si>
  <si>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</si>
  <si>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</si>
  <si>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</si>
  <si>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Enero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</si>
  <si>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</si>
  <si>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</si>
  <si>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</si>
  <si>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</si>
  <si>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</si>
  <si>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</si>
  <si>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Enero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</si>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</sst>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E2FEA94C-9716-4E80-9092-E37170339F21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1159877.912</c:v>
                </c:pt>
                <c:pt idx="1">
                  <c:v>205184.489</c:v>
                </c:pt>
                <c:pt idx="2">
                  <c:v>390300.505</c:v>
                </c:pt>
                <c:pt idx="3">
                  <c:v>383151.14600000001</c:v>
                </c:pt>
                <c:pt idx="4">
                  <c:v>9034894.5370000005</c:v>
                </c:pt>
                <c:pt idx="5">
                  <c:v>406986.62900000002</c:v>
                </c:pt>
                <c:pt idx="6">
                  <c:v>1113657.737</c:v>
                </c:pt>
                <c:pt idx="7">
                  <c:v>5048759.2080000006</c:v>
                </c:pt>
                <c:pt idx="8">
                  <c:v>2993746</c:v>
                </c:pt>
                <c:pt idx="9">
                  <c:v>3086983.3640000001</c:v>
                </c:pt>
                <c:pt idx="10">
                  <c:v>1052164.338</c:v>
                </c:pt>
                <c:pt idx="11">
                  <c:v>177248</c:v>
                </c:pt>
                <c:pt idx="12">
                  <c:v>619447.84</c:v>
                </c:pt>
                <c:pt idx="13">
                  <c:v>1333997.575</c:v>
                </c:pt>
                <c:pt idx="14">
                  <c:v>3001567.281</c:v>
                </c:pt>
                <c:pt idx="15">
                  <c:v>2671718.8590000002</c:v>
                </c:pt>
                <c:pt idx="16">
                  <c:v>305480.46299999999</c:v>
                </c:pt>
                <c:pt idx="17">
                  <c:v>302794.45699999999</c:v>
                </c:pt>
                <c:pt idx="18">
                  <c:v>42340</c:v>
                </c:pt>
                <c:pt idx="19">
                  <c:v>262891.63199999998</c:v>
                </c:pt>
                <c:pt idx="20">
                  <c:v>253860.25</c:v>
                </c:pt>
                <c:pt idx="21">
                  <c:v>1166773.32</c:v>
                </c:pt>
                <c:pt idx="22">
                  <c:v>689918.74699999997</c:v>
                </c:pt>
                <c:pt idx="23">
                  <c:v>393658</c:v>
                </c:pt>
                <c:pt idx="24">
                  <c:v>3090434.2009999999</c:v>
                </c:pt>
                <c:pt idx="25">
                  <c:v>6330192.2369999997</c:v>
                </c:pt>
                <c:pt idx="26">
                  <c:v>355890.37099999998</c:v>
                </c:pt>
                <c:pt idx="27">
                  <c:v>99612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1242328.9979999999</c:v>
                </c:pt>
                <c:pt idx="1">
                  <c:v>295281</c:v>
                </c:pt>
                <c:pt idx="2">
                  <c:v>383732.17200000002</c:v>
                </c:pt>
                <c:pt idx="3">
                  <c:v>418390.46</c:v>
                </c:pt>
                <c:pt idx="4">
                  <c:v>8710897.4499999993</c:v>
                </c:pt>
                <c:pt idx="5">
                  <c:v>477910.73800000001</c:v>
                </c:pt>
                <c:pt idx="6">
                  <c:v>998762.77</c:v>
                </c:pt>
                <c:pt idx="7">
                  <c:v>5103163.0759999994</c:v>
                </c:pt>
                <c:pt idx="8">
                  <c:v>2442613</c:v>
                </c:pt>
                <c:pt idx="9">
                  <c:v>3296740.327</c:v>
                </c:pt>
                <c:pt idx="10">
                  <c:v>1399372.7930000001</c:v>
                </c:pt>
                <c:pt idx="11">
                  <c:v>145534.37</c:v>
                </c:pt>
                <c:pt idx="12">
                  <c:v>830135.10900000005</c:v>
                </c:pt>
                <c:pt idx="13">
                  <c:v>1587501.598</c:v>
                </c:pt>
                <c:pt idx="14">
                  <c:v>2806748.56</c:v>
                </c:pt>
                <c:pt idx="15">
                  <c:v>2186746.7489999998</c:v>
                </c:pt>
                <c:pt idx="16">
                  <c:v>213895.76800000001</c:v>
                </c:pt>
                <c:pt idx="17">
                  <c:v>218798.05100000001</c:v>
                </c:pt>
                <c:pt idx="18">
                  <c:v>37371</c:v>
                </c:pt>
                <c:pt idx="19">
                  <c:v>158368.821</c:v>
                </c:pt>
                <c:pt idx="20">
                  <c:v>250287.351</c:v>
                </c:pt>
                <c:pt idx="21">
                  <c:v>1066147.3899999999</c:v>
                </c:pt>
                <c:pt idx="22">
                  <c:v>548825.40399999998</c:v>
                </c:pt>
                <c:pt idx="23">
                  <c:v>304338</c:v>
                </c:pt>
                <c:pt idx="24">
                  <c:v>2728448.216</c:v>
                </c:pt>
                <c:pt idx="25">
                  <c:v>5804318.6229999997</c:v>
                </c:pt>
                <c:pt idx="26">
                  <c:v>357737.21499999991</c:v>
                </c:pt>
                <c:pt idx="27">
                  <c:v>105471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276192"/>
        <c:axId val="30916375"/>
      </c:barChart>
      <c:catAx>
        <c:axId val="3627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916375"/>
        <c:crosses val="autoZero"/>
        <c:auto val="1"/>
        <c:lblAlgn val="ctr"/>
        <c:lblOffset val="100"/>
        <c:noMultiLvlLbl val="0"/>
      </c:catAx>
      <c:valAx>
        <c:axId val="30916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276192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1155826</c:v>
                </c:pt>
                <c:pt idx="1">
                  <c:v>204239</c:v>
                </c:pt>
                <c:pt idx="2">
                  <c:v>383984</c:v>
                </c:pt>
                <c:pt idx="3">
                  <c:v>379755</c:v>
                </c:pt>
                <c:pt idx="4">
                  <c:v>8335706</c:v>
                </c:pt>
                <c:pt idx="5">
                  <c:v>398385</c:v>
                </c:pt>
                <c:pt idx="6">
                  <c:v>1106876</c:v>
                </c:pt>
                <c:pt idx="7">
                  <c:v>4935633</c:v>
                </c:pt>
                <c:pt idx="8">
                  <c:v>2984413</c:v>
                </c:pt>
                <c:pt idx="9">
                  <c:v>3075028</c:v>
                </c:pt>
                <c:pt idx="10">
                  <c:v>1049671</c:v>
                </c:pt>
                <c:pt idx="11">
                  <c:v>120214</c:v>
                </c:pt>
                <c:pt idx="12">
                  <c:v>618851</c:v>
                </c:pt>
                <c:pt idx="13">
                  <c:v>1328070</c:v>
                </c:pt>
                <c:pt idx="14">
                  <c:v>2987525</c:v>
                </c:pt>
                <c:pt idx="15">
                  <c:v>2423252</c:v>
                </c:pt>
                <c:pt idx="16">
                  <c:v>299777</c:v>
                </c:pt>
                <c:pt idx="17">
                  <c:v>301259</c:v>
                </c:pt>
                <c:pt idx="18">
                  <c:v>42234</c:v>
                </c:pt>
                <c:pt idx="19">
                  <c:v>260781</c:v>
                </c:pt>
                <c:pt idx="20">
                  <c:v>250353</c:v>
                </c:pt>
                <c:pt idx="21">
                  <c:v>1094813</c:v>
                </c:pt>
                <c:pt idx="22">
                  <c:v>684201</c:v>
                </c:pt>
                <c:pt idx="23">
                  <c:v>390838</c:v>
                </c:pt>
                <c:pt idx="24">
                  <c:v>3079921</c:v>
                </c:pt>
                <c:pt idx="25">
                  <c:v>6291758</c:v>
                </c:pt>
                <c:pt idx="26">
                  <c:v>343259</c:v>
                </c:pt>
                <c:pt idx="27">
                  <c:v>99104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1239099</c:v>
                </c:pt>
                <c:pt idx="1">
                  <c:v>293417</c:v>
                </c:pt>
                <c:pt idx="2">
                  <c:v>378339</c:v>
                </c:pt>
                <c:pt idx="3">
                  <c:v>413470</c:v>
                </c:pt>
                <c:pt idx="4">
                  <c:v>8159251</c:v>
                </c:pt>
                <c:pt idx="5">
                  <c:v>467420</c:v>
                </c:pt>
                <c:pt idx="6">
                  <c:v>995892</c:v>
                </c:pt>
                <c:pt idx="7">
                  <c:v>4985098</c:v>
                </c:pt>
                <c:pt idx="8">
                  <c:v>2433204</c:v>
                </c:pt>
                <c:pt idx="9">
                  <c:v>3287358</c:v>
                </c:pt>
                <c:pt idx="10">
                  <c:v>1396751</c:v>
                </c:pt>
                <c:pt idx="11">
                  <c:v>92550</c:v>
                </c:pt>
                <c:pt idx="12">
                  <c:v>829307</c:v>
                </c:pt>
                <c:pt idx="13">
                  <c:v>1579982</c:v>
                </c:pt>
                <c:pt idx="14">
                  <c:v>2786846</c:v>
                </c:pt>
                <c:pt idx="15">
                  <c:v>1988751</c:v>
                </c:pt>
                <c:pt idx="16">
                  <c:v>208619</c:v>
                </c:pt>
                <c:pt idx="17">
                  <c:v>217068</c:v>
                </c:pt>
                <c:pt idx="18">
                  <c:v>37362</c:v>
                </c:pt>
                <c:pt idx="19">
                  <c:v>156616</c:v>
                </c:pt>
                <c:pt idx="20">
                  <c:v>246066</c:v>
                </c:pt>
                <c:pt idx="21">
                  <c:v>993063</c:v>
                </c:pt>
                <c:pt idx="22">
                  <c:v>545622</c:v>
                </c:pt>
                <c:pt idx="23">
                  <c:v>302394</c:v>
                </c:pt>
                <c:pt idx="24">
                  <c:v>2716730</c:v>
                </c:pt>
                <c:pt idx="25">
                  <c:v>5768626</c:v>
                </c:pt>
                <c:pt idx="26">
                  <c:v>343843</c:v>
                </c:pt>
                <c:pt idx="27">
                  <c:v>104472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635382"/>
        <c:axId val="55858795"/>
      </c:barChart>
      <c:catAx>
        <c:axId val="1363538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858795"/>
        <c:crosses val="autoZero"/>
        <c:auto val="1"/>
        <c:lblAlgn val="ctr"/>
        <c:lblOffset val="100"/>
        <c:noMultiLvlLbl val="0"/>
      </c:catAx>
      <c:valAx>
        <c:axId val="5585879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63538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719904</c:v>
                </c:pt>
                <c:pt idx="1">
                  <c:v>9007</c:v>
                </c:pt>
                <c:pt idx="2">
                  <c:v>18511</c:v>
                </c:pt>
                <c:pt idx="3">
                  <c:v>61421</c:v>
                </c:pt>
                <c:pt idx="4">
                  <c:v>2793846</c:v>
                </c:pt>
                <c:pt idx="5">
                  <c:v>18935</c:v>
                </c:pt>
                <c:pt idx="6">
                  <c:v>102646</c:v>
                </c:pt>
                <c:pt idx="7">
                  <c:v>766072</c:v>
                </c:pt>
                <c:pt idx="8">
                  <c:v>2134486</c:v>
                </c:pt>
                <c:pt idx="9">
                  <c:v>2139041</c:v>
                </c:pt>
                <c:pt idx="10">
                  <c:v>607958</c:v>
                </c:pt>
                <c:pt idx="11">
                  <c:v>72593</c:v>
                </c:pt>
                <c:pt idx="12">
                  <c:v>177899</c:v>
                </c:pt>
                <c:pt idx="13">
                  <c:v>167290</c:v>
                </c:pt>
                <c:pt idx="14">
                  <c:v>2309681</c:v>
                </c:pt>
                <c:pt idx="15">
                  <c:v>745624</c:v>
                </c:pt>
                <c:pt idx="16">
                  <c:v>9625</c:v>
                </c:pt>
                <c:pt idx="17">
                  <c:v>0</c:v>
                </c:pt>
                <c:pt idx="18">
                  <c:v>6208</c:v>
                </c:pt>
                <c:pt idx="19">
                  <c:v>146166</c:v>
                </c:pt>
                <c:pt idx="20">
                  <c:v>0</c:v>
                </c:pt>
                <c:pt idx="21">
                  <c:v>342184</c:v>
                </c:pt>
                <c:pt idx="22">
                  <c:v>19805</c:v>
                </c:pt>
                <c:pt idx="23">
                  <c:v>61191</c:v>
                </c:pt>
                <c:pt idx="24">
                  <c:v>1938824</c:v>
                </c:pt>
                <c:pt idx="25">
                  <c:v>338890</c:v>
                </c:pt>
                <c:pt idx="26">
                  <c:v>0</c:v>
                </c:pt>
                <c:pt idx="27">
                  <c:v>7980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676655</c:v>
                </c:pt>
                <c:pt idx="1">
                  <c:v>5453</c:v>
                </c:pt>
                <c:pt idx="2">
                  <c:v>4538</c:v>
                </c:pt>
                <c:pt idx="3">
                  <c:v>55417</c:v>
                </c:pt>
                <c:pt idx="4">
                  <c:v>2380167</c:v>
                </c:pt>
                <c:pt idx="5">
                  <c:v>163563</c:v>
                </c:pt>
                <c:pt idx="6">
                  <c:v>71491</c:v>
                </c:pt>
                <c:pt idx="7">
                  <c:v>999877</c:v>
                </c:pt>
                <c:pt idx="8">
                  <c:v>1503473</c:v>
                </c:pt>
                <c:pt idx="9">
                  <c:v>2345886</c:v>
                </c:pt>
                <c:pt idx="10">
                  <c:v>672781</c:v>
                </c:pt>
                <c:pt idx="11">
                  <c:v>51759</c:v>
                </c:pt>
                <c:pt idx="12">
                  <c:v>458282</c:v>
                </c:pt>
                <c:pt idx="13">
                  <c:v>92447</c:v>
                </c:pt>
                <c:pt idx="14">
                  <c:v>2131411</c:v>
                </c:pt>
                <c:pt idx="15">
                  <c:v>642064</c:v>
                </c:pt>
                <c:pt idx="16">
                  <c:v>2010</c:v>
                </c:pt>
                <c:pt idx="17">
                  <c:v>0</c:v>
                </c:pt>
                <c:pt idx="18">
                  <c:v>3749</c:v>
                </c:pt>
                <c:pt idx="19">
                  <c:v>89927</c:v>
                </c:pt>
                <c:pt idx="20">
                  <c:v>0</c:v>
                </c:pt>
                <c:pt idx="21">
                  <c:v>345086</c:v>
                </c:pt>
                <c:pt idx="22">
                  <c:v>13725</c:v>
                </c:pt>
                <c:pt idx="23">
                  <c:v>32286</c:v>
                </c:pt>
                <c:pt idx="24">
                  <c:v>1526567</c:v>
                </c:pt>
                <c:pt idx="25">
                  <c:v>512904</c:v>
                </c:pt>
                <c:pt idx="26">
                  <c:v>2993</c:v>
                </c:pt>
                <c:pt idx="27">
                  <c:v>15946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753277"/>
        <c:axId val="65743553"/>
      </c:barChart>
      <c:catAx>
        <c:axId val="367532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743553"/>
        <c:crosses val="autoZero"/>
        <c:auto val="1"/>
        <c:lblAlgn val="ctr"/>
        <c:lblOffset val="100"/>
        <c:noMultiLvlLbl val="0"/>
      </c:catAx>
      <c:valAx>
        <c:axId val="6574355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7532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406133</c:v>
                </c:pt>
                <c:pt idx="1">
                  <c:v>109123</c:v>
                </c:pt>
                <c:pt idx="2">
                  <c:v>256126</c:v>
                </c:pt>
                <c:pt idx="3">
                  <c:v>234074</c:v>
                </c:pt>
                <c:pt idx="4">
                  <c:v>42904</c:v>
                </c:pt>
                <c:pt idx="5">
                  <c:v>206223</c:v>
                </c:pt>
                <c:pt idx="6">
                  <c:v>22156</c:v>
                </c:pt>
                <c:pt idx="7">
                  <c:v>324206</c:v>
                </c:pt>
                <c:pt idx="8">
                  <c:v>280264</c:v>
                </c:pt>
                <c:pt idx="9">
                  <c:v>878956</c:v>
                </c:pt>
                <c:pt idx="10">
                  <c:v>374630</c:v>
                </c:pt>
                <c:pt idx="11">
                  <c:v>0</c:v>
                </c:pt>
                <c:pt idx="12">
                  <c:v>383943</c:v>
                </c:pt>
                <c:pt idx="13">
                  <c:v>1021870</c:v>
                </c:pt>
                <c:pt idx="14">
                  <c:v>554276</c:v>
                </c:pt>
                <c:pt idx="15">
                  <c:v>28101</c:v>
                </c:pt>
                <c:pt idx="16">
                  <c:v>211039</c:v>
                </c:pt>
                <c:pt idx="17">
                  <c:v>217105</c:v>
                </c:pt>
                <c:pt idx="18">
                  <c:v>0</c:v>
                </c:pt>
                <c:pt idx="19">
                  <c:v>63942</c:v>
                </c:pt>
                <c:pt idx="20">
                  <c:v>74223</c:v>
                </c:pt>
                <c:pt idx="21">
                  <c:v>12828</c:v>
                </c:pt>
                <c:pt idx="22">
                  <c:v>394384</c:v>
                </c:pt>
                <c:pt idx="23">
                  <c:v>196995</c:v>
                </c:pt>
                <c:pt idx="24">
                  <c:v>996005</c:v>
                </c:pt>
                <c:pt idx="25">
                  <c:v>242688</c:v>
                </c:pt>
                <c:pt idx="26">
                  <c:v>15432</c:v>
                </c:pt>
                <c:pt idx="27">
                  <c:v>24702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521447</c:v>
                </c:pt>
                <c:pt idx="1">
                  <c:v>191759</c:v>
                </c:pt>
                <c:pt idx="2">
                  <c:v>299084</c:v>
                </c:pt>
                <c:pt idx="3">
                  <c:v>271758</c:v>
                </c:pt>
                <c:pt idx="4">
                  <c:v>31659</c:v>
                </c:pt>
                <c:pt idx="5">
                  <c:v>137032</c:v>
                </c:pt>
                <c:pt idx="6">
                  <c:v>36402</c:v>
                </c:pt>
                <c:pt idx="7">
                  <c:v>414210</c:v>
                </c:pt>
                <c:pt idx="8">
                  <c:v>334672</c:v>
                </c:pt>
                <c:pt idx="9">
                  <c:v>870622</c:v>
                </c:pt>
                <c:pt idx="10">
                  <c:v>637990</c:v>
                </c:pt>
                <c:pt idx="11">
                  <c:v>1400</c:v>
                </c:pt>
                <c:pt idx="12">
                  <c:v>249197</c:v>
                </c:pt>
                <c:pt idx="13">
                  <c:v>1378370</c:v>
                </c:pt>
                <c:pt idx="14">
                  <c:v>556185</c:v>
                </c:pt>
                <c:pt idx="15">
                  <c:v>31252</c:v>
                </c:pt>
                <c:pt idx="16">
                  <c:v>160617</c:v>
                </c:pt>
                <c:pt idx="17">
                  <c:v>116767</c:v>
                </c:pt>
                <c:pt idx="18">
                  <c:v>1499</c:v>
                </c:pt>
                <c:pt idx="19">
                  <c:v>21942</c:v>
                </c:pt>
                <c:pt idx="20">
                  <c:v>60947</c:v>
                </c:pt>
                <c:pt idx="21">
                  <c:v>29549</c:v>
                </c:pt>
                <c:pt idx="22">
                  <c:v>336932</c:v>
                </c:pt>
                <c:pt idx="23">
                  <c:v>158632</c:v>
                </c:pt>
                <c:pt idx="24">
                  <c:v>1063474</c:v>
                </c:pt>
                <c:pt idx="25">
                  <c:v>189304</c:v>
                </c:pt>
                <c:pt idx="26">
                  <c:v>30628</c:v>
                </c:pt>
                <c:pt idx="27">
                  <c:v>35816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771618"/>
        <c:axId val="64776051"/>
      </c:barChart>
      <c:catAx>
        <c:axId val="477716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776051"/>
        <c:crosses val="autoZero"/>
        <c:auto val="1"/>
        <c:lblAlgn val="ctr"/>
        <c:lblOffset val="100"/>
        <c:noMultiLvlLbl val="0"/>
      </c:catAx>
      <c:valAx>
        <c:axId val="6477605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7716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29789</c:v>
                </c:pt>
                <c:pt idx="1">
                  <c:v>86109</c:v>
                </c:pt>
                <c:pt idx="2">
                  <c:v>109347</c:v>
                </c:pt>
                <c:pt idx="3">
                  <c:v>84260</c:v>
                </c:pt>
                <c:pt idx="4">
                  <c:v>5498956</c:v>
                </c:pt>
                <c:pt idx="5">
                  <c:v>173227</c:v>
                </c:pt>
                <c:pt idx="6">
                  <c:v>982074</c:v>
                </c:pt>
                <c:pt idx="7">
                  <c:v>3845355</c:v>
                </c:pt>
                <c:pt idx="8">
                  <c:v>569663</c:v>
                </c:pt>
                <c:pt idx="9">
                  <c:v>57031</c:v>
                </c:pt>
                <c:pt idx="10">
                  <c:v>67083</c:v>
                </c:pt>
                <c:pt idx="11">
                  <c:v>47621</c:v>
                </c:pt>
                <c:pt idx="12">
                  <c:v>57009</c:v>
                </c:pt>
                <c:pt idx="13">
                  <c:v>138910</c:v>
                </c:pt>
                <c:pt idx="14">
                  <c:v>123568</c:v>
                </c:pt>
                <c:pt idx="15">
                  <c:v>1649527</c:v>
                </c:pt>
                <c:pt idx="16">
                  <c:v>79113</c:v>
                </c:pt>
                <c:pt idx="17">
                  <c:v>84154</c:v>
                </c:pt>
                <c:pt idx="18">
                  <c:v>36026</c:v>
                </c:pt>
                <c:pt idx="19">
                  <c:v>50673</c:v>
                </c:pt>
                <c:pt idx="20">
                  <c:v>176130</c:v>
                </c:pt>
                <c:pt idx="21">
                  <c:v>739801</c:v>
                </c:pt>
                <c:pt idx="22">
                  <c:v>270012</c:v>
                </c:pt>
                <c:pt idx="23">
                  <c:v>132652</c:v>
                </c:pt>
                <c:pt idx="24">
                  <c:v>145092</c:v>
                </c:pt>
                <c:pt idx="25">
                  <c:v>5710180</c:v>
                </c:pt>
                <c:pt idx="26">
                  <c:v>327827</c:v>
                </c:pt>
                <c:pt idx="27">
                  <c:v>66422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40997</c:v>
                </c:pt>
                <c:pt idx="1">
                  <c:v>96205</c:v>
                </c:pt>
                <c:pt idx="2">
                  <c:v>74717</c:v>
                </c:pt>
                <c:pt idx="3">
                  <c:v>86295</c:v>
                </c:pt>
                <c:pt idx="4">
                  <c:v>5747425</c:v>
                </c:pt>
                <c:pt idx="5">
                  <c:v>166825</c:v>
                </c:pt>
                <c:pt idx="6">
                  <c:v>887999</c:v>
                </c:pt>
                <c:pt idx="7">
                  <c:v>3571011</c:v>
                </c:pt>
                <c:pt idx="8">
                  <c:v>595059</c:v>
                </c:pt>
                <c:pt idx="9">
                  <c:v>70850</c:v>
                </c:pt>
                <c:pt idx="10">
                  <c:v>85980</c:v>
                </c:pt>
                <c:pt idx="11">
                  <c:v>39391</c:v>
                </c:pt>
                <c:pt idx="12">
                  <c:v>121828</c:v>
                </c:pt>
                <c:pt idx="13">
                  <c:v>109165</c:v>
                </c:pt>
                <c:pt idx="14">
                  <c:v>99250</c:v>
                </c:pt>
                <c:pt idx="15">
                  <c:v>1315435</c:v>
                </c:pt>
                <c:pt idx="16">
                  <c:v>45992</c:v>
                </c:pt>
                <c:pt idx="17">
                  <c:v>100301</c:v>
                </c:pt>
                <c:pt idx="18">
                  <c:v>32114</c:v>
                </c:pt>
                <c:pt idx="19">
                  <c:v>44747</c:v>
                </c:pt>
                <c:pt idx="20">
                  <c:v>185119</c:v>
                </c:pt>
                <c:pt idx="21">
                  <c:v>618428</c:v>
                </c:pt>
                <c:pt idx="22">
                  <c:v>194965</c:v>
                </c:pt>
                <c:pt idx="23">
                  <c:v>111476</c:v>
                </c:pt>
                <c:pt idx="24">
                  <c:v>126689</c:v>
                </c:pt>
                <c:pt idx="25">
                  <c:v>5066418</c:v>
                </c:pt>
                <c:pt idx="26">
                  <c:v>310222</c:v>
                </c:pt>
                <c:pt idx="27">
                  <c:v>52710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912762"/>
        <c:axId val="37426386"/>
      </c:barChart>
      <c:catAx>
        <c:axId val="529127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426386"/>
        <c:crosses val="autoZero"/>
        <c:auto val="1"/>
        <c:lblAlgn val="ctr"/>
        <c:lblOffset val="100"/>
        <c:noMultiLvlLbl val="0"/>
      </c:catAx>
      <c:valAx>
        <c:axId val="3742638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9127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77241</c:v>
                </c:pt>
                <c:pt idx="2">
                  <c:v>15607</c:v>
                </c:pt>
                <c:pt idx="3">
                  <c:v>0</c:v>
                </c:pt>
                <c:pt idx="4">
                  <c:v>4436845</c:v>
                </c:pt>
                <c:pt idx="5">
                  <c:v>119949</c:v>
                </c:pt>
                <c:pt idx="6">
                  <c:v>21043</c:v>
                </c:pt>
                <c:pt idx="7">
                  <c:v>3012188</c:v>
                </c:pt>
                <c:pt idx="8">
                  <c:v>400283</c:v>
                </c:pt>
                <c:pt idx="9">
                  <c:v>39080</c:v>
                </c:pt>
                <c:pt idx="10">
                  <c:v>65781</c:v>
                </c:pt>
                <c:pt idx="11">
                  <c:v>6528</c:v>
                </c:pt>
                <c:pt idx="12">
                  <c:v>10419</c:v>
                </c:pt>
                <c:pt idx="13">
                  <c:v>67932</c:v>
                </c:pt>
                <c:pt idx="14">
                  <c:v>56393</c:v>
                </c:pt>
                <c:pt idx="15">
                  <c:v>1238330</c:v>
                </c:pt>
                <c:pt idx="16">
                  <c:v>17516</c:v>
                </c:pt>
                <c:pt idx="17">
                  <c:v>33137</c:v>
                </c:pt>
                <c:pt idx="18">
                  <c:v>3494</c:v>
                </c:pt>
                <c:pt idx="19">
                  <c:v>200</c:v>
                </c:pt>
                <c:pt idx="20">
                  <c:v>0</c:v>
                </c:pt>
                <c:pt idx="21">
                  <c:v>312889</c:v>
                </c:pt>
                <c:pt idx="22">
                  <c:v>82896</c:v>
                </c:pt>
                <c:pt idx="23">
                  <c:v>88530</c:v>
                </c:pt>
                <c:pt idx="24">
                  <c:v>10248</c:v>
                </c:pt>
                <c:pt idx="25">
                  <c:v>4462650</c:v>
                </c:pt>
                <c:pt idx="26">
                  <c:v>176959</c:v>
                </c:pt>
                <c:pt idx="27">
                  <c:v>22618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66</c:v>
                </c:pt>
                <c:pt idx="1">
                  <c:v>89346</c:v>
                </c:pt>
                <c:pt idx="2">
                  <c:v>11672</c:v>
                </c:pt>
                <c:pt idx="3">
                  <c:v>0</c:v>
                </c:pt>
                <c:pt idx="4">
                  <c:v>4544515</c:v>
                </c:pt>
                <c:pt idx="5">
                  <c:v>115728</c:v>
                </c:pt>
                <c:pt idx="6">
                  <c:v>22007</c:v>
                </c:pt>
                <c:pt idx="7">
                  <c:v>2789630</c:v>
                </c:pt>
                <c:pt idx="8">
                  <c:v>407988</c:v>
                </c:pt>
                <c:pt idx="9">
                  <c:v>38339</c:v>
                </c:pt>
                <c:pt idx="10">
                  <c:v>81295</c:v>
                </c:pt>
                <c:pt idx="11">
                  <c:v>5644</c:v>
                </c:pt>
                <c:pt idx="12">
                  <c:v>54410</c:v>
                </c:pt>
                <c:pt idx="13">
                  <c:v>60316</c:v>
                </c:pt>
                <c:pt idx="14">
                  <c:v>41907</c:v>
                </c:pt>
                <c:pt idx="15">
                  <c:v>932351</c:v>
                </c:pt>
                <c:pt idx="16">
                  <c:v>17557</c:v>
                </c:pt>
                <c:pt idx="17">
                  <c:v>45507</c:v>
                </c:pt>
                <c:pt idx="18">
                  <c:v>3353</c:v>
                </c:pt>
                <c:pt idx="19">
                  <c:v>202</c:v>
                </c:pt>
                <c:pt idx="20">
                  <c:v>0</c:v>
                </c:pt>
                <c:pt idx="21">
                  <c:v>298797</c:v>
                </c:pt>
                <c:pt idx="22">
                  <c:v>26379</c:v>
                </c:pt>
                <c:pt idx="23">
                  <c:v>79337</c:v>
                </c:pt>
                <c:pt idx="24">
                  <c:v>28004</c:v>
                </c:pt>
                <c:pt idx="25">
                  <c:v>3903449</c:v>
                </c:pt>
                <c:pt idx="26">
                  <c:v>186475</c:v>
                </c:pt>
                <c:pt idx="27">
                  <c:v>19788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550063"/>
        <c:axId val="39126689"/>
      </c:barChart>
      <c:catAx>
        <c:axId val="345500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126689"/>
        <c:crosses val="autoZero"/>
        <c:auto val="1"/>
        <c:lblAlgn val="ctr"/>
        <c:lblOffset val="100"/>
        <c:noMultiLvlLbl val="0"/>
      </c:catAx>
      <c:valAx>
        <c:axId val="3912668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5500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1148.912</c:v>
                </c:pt>
                <c:pt idx="1">
                  <c:v>55.488999999999997</c:v>
                </c:pt>
                <c:pt idx="2">
                  <c:v>228.505</c:v>
                </c:pt>
                <c:pt idx="3">
                  <c:v>446.14600000000002</c:v>
                </c:pt>
                <c:pt idx="4">
                  <c:v>87.536999999999992</c:v>
                </c:pt>
                <c:pt idx="5">
                  <c:v>716.62900000000013</c:v>
                </c:pt>
                <c:pt idx="6">
                  <c:v>79.736999999999995</c:v>
                </c:pt>
                <c:pt idx="7">
                  <c:v>150.208</c:v>
                </c:pt>
                <c:pt idx="8">
                  <c:v>0</c:v>
                </c:pt>
                <c:pt idx="9">
                  <c:v>25.364000000000001</c:v>
                </c:pt>
                <c:pt idx="10">
                  <c:v>270.33800000000002</c:v>
                </c:pt>
                <c:pt idx="11">
                  <c:v>0</c:v>
                </c:pt>
                <c:pt idx="12">
                  <c:v>10.84</c:v>
                </c:pt>
                <c:pt idx="13">
                  <c:v>162.57499999999999</c:v>
                </c:pt>
                <c:pt idx="14">
                  <c:v>10.281000000000001</c:v>
                </c:pt>
                <c:pt idx="15">
                  <c:v>9.859</c:v>
                </c:pt>
                <c:pt idx="16">
                  <c:v>58.463000000000001</c:v>
                </c:pt>
                <c:pt idx="17">
                  <c:v>208.45699999999999</c:v>
                </c:pt>
                <c:pt idx="18">
                  <c:v>0</c:v>
                </c:pt>
                <c:pt idx="19">
                  <c:v>105.63200000000001</c:v>
                </c:pt>
                <c:pt idx="20">
                  <c:v>1098.25</c:v>
                </c:pt>
                <c:pt idx="21">
                  <c:v>233.32</c:v>
                </c:pt>
                <c:pt idx="22">
                  <c:v>277.74700000000001</c:v>
                </c:pt>
                <c:pt idx="23">
                  <c:v>0</c:v>
                </c:pt>
                <c:pt idx="24">
                  <c:v>75.201000000000008</c:v>
                </c:pt>
                <c:pt idx="25">
                  <c:v>232.23699999999999</c:v>
                </c:pt>
                <c:pt idx="26">
                  <c:v>2161.3710000000001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1202.998</c:v>
                </c:pt>
                <c:pt idx="1">
                  <c:v>0</c:v>
                </c:pt>
                <c:pt idx="2">
                  <c:v>186.172</c:v>
                </c:pt>
                <c:pt idx="3">
                  <c:v>481.46</c:v>
                </c:pt>
                <c:pt idx="4">
                  <c:v>85.450000000000017</c:v>
                </c:pt>
                <c:pt idx="5">
                  <c:v>839.73800000000006</c:v>
                </c:pt>
                <c:pt idx="6">
                  <c:v>60.77</c:v>
                </c:pt>
                <c:pt idx="7">
                  <c:v>44.076000000000001</c:v>
                </c:pt>
                <c:pt idx="8">
                  <c:v>0</c:v>
                </c:pt>
                <c:pt idx="9">
                  <c:v>8.327</c:v>
                </c:pt>
                <c:pt idx="10">
                  <c:v>74.792999999999992</c:v>
                </c:pt>
                <c:pt idx="11">
                  <c:v>0.37</c:v>
                </c:pt>
                <c:pt idx="12">
                  <c:v>9.109</c:v>
                </c:pt>
                <c:pt idx="13">
                  <c:v>96.597999999999999</c:v>
                </c:pt>
                <c:pt idx="14">
                  <c:v>12.56</c:v>
                </c:pt>
                <c:pt idx="15">
                  <c:v>35.749000000000002</c:v>
                </c:pt>
                <c:pt idx="16">
                  <c:v>7.7680000000000016</c:v>
                </c:pt>
                <c:pt idx="17">
                  <c:v>214.05099999999999</c:v>
                </c:pt>
                <c:pt idx="18">
                  <c:v>0</c:v>
                </c:pt>
                <c:pt idx="19">
                  <c:v>77.820999999999998</c:v>
                </c:pt>
                <c:pt idx="20">
                  <c:v>1731.3510000000001</c:v>
                </c:pt>
                <c:pt idx="21">
                  <c:v>105.39</c:v>
                </c:pt>
                <c:pt idx="22">
                  <c:v>188.404</c:v>
                </c:pt>
                <c:pt idx="23">
                  <c:v>0</c:v>
                </c:pt>
                <c:pt idx="24">
                  <c:v>68.216000000000008</c:v>
                </c:pt>
                <c:pt idx="25">
                  <c:v>45.622999999999998</c:v>
                </c:pt>
                <c:pt idx="26">
                  <c:v>2025.2149999999999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676022"/>
        <c:axId val="65995097"/>
      </c:barChart>
      <c:catAx>
        <c:axId val="376760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995097"/>
        <c:crosses val="autoZero"/>
        <c:auto val="1"/>
        <c:lblAlgn val="ctr"/>
        <c:lblOffset val="100"/>
        <c:noMultiLvlLbl val="0"/>
      </c:catAx>
      <c:valAx>
        <c:axId val="659950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6760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2903</c:v>
                </c:pt>
                <c:pt idx="1">
                  <c:v>890</c:v>
                </c:pt>
                <c:pt idx="2">
                  <c:v>6088</c:v>
                </c:pt>
                <c:pt idx="3">
                  <c:v>2950</c:v>
                </c:pt>
                <c:pt idx="4">
                  <c:v>348946</c:v>
                </c:pt>
                <c:pt idx="5">
                  <c:v>7885</c:v>
                </c:pt>
                <c:pt idx="6">
                  <c:v>6597</c:v>
                </c:pt>
                <c:pt idx="7">
                  <c:v>112976</c:v>
                </c:pt>
                <c:pt idx="8">
                  <c:v>9333</c:v>
                </c:pt>
                <c:pt idx="9">
                  <c:v>11930</c:v>
                </c:pt>
                <c:pt idx="10">
                  <c:v>2223</c:v>
                </c:pt>
                <c:pt idx="11">
                  <c:v>57034</c:v>
                </c:pt>
                <c:pt idx="12">
                  <c:v>586</c:v>
                </c:pt>
                <c:pt idx="13">
                  <c:v>5765</c:v>
                </c:pt>
                <c:pt idx="14">
                  <c:v>4008</c:v>
                </c:pt>
                <c:pt idx="15">
                  <c:v>248457</c:v>
                </c:pt>
                <c:pt idx="16">
                  <c:v>5645</c:v>
                </c:pt>
                <c:pt idx="17">
                  <c:v>1327</c:v>
                </c:pt>
                <c:pt idx="18">
                  <c:v>106</c:v>
                </c:pt>
                <c:pt idx="19">
                  <c:v>2005</c:v>
                </c:pt>
                <c:pt idx="20">
                  <c:v>2409</c:v>
                </c:pt>
                <c:pt idx="21">
                  <c:v>71576</c:v>
                </c:pt>
                <c:pt idx="22">
                  <c:v>5440</c:v>
                </c:pt>
                <c:pt idx="23">
                  <c:v>2820</c:v>
                </c:pt>
                <c:pt idx="24">
                  <c:v>10438</c:v>
                </c:pt>
                <c:pt idx="25">
                  <c:v>38202</c:v>
                </c:pt>
                <c:pt idx="26">
                  <c:v>10470</c:v>
                </c:pt>
                <c:pt idx="27">
                  <c:v>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2027</c:v>
                </c:pt>
                <c:pt idx="1">
                  <c:v>1864</c:v>
                </c:pt>
                <c:pt idx="2">
                  <c:v>5207</c:v>
                </c:pt>
                <c:pt idx="3">
                  <c:v>4439</c:v>
                </c:pt>
                <c:pt idx="4">
                  <c:v>289720</c:v>
                </c:pt>
                <c:pt idx="5">
                  <c:v>9651</c:v>
                </c:pt>
                <c:pt idx="6">
                  <c:v>2810</c:v>
                </c:pt>
                <c:pt idx="7">
                  <c:v>118021</c:v>
                </c:pt>
                <c:pt idx="8">
                  <c:v>9409</c:v>
                </c:pt>
                <c:pt idx="9">
                  <c:v>9374</c:v>
                </c:pt>
                <c:pt idx="10">
                  <c:v>2547</c:v>
                </c:pt>
                <c:pt idx="11">
                  <c:v>52984</c:v>
                </c:pt>
                <c:pt idx="12">
                  <c:v>819</c:v>
                </c:pt>
                <c:pt idx="13">
                  <c:v>7423</c:v>
                </c:pt>
                <c:pt idx="14">
                  <c:v>13890</c:v>
                </c:pt>
                <c:pt idx="15">
                  <c:v>197960</c:v>
                </c:pt>
                <c:pt idx="16">
                  <c:v>5269</c:v>
                </c:pt>
                <c:pt idx="17">
                  <c:v>1516</c:v>
                </c:pt>
                <c:pt idx="18">
                  <c:v>9</c:v>
                </c:pt>
                <c:pt idx="19">
                  <c:v>1675</c:v>
                </c:pt>
                <c:pt idx="20">
                  <c:v>2490</c:v>
                </c:pt>
                <c:pt idx="21">
                  <c:v>72852</c:v>
                </c:pt>
                <c:pt idx="22">
                  <c:v>3015</c:v>
                </c:pt>
                <c:pt idx="23">
                  <c:v>1944</c:v>
                </c:pt>
                <c:pt idx="24">
                  <c:v>11650</c:v>
                </c:pt>
                <c:pt idx="25">
                  <c:v>35647</c:v>
                </c:pt>
                <c:pt idx="26">
                  <c:v>11869</c:v>
                </c:pt>
                <c:pt idx="27">
                  <c:v>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676476"/>
        <c:axId val="14286426"/>
      </c:barChart>
      <c:catAx>
        <c:axId val="516764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286426"/>
        <c:crosses val="autoZero"/>
        <c:auto val="1"/>
        <c:lblAlgn val="ctr"/>
        <c:lblOffset val="100"/>
        <c:noMultiLvlLbl val="0"/>
      </c:catAx>
      <c:valAx>
        <c:axId val="1428642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67647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2245</c:v>
                </c:pt>
                <c:pt idx="1">
                  <c:v>55</c:v>
                </c:pt>
                <c:pt idx="2">
                  <c:v>2622</c:v>
                </c:pt>
                <c:pt idx="3">
                  <c:v>1050</c:v>
                </c:pt>
                <c:pt idx="4">
                  <c:v>330817</c:v>
                </c:pt>
                <c:pt idx="5">
                  <c:v>1970</c:v>
                </c:pt>
                <c:pt idx="6">
                  <c:v>155</c:v>
                </c:pt>
                <c:pt idx="7">
                  <c:v>100189</c:v>
                </c:pt>
                <c:pt idx="8">
                  <c:v>4853</c:v>
                </c:pt>
                <c:pt idx="9">
                  <c:v>878</c:v>
                </c:pt>
                <c:pt idx="10">
                  <c:v>0</c:v>
                </c:pt>
                <c:pt idx="11">
                  <c:v>54981</c:v>
                </c:pt>
                <c:pt idx="12">
                  <c:v>468</c:v>
                </c:pt>
                <c:pt idx="13">
                  <c:v>5765</c:v>
                </c:pt>
                <c:pt idx="14">
                  <c:v>1582</c:v>
                </c:pt>
                <c:pt idx="15">
                  <c:v>219962</c:v>
                </c:pt>
                <c:pt idx="16">
                  <c:v>2855</c:v>
                </c:pt>
                <c:pt idx="17">
                  <c:v>558</c:v>
                </c:pt>
                <c:pt idx="18">
                  <c:v>0</c:v>
                </c:pt>
                <c:pt idx="19">
                  <c:v>1309</c:v>
                </c:pt>
                <c:pt idx="20">
                  <c:v>1180</c:v>
                </c:pt>
                <c:pt idx="21">
                  <c:v>54757</c:v>
                </c:pt>
                <c:pt idx="22">
                  <c:v>3913</c:v>
                </c:pt>
                <c:pt idx="23">
                  <c:v>2041</c:v>
                </c:pt>
                <c:pt idx="24">
                  <c:v>4283</c:v>
                </c:pt>
                <c:pt idx="25">
                  <c:v>33391</c:v>
                </c:pt>
                <c:pt idx="26">
                  <c:v>5380</c:v>
                </c:pt>
                <c:pt idx="27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1488</c:v>
                </c:pt>
                <c:pt idx="1">
                  <c:v>183</c:v>
                </c:pt>
                <c:pt idx="2">
                  <c:v>2983</c:v>
                </c:pt>
                <c:pt idx="3">
                  <c:v>1841</c:v>
                </c:pt>
                <c:pt idx="4">
                  <c:v>274832</c:v>
                </c:pt>
                <c:pt idx="5">
                  <c:v>968</c:v>
                </c:pt>
                <c:pt idx="6">
                  <c:v>138</c:v>
                </c:pt>
                <c:pt idx="7">
                  <c:v>103451</c:v>
                </c:pt>
                <c:pt idx="8">
                  <c:v>4986</c:v>
                </c:pt>
                <c:pt idx="9">
                  <c:v>770</c:v>
                </c:pt>
                <c:pt idx="10">
                  <c:v>0</c:v>
                </c:pt>
                <c:pt idx="11">
                  <c:v>51436</c:v>
                </c:pt>
                <c:pt idx="12">
                  <c:v>453</c:v>
                </c:pt>
                <c:pt idx="13">
                  <c:v>7423</c:v>
                </c:pt>
                <c:pt idx="14">
                  <c:v>11636</c:v>
                </c:pt>
                <c:pt idx="15">
                  <c:v>162737</c:v>
                </c:pt>
                <c:pt idx="16">
                  <c:v>2176</c:v>
                </c:pt>
                <c:pt idx="17">
                  <c:v>507</c:v>
                </c:pt>
                <c:pt idx="18">
                  <c:v>0</c:v>
                </c:pt>
                <c:pt idx="19">
                  <c:v>632</c:v>
                </c:pt>
                <c:pt idx="20">
                  <c:v>1380</c:v>
                </c:pt>
                <c:pt idx="21">
                  <c:v>51035</c:v>
                </c:pt>
                <c:pt idx="22">
                  <c:v>1429</c:v>
                </c:pt>
                <c:pt idx="23">
                  <c:v>1244</c:v>
                </c:pt>
                <c:pt idx="24">
                  <c:v>6232</c:v>
                </c:pt>
                <c:pt idx="25">
                  <c:v>26821</c:v>
                </c:pt>
                <c:pt idx="26">
                  <c:v>5262</c:v>
                </c:pt>
                <c:pt idx="27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778085"/>
        <c:axId val="16840674"/>
      </c:barChart>
      <c:catAx>
        <c:axId val="167780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840674"/>
        <c:crosses val="autoZero"/>
        <c:auto val="1"/>
        <c:lblAlgn val="ctr"/>
        <c:lblOffset val="100"/>
        <c:noMultiLvlLbl val="0"/>
      </c:catAx>
      <c:valAx>
        <c:axId val="1684067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7780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350155</c:v>
                </c:pt>
                <c:pt idx="5">
                  <c:v>0</c:v>
                </c:pt>
                <c:pt idx="6">
                  <c:v>105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10024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261841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6000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127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409700"/>
        <c:axId val="19404242"/>
      </c:barChart>
      <c:catAx>
        <c:axId val="214097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404242"/>
        <c:crosses val="autoZero"/>
        <c:auto val="1"/>
        <c:lblAlgn val="ctr"/>
        <c:lblOffset val="100"/>
        <c:noMultiLvlLbl val="0"/>
      </c:catAx>
      <c:valAx>
        <c:axId val="1940424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4097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41024</c:v>
                </c:pt>
                <c:pt idx="1">
                  <c:v>297</c:v>
                </c:pt>
                <c:pt idx="2">
                  <c:v>0</c:v>
                </c:pt>
                <c:pt idx="3">
                  <c:v>0</c:v>
                </c:pt>
                <c:pt idx="4">
                  <c:v>5388599</c:v>
                </c:pt>
                <c:pt idx="5">
                  <c:v>31744</c:v>
                </c:pt>
                <c:pt idx="6">
                  <c:v>704</c:v>
                </c:pt>
                <c:pt idx="7">
                  <c:v>2035022</c:v>
                </c:pt>
                <c:pt idx="8">
                  <c:v>4973</c:v>
                </c:pt>
                <c:pt idx="9">
                  <c:v>74172</c:v>
                </c:pt>
                <c:pt idx="10">
                  <c:v>103</c:v>
                </c:pt>
                <c:pt idx="11">
                  <c:v>0</c:v>
                </c:pt>
                <c:pt idx="12">
                  <c:v>132715</c:v>
                </c:pt>
                <c:pt idx="13">
                  <c:v>230107</c:v>
                </c:pt>
                <c:pt idx="14">
                  <c:v>152787</c:v>
                </c:pt>
                <c:pt idx="15">
                  <c:v>1168759</c:v>
                </c:pt>
                <c:pt idx="16">
                  <c:v>10470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942</c:v>
                </c:pt>
                <c:pt idx="21">
                  <c:v>53688</c:v>
                </c:pt>
                <c:pt idx="22">
                  <c:v>17082</c:v>
                </c:pt>
                <c:pt idx="23">
                  <c:v>0</c:v>
                </c:pt>
                <c:pt idx="24">
                  <c:v>34705</c:v>
                </c:pt>
                <c:pt idx="25">
                  <c:v>2822296</c:v>
                </c:pt>
                <c:pt idx="26">
                  <c:v>21243</c:v>
                </c:pt>
                <c:pt idx="27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268394</c:v>
                </c:pt>
                <c:pt idx="1">
                  <c:v>1100</c:v>
                </c:pt>
                <c:pt idx="2">
                  <c:v>2</c:v>
                </c:pt>
                <c:pt idx="3">
                  <c:v>0</c:v>
                </c:pt>
                <c:pt idx="4">
                  <c:v>5067101</c:v>
                </c:pt>
                <c:pt idx="5">
                  <c:v>180514</c:v>
                </c:pt>
                <c:pt idx="6">
                  <c:v>634</c:v>
                </c:pt>
                <c:pt idx="7">
                  <c:v>1766382</c:v>
                </c:pt>
                <c:pt idx="8">
                  <c:v>1140</c:v>
                </c:pt>
                <c:pt idx="9">
                  <c:v>303101</c:v>
                </c:pt>
                <c:pt idx="10">
                  <c:v>884</c:v>
                </c:pt>
                <c:pt idx="11">
                  <c:v>0</c:v>
                </c:pt>
                <c:pt idx="12">
                  <c:v>19808</c:v>
                </c:pt>
                <c:pt idx="13">
                  <c:v>688404</c:v>
                </c:pt>
                <c:pt idx="14">
                  <c:v>136555</c:v>
                </c:pt>
                <c:pt idx="15">
                  <c:v>907028</c:v>
                </c:pt>
                <c:pt idx="16">
                  <c:v>2010</c:v>
                </c:pt>
                <c:pt idx="17">
                  <c:v>408</c:v>
                </c:pt>
                <c:pt idx="18">
                  <c:v>0</c:v>
                </c:pt>
                <c:pt idx="19">
                  <c:v>3062</c:v>
                </c:pt>
                <c:pt idx="20">
                  <c:v>0</c:v>
                </c:pt>
                <c:pt idx="21">
                  <c:v>55859</c:v>
                </c:pt>
                <c:pt idx="22">
                  <c:v>5689</c:v>
                </c:pt>
                <c:pt idx="23">
                  <c:v>0</c:v>
                </c:pt>
                <c:pt idx="24">
                  <c:v>166923</c:v>
                </c:pt>
                <c:pt idx="25">
                  <c:v>2207383</c:v>
                </c:pt>
                <c:pt idx="26">
                  <c:v>23228</c:v>
                </c:pt>
                <c:pt idx="27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389882"/>
        <c:axId val="33324619"/>
      </c:barChart>
      <c:catAx>
        <c:axId val="3538988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324619"/>
        <c:crosses val="autoZero"/>
        <c:auto val="1"/>
        <c:lblAlgn val="ctr"/>
        <c:lblOffset val="100"/>
        <c:noMultiLvlLbl val="0"/>
      </c:catAx>
      <c:valAx>
        <c:axId val="3332461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38988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297</c:v>
                </c:pt>
                <c:pt idx="2">
                  <c:v>0</c:v>
                </c:pt>
                <c:pt idx="3">
                  <c:v>0</c:v>
                </c:pt>
                <c:pt idx="4">
                  <c:v>3990843</c:v>
                </c:pt>
                <c:pt idx="5">
                  <c:v>15917</c:v>
                </c:pt>
                <c:pt idx="6">
                  <c:v>0</c:v>
                </c:pt>
                <c:pt idx="7">
                  <c:v>1705021</c:v>
                </c:pt>
                <c:pt idx="8">
                  <c:v>4973</c:v>
                </c:pt>
                <c:pt idx="9">
                  <c:v>0</c:v>
                </c:pt>
                <c:pt idx="10">
                  <c:v>103</c:v>
                </c:pt>
                <c:pt idx="11">
                  <c:v>0</c:v>
                </c:pt>
                <c:pt idx="12">
                  <c:v>209</c:v>
                </c:pt>
                <c:pt idx="13">
                  <c:v>8</c:v>
                </c:pt>
                <c:pt idx="14">
                  <c:v>10261</c:v>
                </c:pt>
                <c:pt idx="15">
                  <c:v>891716</c:v>
                </c:pt>
                <c:pt idx="16">
                  <c:v>120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46394</c:v>
                </c:pt>
                <c:pt idx="22">
                  <c:v>15623</c:v>
                </c:pt>
                <c:pt idx="23">
                  <c:v>0</c:v>
                </c:pt>
                <c:pt idx="24">
                  <c:v>0</c:v>
                </c:pt>
                <c:pt idx="25">
                  <c:v>2789258</c:v>
                </c:pt>
                <c:pt idx="26">
                  <c:v>8651</c:v>
                </c:pt>
                <c:pt idx="27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1100</c:v>
                </c:pt>
                <c:pt idx="2">
                  <c:v>2</c:v>
                </c:pt>
                <c:pt idx="3">
                  <c:v>0</c:v>
                </c:pt>
                <c:pt idx="4">
                  <c:v>4047780</c:v>
                </c:pt>
                <c:pt idx="5">
                  <c:v>19199</c:v>
                </c:pt>
                <c:pt idx="6">
                  <c:v>0</c:v>
                </c:pt>
                <c:pt idx="7">
                  <c:v>1400631</c:v>
                </c:pt>
                <c:pt idx="8">
                  <c:v>1140</c:v>
                </c:pt>
                <c:pt idx="9">
                  <c:v>0</c:v>
                </c:pt>
                <c:pt idx="10">
                  <c:v>884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0</c:v>
                </c:pt>
                <c:pt idx="15">
                  <c:v>597287</c:v>
                </c:pt>
                <c:pt idx="16">
                  <c:v>0</c:v>
                </c:pt>
                <c:pt idx="17">
                  <c:v>408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53377</c:v>
                </c:pt>
                <c:pt idx="22">
                  <c:v>0</c:v>
                </c:pt>
                <c:pt idx="23">
                  <c:v>0</c:v>
                </c:pt>
                <c:pt idx="24">
                  <c:v>72</c:v>
                </c:pt>
                <c:pt idx="25">
                  <c:v>2142632</c:v>
                </c:pt>
                <c:pt idx="26">
                  <c:v>14533</c:v>
                </c:pt>
                <c:pt idx="27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940710"/>
        <c:axId val="47664135"/>
      </c:barChart>
      <c:catAx>
        <c:axId val="429407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664135"/>
        <c:crosses val="autoZero"/>
        <c:auto val="1"/>
        <c:lblAlgn val="ctr"/>
        <c:lblOffset val="100"/>
        <c:noMultiLvlLbl val="0"/>
      </c:catAx>
      <c:valAx>
        <c:axId val="4766413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9407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6210</c:v>
                </c:pt>
                <c:pt idx="2">
                  <c:v>63344</c:v>
                </c:pt>
                <c:pt idx="3">
                  <c:v>0</c:v>
                </c:pt>
                <c:pt idx="4">
                  <c:v>1054043</c:v>
                </c:pt>
                <c:pt idx="5">
                  <c:v>68593</c:v>
                </c:pt>
                <c:pt idx="6">
                  <c:v>970949</c:v>
                </c:pt>
                <c:pt idx="7">
                  <c:v>842985</c:v>
                </c:pt>
                <c:pt idx="8">
                  <c:v>46098</c:v>
                </c:pt>
                <c:pt idx="9">
                  <c:v>0</c:v>
                </c:pt>
                <c:pt idx="10">
                  <c:v>6149</c:v>
                </c:pt>
                <c:pt idx="11">
                  <c:v>46545</c:v>
                </c:pt>
                <c:pt idx="12">
                  <c:v>1135</c:v>
                </c:pt>
                <c:pt idx="13">
                  <c:v>0</c:v>
                </c:pt>
                <c:pt idx="14">
                  <c:v>58406</c:v>
                </c:pt>
                <c:pt idx="15">
                  <c:v>420055</c:v>
                </c:pt>
                <c:pt idx="16">
                  <c:v>62165</c:v>
                </c:pt>
                <c:pt idx="17">
                  <c:v>0</c:v>
                </c:pt>
                <c:pt idx="18">
                  <c:v>36026</c:v>
                </c:pt>
                <c:pt idx="19">
                  <c:v>43246</c:v>
                </c:pt>
                <c:pt idx="20">
                  <c:v>46489</c:v>
                </c:pt>
                <c:pt idx="21">
                  <c:v>439316</c:v>
                </c:pt>
                <c:pt idx="22">
                  <c:v>203581</c:v>
                </c:pt>
                <c:pt idx="23">
                  <c:v>14923</c:v>
                </c:pt>
                <c:pt idx="24">
                  <c:v>37469</c:v>
                </c:pt>
                <c:pt idx="25">
                  <c:v>1069302</c:v>
                </c:pt>
                <c:pt idx="26">
                  <c:v>130578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4830</c:v>
                </c:pt>
                <c:pt idx="2">
                  <c:v>49520</c:v>
                </c:pt>
                <c:pt idx="3">
                  <c:v>0</c:v>
                </c:pt>
                <c:pt idx="4">
                  <c:v>1198464</c:v>
                </c:pt>
                <c:pt idx="5">
                  <c:v>68949</c:v>
                </c:pt>
                <c:pt idx="6">
                  <c:v>879871</c:v>
                </c:pt>
                <c:pt idx="7">
                  <c:v>796862</c:v>
                </c:pt>
                <c:pt idx="8">
                  <c:v>73514</c:v>
                </c:pt>
                <c:pt idx="9">
                  <c:v>1539</c:v>
                </c:pt>
                <c:pt idx="10">
                  <c:v>12408</c:v>
                </c:pt>
                <c:pt idx="11">
                  <c:v>39001</c:v>
                </c:pt>
                <c:pt idx="12">
                  <c:v>1008</c:v>
                </c:pt>
                <c:pt idx="13">
                  <c:v>0</c:v>
                </c:pt>
                <c:pt idx="14">
                  <c:v>49752</c:v>
                </c:pt>
                <c:pt idx="15">
                  <c:v>393153</c:v>
                </c:pt>
                <c:pt idx="16">
                  <c:v>32280</c:v>
                </c:pt>
                <c:pt idx="17">
                  <c:v>0</c:v>
                </c:pt>
                <c:pt idx="18">
                  <c:v>32114</c:v>
                </c:pt>
                <c:pt idx="19">
                  <c:v>32687</c:v>
                </c:pt>
                <c:pt idx="20">
                  <c:v>43741</c:v>
                </c:pt>
                <c:pt idx="21">
                  <c:v>333371</c:v>
                </c:pt>
                <c:pt idx="22">
                  <c:v>172864</c:v>
                </c:pt>
                <c:pt idx="23">
                  <c:v>14801</c:v>
                </c:pt>
                <c:pt idx="24">
                  <c:v>33461</c:v>
                </c:pt>
                <c:pt idx="25">
                  <c:v>1013234</c:v>
                </c:pt>
                <c:pt idx="26">
                  <c:v>94579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929795"/>
        <c:axId val="62234373"/>
      </c:barChart>
      <c:catAx>
        <c:axId val="569297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234373"/>
        <c:crosses val="autoZero"/>
        <c:auto val="1"/>
        <c:lblAlgn val="ctr"/>
        <c:lblOffset val="100"/>
        <c:noMultiLvlLbl val="0"/>
      </c:catAx>
      <c:valAx>
        <c:axId val="6223437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9297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232</c:v>
                </c:pt>
                <c:pt idx="2">
                  <c:v>3102</c:v>
                </c:pt>
                <c:pt idx="3">
                  <c:v>0</c:v>
                </c:pt>
                <c:pt idx="4">
                  <c:v>43632</c:v>
                </c:pt>
                <c:pt idx="5">
                  <c:v>2237</c:v>
                </c:pt>
                <c:pt idx="6">
                  <c:v>45154</c:v>
                </c:pt>
                <c:pt idx="7">
                  <c:v>30213</c:v>
                </c:pt>
                <c:pt idx="8">
                  <c:v>1509</c:v>
                </c:pt>
                <c:pt idx="9">
                  <c:v>0</c:v>
                </c:pt>
                <c:pt idx="10">
                  <c:v>0</c:v>
                </c:pt>
                <c:pt idx="11">
                  <c:v>2676</c:v>
                </c:pt>
                <c:pt idx="12">
                  <c:v>2</c:v>
                </c:pt>
                <c:pt idx="13">
                  <c:v>0</c:v>
                </c:pt>
                <c:pt idx="14">
                  <c:v>2920</c:v>
                </c:pt>
                <c:pt idx="15">
                  <c:v>28460</c:v>
                </c:pt>
                <c:pt idx="16">
                  <c:v>3284</c:v>
                </c:pt>
                <c:pt idx="17">
                  <c:v>0</c:v>
                </c:pt>
                <c:pt idx="18">
                  <c:v>2331</c:v>
                </c:pt>
                <c:pt idx="19">
                  <c:v>1760</c:v>
                </c:pt>
                <c:pt idx="20">
                  <c:v>280</c:v>
                </c:pt>
                <c:pt idx="21">
                  <c:v>26276</c:v>
                </c:pt>
                <c:pt idx="22">
                  <c:v>5661</c:v>
                </c:pt>
                <c:pt idx="23">
                  <c:v>676</c:v>
                </c:pt>
                <c:pt idx="24">
                  <c:v>0</c:v>
                </c:pt>
                <c:pt idx="25">
                  <c:v>38886</c:v>
                </c:pt>
                <c:pt idx="26">
                  <c:v>1824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186</c:v>
                </c:pt>
                <c:pt idx="2">
                  <c:v>2493</c:v>
                </c:pt>
                <c:pt idx="3">
                  <c:v>0</c:v>
                </c:pt>
                <c:pt idx="4">
                  <c:v>40107</c:v>
                </c:pt>
                <c:pt idx="5">
                  <c:v>2039</c:v>
                </c:pt>
                <c:pt idx="6">
                  <c:v>41304</c:v>
                </c:pt>
                <c:pt idx="7">
                  <c:v>28411</c:v>
                </c:pt>
                <c:pt idx="8">
                  <c:v>2922</c:v>
                </c:pt>
                <c:pt idx="9">
                  <c:v>0</c:v>
                </c:pt>
                <c:pt idx="10">
                  <c:v>6</c:v>
                </c:pt>
                <c:pt idx="11">
                  <c:v>2308</c:v>
                </c:pt>
                <c:pt idx="12">
                  <c:v>0</c:v>
                </c:pt>
                <c:pt idx="13">
                  <c:v>0</c:v>
                </c:pt>
                <c:pt idx="14">
                  <c:v>2468</c:v>
                </c:pt>
                <c:pt idx="15">
                  <c:v>27320</c:v>
                </c:pt>
                <c:pt idx="16">
                  <c:v>2036</c:v>
                </c:pt>
                <c:pt idx="17">
                  <c:v>0</c:v>
                </c:pt>
                <c:pt idx="18">
                  <c:v>2113</c:v>
                </c:pt>
                <c:pt idx="19">
                  <c:v>1045</c:v>
                </c:pt>
                <c:pt idx="20">
                  <c:v>201</c:v>
                </c:pt>
                <c:pt idx="21">
                  <c:v>24228</c:v>
                </c:pt>
                <c:pt idx="22">
                  <c:v>3854</c:v>
                </c:pt>
                <c:pt idx="23">
                  <c:v>680</c:v>
                </c:pt>
                <c:pt idx="24">
                  <c:v>0</c:v>
                </c:pt>
                <c:pt idx="25">
                  <c:v>34664</c:v>
                </c:pt>
                <c:pt idx="26">
                  <c:v>935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815356"/>
        <c:axId val="62077859"/>
      </c:barChart>
      <c:catAx>
        <c:axId val="468153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077859"/>
        <c:crosses val="autoZero"/>
        <c:auto val="1"/>
        <c:lblAlgn val="ctr"/>
        <c:lblOffset val="100"/>
        <c:noMultiLvlLbl val="0"/>
      </c:catAx>
      <c:valAx>
        <c:axId val="6207785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8153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10634.75</c:v>
                </c:pt>
                <c:pt idx="2">
                  <c:v>1116.75</c:v>
                </c:pt>
                <c:pt idx="3">
                  <c:v>0</c:v>
                </c:pt>
                <c:pt idx="4">
                  <c:v>372092</c:v>
                </c:pt>
                <c:pt idx="5">
                  <c:v>16301.75</c:v>
                </c:pt>
                <c:pt idx="6">
                  <c:v>6047</c:v>
                </c:pt>
                <c:pt idx="7">
                  <c:v>295727.75</c:v>
                </c:pt>
                <c:pt idx="8">
                  <c:v>36923</c:v>
                </c:pt>
                <c:pt idx="9">
                  <c:v>2791</c:v>
                </c:pt>
                <c:pt idx="10">
                  <c:v>4827.25</c:v>
                </c:pt>
                <c:pt idx="11">
                  <c:v>487</c:v>
                </c:pt>
                <c:pt idx="12">
                  <c:v>1053</c:v>
                </c:pt>
                <c:pt idx="13">
                  <c:v>5190</c:v>
                </c:pt>
                <c:pt idx="14">
                  <c:v>7990.5</c:v>
                </c:pt>
                <c:pt idx="15">
                  <c:v>109432</c:v>
                </c:pt>
                <c:pt idx="16">
                  <c:v>1815</c:v>
                </c:pt>
                <c:pt idx="17">
                  <c:v>3236.75</c:v>
                </c:pt>
                <c:pt idx="18">
                  <c:v>501.5</c:v>
                </c:pt>
                <c:pt idx="19">
                  <c:v>27.5</c:v>
                </c:pt>
                <c:pt idx="20">
                  <c:v>0</c:v>
                </c:pt>
                <c:pt idx="21">
                  <c:v>37311</c:v>
                </c:pt>
                <c:pt idx="22">
                  <c:v>9155.75</c:v>
                </c:pt>
                <c:pt idx="23">
                  <c:v>12511.75</c:v>
                </c:pt>
                <c:pt idx="24">
                  <c:v>1068</c:v>
                </c:pt>
                <c:pt idx="25">
                  <c:v>410014</c:v>
                </c:pt>
                <c:pt idx="26">
                  <c:v>17638</c:v>
                </c:pt>
                <c:pt idx="27">
                  <c:v>2806.5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6</c:v>
                </c:pt>
                <c:pt idx="1">
                  <c:v>14253.75</c:v>
                </c:pt>
                <c:pt idx="2">
                  <c:v>1293.5</c:v>
                </c:pt>
                <c:pt idx="3">
                  <c:v>0</c:v>
                </c:pt>
                <c:pt idx="4">
                  <c:v>377600</c:v>
                </c:pt>
                <c:pt idx="5">
                  <c:v>15875.25</c:v>
                </c:pt>
                <c:pt idx="6">
                  <c:v>6147</c:v>
                </c:pt>
                <c:pt idx="7">
                  <c:v>270814</c:v>
                </c:pt>
                <c:pt idx="8">
                  <c:v>40514</c:v>
                </c:pt>
                <c:pt idx="9">
                  <c:v>2841.75</c:v>
                </c:pt>
                <c:pt idx="10">
                  <c:v>5675</c:v>
                </c:pt>
                <c:pt idx="11">
                  <c:v>476.5</c:v>
                </c:pt>
                <c:pt idx="12">
                  <c:v>5621</c:v>
                </c:pt>
                <c:pt idx="13">
                  <c:v>4843</c:v>
                </c:pt>
                <c:pt idx="14">
                  <c:v>5795.25</c:v>
                </c:pt>
                <c:pt idx="15">
                  <c:v>85535</c:v>
                </c:pt>
                <c:pt idx="16">
                  <c:v>1714</c:v>
                </c:pt>
                <c:pt idx="17">
                  <c:v>4228.75</c:v>
                </c:pt>
                <c:pt idx="18">
                  <c:v>459</c:v>
                </c:pt>
                <c:pt idx="19">
                  <c:v>30</c:v>
                </c:pt>
                <c:pt idx="20">
                  <c:v>0</c:v>
                </c:pt>
                <c:pt idx="21">
                  <c:v>40208</c:v>
                </c:pt>
                <c:pt idx="22">
                  <c:v>1987.5</c:v>
                </c:pt>
                <c:pt idx="23">
                  <c:v>10884.5</c:v>
                </c:pt>
                <c:pt idx="24">
                  <c:v>3215</c:v>
                </c:pt>
                <c:pt idx="25">
                  <c:v>350098</c:v>
                </c:pt>
                <c:pt idx="26">
                  <c:v>18877</c:v>
                </c:pt>
                <c:pt idx="27">
                  <c:v>2326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282700"/>
        <c:axId val="25500278"/>
      </c:barChart>
      <c:catAx>
        <c:axId val="352827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500278"/>
        <c:crosses val="autoZero"/>
        <c:auto val="1"/>
        <c:lblAlgn val="ctr"/>
        <c:lblOffset val="100"/>
        <c:noMultiLvlLbl val="0"/>
      </c:catAx>
      <c:valAx>
        <c:axId val="2550027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2827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38</c:v>
                </c:pt>
                <c:pt idx="2">
                  <c:v>0</c:v>
                </c:pt>
                <c:pt idx="3">
                  <c:v>0</c:v>
                </c:pt>
                <c:pt idx="4">
                  <c:v>314859</c:v>
                </c:pt>
                <c:pt idx="5">
                  <c:v>1619</c:v>
                </c:pt>
                <c:pt idx="6">
                  <c:v>0</c:v>
                </c:pt>
                <c:pt idx="7">
                  <c:v>142361</c:v>
                </c:pt>
                <c:pt idx="8">
                  <c:v>394.75</c:v>
                </c:pt>
                <c:pt idx="9">
                  <c:v>0</c:v>
                </c:pt>
                <c:pt idx="10">
                  <c:v>10</c:v>
                </c:pt>
                <c:pt idx="11">
                  <c:v>0</c:v>
                </c:pt>
                <c:pt idx="12">
                  <c:v>30.75</c:v>
                </c:pt>
                <c:pt idx="13">
                  <c:v>4</c:v>
                </c:pt>
                <c:pt idx="14">
                  <c:v>806</c:v>
                </c:pt>
                <c:pt idx="15">
                  <c:v>62833</c:v>
                </c:pt>
                <c:pt idx="16">
                  <c:v>60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2220</c:v>
                </c:pt>
                <c:pt idx="22">
                  <c:v>1476.25</c:v>
                </c:pt>
                <c:pt idx="23">
                  <c:v>0</c:v>
                </c:pt>
                <c:pt idx="24">
                  <c:v>0</c:v>
                </c:pt>
                <c:pt idx="25">
                  <c:v>224461</c:v>
                </c:pt>
                <c:pt idx="26">
                  <c:v>1154</c:v>
                </c:pt>
                <c:pt idx="2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109.5</c:v>
                </c:pt>
                <c:pt idx="2">
                  <c:v>1</c:v>
                </c:pt>
                <c:pt idx="3">
                  <c:v>0</c:v>
                </c:pt>
                <c:pt idx="4">
                  <c:v>312435</c:v>
                </c:pt>
                <c:pt idx="5">
                  <c:v>1619.5</c:v>
                </c:pt>
                <c:pt idx="6">
                  <c:v>0</c:v>
                </c:pt>
                <c:pt idx="7">
                  <c:v>116010</c:v>
                </c:pt>
                <c:pt idx="8">
                  <c:v>100.75</c:v>
                </c:pt>
                <c:pt idx="9">
                  <c:v>0</c:v>
                </c:pt>
                <c:pt idx="10">
                  <c:v>199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0</c:v>
                </c:pt>
                <c:pt idx="15">
                  <c:v>40475</c:v>
                </c:pt>
                <c:pt idx="16">
                  <c:v>0</c:v>
                </c:pt>
                <c:pt idx="17">
                  <c:v>204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7954</c:v>
                </c:pt>
                <c:pt idx="22">
                  <c:v>0</c:v>
                </c:pt>
                <c:pt idx="23">
                  <c:v>0</c:v>
                </c:pt>
                <c:pt idx="24">
                  <c:v>34.25</c:v>
                </c:pt>
                <c:pt idx="25">
                  <c:v>172148</c:v>
                </c:pt>
                <c:pt idx="26">
                  <c:v>2263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580986"/>
        <c:axId val="62642225"/>
      </c:barChart>
      <c:catAx>
        <c:axId val="495809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642225"/>
        <c:crosses val="autoZero"/>
        <c:auto val="1"/>
        <c:lblAlgn val="ctr"/>
        <c:lblOffset val="100"/>
        <c:noMultiLvlLbl val="0"/>
      </c:catAx>
      <c:valAx>
        <c:axId val="6264222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58098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8683.5</c:v>
                </c:pt>
                <c:pt idx="2">
                  <c:v>457.75</c:v>
                </c:pt>
                <c:pt idx="3">
                  <c:v>0</c:v>
                </c:pt>
                <c:pt idx="4">
                  <c:v>0</c:v>
                </c:pt>
                <c:pt idx="5">
                  <c:v>12192.75</c:v>
                </c:pt>
                <c:pt idx="6">
                  <c:v>6047</c:v>
                </c:pt>
                <c:pt idx="7">
                  <c:v>18037.25</c:v>
                </c:pt>
                <c:pt idx="8">
                  <c:v>1259.5</c:v>
                </c:pt>
                <c:pt idx="9">
                  <c:v>586</c:v>
                </c:pt>
                <c:pt idx="10">
                  <c:v>408.5</c:v>
                </c:pt>
                <c:pt idx="11">
                  <c:v>469</c:v>
                </c:pt>
                <c:pt idx="12">
                  <c:v>173.5</c:v>
                </c:pt>
                <c:pt idx="13">
                  <c:v>336</c:v>
                </c:pt>
                <c:pt idx="14">
                  <c:v>6333.5</c:v>
                </c:pt>
                <c:pt idx="15">
                  <c:v>40269</c:v>
                </c:pt>
                <c:pt idx="16">
                  <c:v>670</c:v>
                </c:pt>
                <c:pt idx="17">
                  <c:v>200</c:v>
                </c:pt>
                <c:pt idx="18">
                  <c:v>501.5</c:v>
                </c:pt>
                <c:pt idx="19">
                  <c:v>0</c:v>
                </c:pt>
                <c:pt idx="20">
                  <c:v>0</c:v>
                </c:pt>
                <c:pt idx="21">
                  <c:v>31205</c:v>
                </c:pt>
                <c:pt idx="22">
                  <c:v>1761</c:v>
                </c:pt>
                <c:pt idx="23">
                  <c:v>12450.75</c:v>
                </c:pt>
                <c:pt idx="24">
                  <c:v>0</c:v>
                </c:pt>
                <c:pt idx="25">
                  <c:v>14744</c:v>
                </c:pt>
                <c:pt idx="26">
                  <c:v>1567</c:v>
                </c:pt>
                <c:pt idx="27">
                  <c:v>2406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11790.5</c:v>
                </c:pt>
                <c:pt idx="2">
                  <c:v>746</c:v>
                </c:pt>
                <c:pt idx="3">
                  <c:v>0</c:v>
                </c:pt>
                <c:pt idx="4">
                  <c:v>0</c:v>
                </c:pt>
                <c:pt idx="5">
                  <c:v>12771.75</c:v>
                </c:pt>
                <c:pt idx="6">
                  <c:v>6145</c:v>
                </c:pt>
                <c:pt idx="7">
                  <c:v>14306.5</c:v>
                </c:pt>
                <c:pt idx="8">
                  <c:v>4155.25</c:v>
                </c:pt>
                <c:pt idx="9">
                  <c:v>624</c:v>
                </c:pt>
                <c:pt idx="10">
                  <c:v>329</c:v>
                </c:pt>
                <c:pt idx="11">
                  <c:v>459.5</c:v>
                </c:pt>
                <c:pt idx="12">
                  <c:v>1791</c:v>
                </c:pt>
                <c:pt idx="13">
                  <c:v>1186</c:v>
                </c:pt>
                <c:pt idx="14">
                  <c:v>4957.75</c:v>
                </c:pt>
                <c:pt idx="15">
                  <c:v>40095</c:v>
                </c:pt>
                <c:pt idx="16">
                  <c:v>820</c:v>
                </c:pt>
                <c:pt idx="17">
                  <c:v>335.75</c:v>
                </c:pt>
                <c:pt idx="18">
                  <c:v>459</c:v>
                </c:pt>
                <c:pt idx="19">
                  <c:v>0</c:v>
                </c:pt>
                <c:pt idx="20">
                  <c:v>0</c:v>
                </c:pt>
                <c:pt idx="21">
                  <c:v>29467</c:v>
                </c:pt>
                <c:pt idx="22">
                  <c:v>0</c:v>
                </c:pt>
                <c:pt idx="23">
                  <c:v>10830.5</c:v>
                </c:pt>
                <c:pt idx="24">
                  <c:v>873.75</c:v>
                </c:pt>
                <c:pt idx="25">
                  <c:v>14295</c:v>
                </c:pt>
                <c:pt idx="26">
                  <c:v>1295</c:v>
                </c:pt>
                <c:pt idx="27">
                  <c:v>2208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479741"/>
        <c:axId val="20932486"/>
      </c:barChart>
      <c:catAx>
        <c:axId val="94797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932486"/>
        <c:crosses val="autoZero"/>
        <c:auto val="1"/>
        <c:lblAlgn val="ctr"/>
        <c:lblOffset val="100"/>
        <c:noMultiLvlLbl val="0"/>
      </c:catAx>
      <c:valAx>
        <c:axId val="2093248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4797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1913.25</c:v>
                </c:pt>
                <c:pt idx="2">
                  <c:v>659</c:v>
                </c:pt>
                <c:pt idx="3">
                  <c:v>0</c:v>
                </c:pt>
                <c:pt idx="4">
                  <c:v>57233</c:v>
                </c:pt>
                <c:pt idx="5">
                  <c:v>2490</c:v>
                </c:pt>
                <c:pt idx="6">
                  <c:v>0</c:v>
                </c:pt>
                <c:pt idx="7">
                  <c:v>135329.5</c:v>
                </c:pt>
                <c:pt idx="8">
                  <c:v>35268.75</c:v>
                </c:pt>
                <c:pt idx="9">
                  <c:v>2205</c:v>
                </c:pt>
                <c:pt idx="10">
                  <c:v>4408.75</c:v>
                </c:pt>
                <c:pt idx="11">
                  <c:v>18</c:v>
                </c:pt>
                <c:pt idx="12">
                  <c:v>848.75</c:v>
                </c:pt>
                <c:pt idx="13">
                  <c:v>4850</c:v>
                </c:pt>
                <c:pt idx="14">
                  <c:v>851</c:v>
                </c:pt>
                <c:pt idx="15">
                  <c:v>6330</c:v>
                </c:pt>
                <c:pt idx="16">
                  <c:v>1085</c:v>
                </c:pt>
                <c:pt idx="17">
                  <c:v>3036.75</c:v>
                </c:pt>
                <c:pt idx="18">
                  <c:v>0</c:v>
                </c:pt>
                <c:pt idx="19">
                  <c:v>27.5</c:v>
                </c:pt>
                <c:pt idx="20">
                  <c:v>0</c:v>
                </c:pt>
                <c:pt idx="21">
                  <c:v>3886</c:v>
                </c:pt>
                <c:pt idx="22">
                  <c:v>5918.5</c:v>
                </c:pt>
                <c:pt idx="23">
                  <c:v>61</c:v>
                </c:pt>
                <c:pt idx="24">
                  <c:v>1068</c:v>
                </c:pt>
                <c:pt idx="25">
                  <c:v>170809</c:v>
                </c:pt>
                <c:pt idx="26">
                  <c:v>14917</c:v>
                </c:pt>
                <c:pt idx="27">
                  <c:v>396.5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6</c:v>
                </c:pt>
                <c:pt idx="1">
                  <c:v>2353.75</c:v>
                </c:pt>
                <c:pt idx="2">
                  <c:v>546.5</c:v>
                </c:pt>
                <c:pt idx="3">
                  <c:v>0</c:v>
                </c:pt>
                <c:pt idx="4">
                  <c:v>65165</c:v>
                </c:pt>
                <c:pt idx="5">
                  <c:v>1484</c:v>
                </c:pt>
                <c:pt idx="6">
                  <c:v>2</c:v>
                </c:pt>
                <c:pt idx="7">
                  <c:v>140497.5</c:v>
                </c:pt>
                <c:pt idx="8">
                  <c:v>36258</c:v>
                </c:pt>
                <c:pt idx="9">
                  <c:v>2217.75</c:v>
                </c:pt>
                <c:pt idx="10">
                  <c:v>5147</c:v>
                </c:pt>
                <c:pt idx="11">
                  <c:v>17</c:v>
                </c:pt>
                <c:pt idx="12">
                  <c:v>3830</c:v>
                </c:pt>
                <c:pt idx="13">
                  <c:v>3655</c:v>
                </c:pt>
                <c:pt idx="14">
                  <c:v>837.5</c:v>
                </c:pt>
                <c:pt idx="15">
                  <c:v>4965</c:v>
                </c:pt>
                <c:pt idx="16">
                  <c:v>894</c:v>
                </c:pt>
                <c:pt idx="17">
                  <c:v>3689</c:v>
                </c:pt>
                <c:pt idx="18">
                  <c:v>0</c:v>
                </c:pt>
                <c:pt idx="19">
                  <c:v>30</c:v>
                </c:pt>
                <c:pt idx="20">
                  <c:v>0</c:v>
                </c:pt>
                <c:pt idx="21">
                  <c:v>2787</c:v>
                </c:pt>
                <c:pt idx="22">
                  <c:v>1987.5</c:v>
                </c:pt>
                <c:pt idx="23">
                  <c:v>54</c:v>
                </c:pt>
                <c:pt idx="24">
                  <c:v>2307</c:v>
                </c:pt>
                <c:pt idx="25">
                  <c:v>163655</c:v>
                </c:pt>
                <c:pt idx="26">
                  <c:v>15319</c:v>
                </c:pt>
                <c:pt idx="27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223583"/>
        <c:axId val="57559555"/>
      </c:barChart>
      <c:catAx>
        <c:axId val="72235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559555"/>
        <c:crosses val="autoZero"/>
        <c:auto val="1"/>
        <c:lblAlgn val="ctr"/>
        <c:lblOffset val="100"/>
        <c:noMultiLvlLbl val="0"/>
      </c:catAx>
      <c:valAx>
        <c:axId val="5755955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22358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82</c:v>
                </c:pt>
                <c:pt idx="1">
                  <c:v>54</c:v>
                </c:pt>
                <c:pt idx="2">
                  <c:v>134</c:v>
                </c:pt>
                <c:pt idx="3">
                  <c:v>56</c:v>
                </c:pt>
                <c:pt idx="4">
                  <c:v>2498</c:v>
                </c:pt>
                <c:pt idx="5">
                  <c:v>134</c:v>
                </c:pt>
                <c:pt idx="6">
                  <c:v>3052</c:v>
                </c:pt>
                <c:pt idx="7">
                  <c:v>642</c:v>
                </c:pt>
                <c:pt idx="8">
                  <c:v>197</c:v>
                </c:pt>
                <c:pt idx="9">
                  <c:v>158</c:v>
                </c:pt>
                <c:pt idx="10">
                  <c:v>95</c:v>
                </c:pt>
                <c:pt idx="11">
                  <c:v>860</c:v>
                </c:pt>
                <c:pt idx="12">
                  <c:v>55</c:v>
                </c:pt>
                <c:pt idx="13">
                  <c:v>91</c:v>
                </c:pt>
                <c:pt idx="14">
                  <c:v>205</c:v>
                </c:pt>
                <c:pt idx="15">
                  <c:v>1138</c:v>
                </c:pt>
                <c:pt idx="16">
                  <c:v>129</c:v>
                </c:pt>
                <c:pt idx="17">
                  <c:v>40</c:v>
                </c:pt>
                <c:pt idx="18">
                  <c:v>97</c:v>
                </c:pt>
                <c:pt idx="19">
                  <c:v>79</c:v>
                </c:pt>
                <c:pt idx="20">
                  <c:v>67</c:v>
                </c:pt>
                <c:pt idx="21">
                  <c:v>1406</c:v>
                </c:pt>
                <c:pt idx="22">
                  <c:v>122</c:v>
                </c:pt>
                <c:pt idx="23">
                  <c:v>76</c:v>
                </c:pt>
                <c:pt idx="24">
                  <c:v>202</c:v>
                </c:pt>
                <c:pt idx="25">
                  <c:v>618</c:v>
                </c:pt>
                <c:pt idx="26">
                  <c:v>157</c:v>
                </c:pt>
                <c:pt idx="27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81</c:v>
                </c:pt>
                <c:pt idx="1">
                  <c:v>58</c:v>
                </c:pt>
                <c:pt idx="2">
                  <c:v>112</c:v>
                </c:pt>
                <c:pt idx="3">
                  <c:v>64</c:v>
                </c:pt>
                <c:pt idx="4">
                  <c:v>2341</c:v>
                </c:pt>
                <c:pt idx="5">
                  <c:v>142</c:v>
                </c:pt>
                <c:pt idx="6">
                  <c:v>2566</c:v>
                </c:pt>
                <c:pt idx="7">
                  <c:v>644</c:v>
                </c:pt>
                <c:pt idx="8">
                  <c:v>195</c:v>
                </c:pt>
                <c:pt idx="9">
                  <c:v>154</c:v>
                </c:pt>
                <c:pt idx="10">
                  <c:v>113</c:v>
                </c:pt>
                <c:pt idx="11">
                  <c:v>835</c:v>
                </c:pt>
                <c:pt idx="12">
                  <c:v>79</c:v>
                </c:pt>
                <c:pt idx="13">
                  <c:v>90</c:v>
                </c:pt>
                <c:pt idx="14">
                  <c:v>168</c:v>
                </c:pt>
                <c:pt idx="15">
                  <c:v>1041</c:v>
                </c:pt>
                <c:pt idx="16">
                  <c:v>92</c:v>
                </c:pt>
                <c:pt idx="17">
                  <c:v>37</c:v>
                </c:pt>
                <c:pt idx="18">
                  <c:v>95</c:v>
                </c:pt>
                <c:pt idx="19">
                  <c:v>67</c:v>
                </c:pt>
                <c:pt idx="20">
                  <c:v>73</c:v>
                </c:pt>
                <c:pt idx="21">
                  <c:v>1393</c:v>
                </c:pt>
                <c:pt idx="22">
                  <c:v>113</c:v>
                </c:pt>
                <c:pt idx="23">
                  <c:v>63</c:v>
                </c:pt>
                <c:pt idx="24">
                  <c:v>196</c:v>
                </c:pt>
                <c:pt idx="25">
                  <c:v>654</c:v>
                </c:pt>
                <c:pt idx="26">
                  <c:v>148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930923"/>
        <c:axId val="66929478"/>
      </c:barChart>
      <c:catAx>
        <c:axId val="349309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929478"/>
        <c:crosses val="autoZero"/>
        <c:auto val="1"/>
        <c:lblAlgn val="ctr"/>
        <c:lblOffset val="100"/>
        <c:noMultiLvlLbl val="0"/>
      </c:catAx>
      <c:valAx>
        <c:axId val="6692947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9309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1556668</c:v>
                </c:pt>
                <c:pt idx="1">
                  <c:v>548180</c:v>
                </c:pt>
                <c:pt idx="2">
                  <c:v>2131887</c:v>
                </c:pt>
                <c:pt idx="3">
                  <c:v>402073</c:v>
                </c:pt>
                <c:pt idx="4">
                  <c:v>48229458</c:v>
                </c:pt>
                <c:pt idx="5">
                  <c:v>2451398</c:v>
                </c:pt>
                <c:pt idx="6">
                  <c:v>17177306</c:v>
                </c:pt>
                <c:pt idx="7">
                  <c:v>25184951</c:v>
                </c:pt>
                <c:pt idx="8">
                  <c:v>4149021</c:v>
                </c:pt>
                <c:pt idx="9">
                  <c:v>2986584</c:v>
                </c:pt>
                <c:pt idx="10">
                  <c:v>1245576</c:v>
                </c:pt>
                <c:pt idx="11">
                  <c:v>6046366</c:v>
                </c:pt>
                <c:pt idx="12">
                  <c:v>768909</c:v>
                </c:pt>
                <c:pt idx="13">
                  <c:v>1579504</c:v>
                </c:pt>
                <c:pt idx="14">
                  <c:v>3970229</c:v>
                </c:pt>
                <c:pt idx="15">
                  <c:v>27981180</c:v>
                </c:pt>
                <c:pt idx="16">
                  <c:v>3506895</c:v>
                </c:pt>
                <c:pt idx="17">
                  <c:v>341682</c:v>
                </c:pt>
                <c:pt idx="18">
                  <c:v>2791936</c:v>
                </c:pt>
                <c:pt idx="19">
                  <c:v>955852</c:v>
                </c:pt>
                <c:pt idx="20">
                  <c:v>525596</c:v>
                </c:pt>
                <c:pt idx="21">
                  <c:v>20201954</c:v>
                </c:pt>
                <c:pt idx="22">
                  <c:v>2350908</c:v>
                </c:pt>
                <c:pt idx="23">
                  <c:v>457634</c:v>
                </c:pt>
                <c:pt idx="24">
                  <c:v>4006881</c:v>
                </c:pt>
                <c:pt idx="25">
                  <c:v>22955435</c:v>
                </c:pt>
                <c:pt idx="26">
                  <c:v>3333531</c:v>
                </c:pt>
                <c:pt idx="27">
                  <c:v>207165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1458841</c:v>
                </c:pt>
                <c:pt idx="1">
                  <c:v>977692</c:v>
                </c:pt>
                <c:pt idx="2">
                  <c:v>1897714</c:v>
                </c:pt>
                <c:pt idx="3">
                  <c:v>489495</c:v>
                </c:pt>
                <c:pt idx="4">
                  <c:v>42389630</c:v>
                </c:pt>
                <c:pt idx="5">
                  <c:v>2649740</c:v>
                </c:pt>
                <c:pt idx="6">
                  <c:v>17310904</c:v>
                </c:pt>
                <c:pt idx="7">
                  <c:v>24547383</c:v>
                </c:pt>
                <c:pt idx="8">
                  <c:v>3554616</c:v>
                </c:pt>
                <c:pt idx="9">
                  <c:v>3738345</c:v>
                </c:pt>
                <c:pt idx="10">
                  <c:v>1522611</c:v>
                </c:pt>
                <c:pt idx="11">
                  <c:v>6232840</c:v>
                </c:pt>
                <c:pt idx="12">
                  <c:v>1458368</c:v>
                </c:pt>
                <c:pt idx="13">
                  <c:v>1510618</c:v>
                </c:pt>
                <c:pt idx="14">
                  <c:v>3771794</c:v>
                </c:pt>
                <c:pt idx="15">
                  <c:v>24342303</c:v>
                </c:pt>
                <c:pt idx="16">
                  <c:v>2515199</c:v>
                </c:pt>
                <c:pt idx="17">
                  <c:v>276658</c:v>
                </c:pt>
                <c:pt idx="18">
                  <c:v>2207728</c:v>
                </c:pt>
                <c:pt idx="19">
                  <c:v>838993</c:v>
                </c:pt>
                <c:pt idx="20">
                  <c:v>543610</c:v>
                </c:pt>
                <c:pt idx="21">
                  <c:v>19025326</c:v>
                </c:pt>
                <c:pt idx="22">
                  <c:v>2197015</c:v>
                </c:pt>
                <c:pt idx="23">
                  <c:v>361387</c:v>
                </c:pt>
                <c:pt idx="24">
                  <c:v>3890244</c:v>
                </c:pt>
                <c:pt idx="25">
                  <c:v>25961090</c:v>
                </c:pt>
                <c:pt idx="26">
                  <c:v>2977553</c:v>
                </c:pt>
                <c:pt idx="27">
                  <c:v>221170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013708"/>
        <c:axId val="50686632"/>
      </c:barChart>
      <c:catAx>
        <c:axId val="540137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686632"/>
        <c:crosses val="autoZero"/>
        <c:auto val="1"/>
        <c:lblAlgn val="ctr"/>
        <c:lblOffset val="100"/>
        <c:noMultiLvlLbl val="0"/>
      </c:catAx>
      <c:valAx>
        <c:axId val="506866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0137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</c:v>
                </c:pt>
                <c:pt idx="6">
                  <c:v>15</c:v>
                </c:pt>
                <c:pt idx="7">
                  <c:v>24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82</c:v>
                </c:pt>
                <c:pt idx="16">
                  <c:v>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69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7</c:v>
                </c:pt>
                <c:pt idx="26">
                  <c:v>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4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</c:v>
                </c:pt>
                <c:pt idx="6">
                  <c:v>16</c:v>
                </c:pt>
                <c:pt idx="7">
                  <c:v>26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84</c:v>
                </c:pt>
                <c:pt idx="16">
                  <c:v>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097983"/>
        <c:axId val="47362780"/>
      </c:barChart>
      <c:catAx>
        <c:axId val="410979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362780"/>
        <c:crosses val="autoZero"/>
        <c:auto val="1"/>
        <c:lblAlgn val="ctr"/>
        <c:lblOffset val="100"/>
        <c:noMultiLvlLbl val="0"/>
      </c:catAx>
      <c:valAx>
        <c:axId val="4736278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09798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9704</c:v>
                </c:pt>
                <c:pt idx="1">
                  <c:v>8151</c:v>
                </c:pt>
                <c:pt idx="2">
                  <c:v>40825</c:v>
                </c:pt>
                <c:pt idx="3">
                  <c:v>0</c:v>
                </c:pt>
                <c:pt idx="4">
                  <c:v>361988</c:v>
                </c:pt>
                <c:pt idx="5">
                  <c:v>33070</c:v>
                </c:pt>
                <c:pt idx="6">
                  <c:v>300476</c:v>
                </c:pt>
                <c:pt idx="7">
                  <c:v>179890</c:v>
                </c:pt>
                <c:pt idx="8">
                  <c:v>13</c:v>
                </c:pt>
                <c:pt idx="9">
                  <c:v>0</c:v>
                </c:pt>
                <c:pt idx="10">
                  <c:v>0</c:v>
                </c:pt>
                <c:pt idx="11">
                  <c:v>134862</c:v>
                </c:pt>
                <c:pt idx="12">
                  <c:v>0</c:v>
                </c:pt>
                <c:pt idx="13">
                  <c:v>0</c:v>
                </c:pt>
                <c:pt idx="14">
                  <c:v>4194</c:v>
                </c:pt>
                <c:pt idx="15">
                  <c:v>342979</c:v>
                </c:pt>
                <c:pt idx="16">
                  <c:v>35376</c:v>
                </c:pt>
                <c:pt idx="17">
                  <c:v>0</c:v>
                </c:pt>
                <c:pt idx="18">
                  <c:v>41045</c:v>
                </c:pt>
                <c:pt idx="19">
                  <c:v>8773</c:v>
                </c:pt>
                <c:pt idx="20">
                  <c:v>0</c:v>
                </c:pt>
                <c:pt idx="21">
                  <c:v>578376</c:v>
                </c:pt>
                <c:pt idx="22">
                  <c:v>11090</c:v>
                </c:pt>
                <c:pt idx="23">
                  <c:v>310</c:v>
                </c:pt>
                <c:pt idx="24">
                  <c:v>0</c:v>
                </c:pt>
                <c:pt idx="25">
                  <c:v>75337</c:v>
                </c:pt>
                <c:pt idx="26">
                  <c:v>6811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6584</c:v>
                </c:pt>
                <c:pt idx="1">
                  <c:v>20175</c:v>
                </c:pt>
                <c:pt idx="2">
                  <c:v>35434</c:v>
                </c:pt>
                <c:pt idx="3">
                  <c:v>0</c:v>
                </c:pt>
                <c:pt idx="4">
                  <c:v>315529</c:v>
                </c:pt>
                <c:pt idx="5">
                  <c:v>33613</c:v>
                </c:pt>
                <c:pt idx="6">
                  <c:v>286982</c:v>
                </c:pt>
                <c:pt idx="7">
                  <c:v>163259</c:v>
                </c:pt>
                <c:pt idx="8">
                  <c:v>2776</c:v>
                </c:pt>
                <c:pt idx="9">
                  <c:v>7108</c:v>
                </c:pt>
                <c:pt idx="10">
                  <c:v>0</c:v>
                </c:pt>
                <c:pt idx="11">
                  <c:v>137760</c:v>
                </c:pt>
                <c:pt idx="12">
                  <c:v>749</c:v>
                </c:pt>
                <c:pt idx="13">
                  <c:v>0</c:v>
                </c:pt>
                <c:pt idx="14">
                  <c:v>4375</c:v>
                </c:pt>
                <c:pt idx="15">
                  <c:v>313269</c:v>
                </c:pt>
                <c:pt idx="16">
                  <c:v>37901</c:v>
                </c:pt>
                <c:pt idx="17">
                  <c:v>0</c:v>
                </c:pt>
                <c:pt idx="18">
                  <c:v>36897</c:v>
                </c:pt>
                <c:pt idx="19">
                  <c:v>5261</c:v>
                </c:pt>
                <c:pt idx="20">
                  <c:v>0</c:v>
                </c:pt>
                <c:pt idx="21">
                  <c:v>554520</c:v>
                </c:pt>
                <c:pt idx="22">
                  <c:v>8014</c:v>
                </c:pt>
                <c:pt idx="23">
                  <c:v>0</c:v>
                </c:pt>
                <c:pt idx="24">
                  <c:v>0</c:v>
                </c:pt>
                <c:pt idx="25">
                  <c:v>52118</c:v>
                </c:pt>
                <c:pt idx="26">
                  <c:v>6442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136650"/>
        <c:axId val="62995691"/>
      </c:barChart>
      <c:catAx>
        <c:axId val="913665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995691"/>
        <c:crosses val="autoZero"/>
        <c:auto val="1"/>
        <c:lblAlgn val="ctr"/>
        <c:lblOffset val="100"/>
        <c:noMultiLvlLbl val="0"/>
      </c:catAx>
      <c:valAx>
        <c:axId val="6299569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13665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5990</c:v>
                </c:pt>
                <c:pt idx="2">
                  <c:v>40825</c:v>
                </c:pt>
                <c:pt idx="3">
                  <c:v>0</c:v>
                </c:pt>
                <c:pt idx="4">
                  <c:v>361988</c:v>
                </c:pt>
                <c:pt idx="5">
                  <c:v>1817</c:v>
                </c:pt>
                <c:pt idx="6">
                  <c:v>244370</c:v>
                </c:pt>
                <c:pt idx="7">
                  <c:v>68854</c:v>
                </c:pt>
                <c:pt idx="8">
                  <c:v>13</c:v>
                </c:pt>
                <c:pt idx="9">
                  <c:v>0</c:v>
                </c:pt>
                <c:pt idx="10">
                  <c:v>0</c:v>
                </c:pt>
                <c:pt idx="11">
                  <c:v>134862</c:v>
                </c:pt>
                <c:pt idx="12">
                  <c:v>0</c:v>
                </c:pt>
                <c:pt idx="13">
                  <c:v>0</c:v>
                </c:pt>
                <c:pt idx="14">
                  <c:v>4194</c:v>
                </c:pt>
                <c:pt idx="15">
                  <c:v>100658</c:v>
                </c:pt>
                <c:pt idx="16">
                  <c:v>25068</c:v>
                </c:pt>
                <c:pt idx="17">
                  <c:v>0</c:v>
                </c:pt>
                <c:pt idx="18">
                  <c:v>41045</c:v>
                </c:pt>
                <c:pt idx="19">
                  <c:v>8773</c:v>
                </c:pt>
                <c:pt idx="20">
                  <c:v>0</c:v>
                </c:pt>
                <c:pt idx="21">
                  <c:v>404236</c:v>
                </c:pt>
                <c:pt idx="22">
                  <c:v>11086</c:v>
                </c:pt>
                <c:pt idx="23">
                  <c:v>0</c:v>
                </c:pt>
                <c:pt idx="24">
                  <c:v>0</c:v>
                </c:pt>
                <c:pt idx="25">
                  <c:v>51083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9362</c:v>
                </c:pt>
                <c:pt idx="2">
                  <c:v>35434</c:v>
                </c:pt>
                <c:pt idx="3">
                  <c:v>0</c:v>
                </c:pt>
                <c:pt idx="4">
                  <c:v>315529</c:v>
                </c:pt>
                <c:pt idx="5">
                  <c:v>1751</c:v>
                </c:pt>
                <c:pt idx="6">
                  <c:v>230412</c:v>
                </c:pt>
                <c:pt idx="7">
                  <c:v>70246</c:v>
                </c:pt>
                <c:pt idx="8">
                  <c:v>2776</c:v>
                </c:pt>
                <c:pt idx="9">
                  <c:v>0</c:v>
                </c:pt>
                <c:pt idx="10">
                  <c:v>0</c:v>
                </c:pt>
                <c:pt idx="11">
                  <c:v>134655</c:v>
                </c:pt>
                <c:pt idx="12">
                  <c:v>0</c:v>
                </c:pt>
                <c:pt idx="13">
                  <c:v>0</c:v>
                </c:pt>
                <c:pt idx="14">
                  <c:v>4375</c:v>
                </c:pt>
                <c:pt idx="15">
                  <c:v>97384</c:v>
                </c:pt>
                <c:pt idx="16">
                  <c:v>22906</c:v>
                </c:pt>
                <c:pt idx="17">
                  <c:v>0</c:v>
                </c:pt>
                <c:pt idx="18">
                  <c:v>36897</c:v>
                </c:pt>
                <c:pt idx="19">
                  <c:v>5261</c:v>
                </c:pt>
                <c:pt idx="20">
                  <c:v>0</c:v>
                </c:pt>
                <c:pt idx="21">
                  <c:v>393388</c:v>
                </c:pt>
                <c:pt idx="22">
                  <c:v>8014</c:v>
                </c:pt>
                <c:pt idx="23">
                  <c:v>0</c:v>
                </c:pt>
                <c:pt idx="24">
                  <c:v>0</c:v>
                </c:pt>
                <c:pt idx="25">
                  <c:v>46803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346430"/>
        <c:axId val="66777793"/>
      </c:barChart>
      <c:catAx>
        <c:axId val="6434643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777793"/>
        <c:crosses val="autoZero"/>
        <c:auto val="1"/>
        <c:lblAlgn val="ctr"/>
        <c:lblOffset val="100"/>
        <c:noMultiLvlLbl val="0"/>
      </c:catAx>
      <c:valAx>
        <c:axId val="6677779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34643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9704</c:v>
                </c:pt>
                <c:pt idx="1">
                  <c:v>2161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31253</c:v>
                </c:pt>
                <c:pt idx="6">
                  <c:v>56106</c:v>
                </c:pt>
                <c:pt idx="7">
                  <c:v>111036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242321</c:v>
                </c:pt>
                <c:pt idx="16">
                  <c:v>10308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174140</c:v>
                </c:pt>
                <c:pt idx="22">
                  <c:v>4</c:v>
                </c:pt>
                <c:pt idx="23">
                  <c:v>310</c:v>
                </c:pt>
                <c:pt idx="24">
                  <c:v>0</c:v>
                </c:pt>
                <c:pt idx="25">
                  <c:v>24254</c:v>
                </c:pt>
                <c:pt idx="26">
                  <c:v>6811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6584</c:v>
                </c:pt>
                <c:pt idx="1">
                  <c:v>10813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31862</c:v>
                </c:pt>
                <c:pt idx="6">
                  <c:v>56570</c:v>
                </c:pt>
                <c:pt idx="7">
                  <c:v>93013</c:v>
                </c:pt>
                <c:pt idx="8">
                  <c:v>0</c:v>
                </c:pt>
                <c:pt idx="9">
                  <c:v>7108</c:v>
                </c:pt>
                <c:pt idx="10">
                  <c:v>0</c:v>
                </c:pt>
                <c:pt idx="11">
                  <c:v>3105</c:v>
                </c:pt>
                <c:pt idx="12">
                  <c:v>749</c:v>
                </c:pt>
                <c:pt idx="13">
                  <c:v>0</c:v>
                </c:pt>
                <c:pt idx="14">
                  <c:v>0</c:v>
                </c:pt>
                <c:pt idx="15">
                  <c:v>215885</c:v>
                </c:pt>
                <c:pt idx="16">
                  <c:v>14995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161132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5315</c:v>
                </c:pt>
                <c:pt idx="26">
                  <c:v>6442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60247"/>
        <c:axId val="43710546"/>
      </c:barChart>
      <c:catAx>
        <c:axId val="511602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710546"/>
        <c:crosses val="autoZero"/>
        <c:auto val="1"/>
        <c:lblAlgn val="ctr"/>
        <c:lblOffset val="100"/>
        <c:noMultiLvlLbl val="0"/>
      </c:catAx>
      <c:valAx>
        <c:axId val="4371054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1602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1580</c:v>
                </c:pt>
                <c:pt idx="2">
                  <c:v>11445</c:v>
                </c:pt>
                <c:pt idx="3">
                  <c:v>0</c:v>
                </c:pt>
                <c:pt idx="4">
                  <c:v>81124</c:v>
                </c:pt>
                <c:pt idx="5">
                  <c:v>1102</c:v>
                </c:pt>
                <c:pt idx="6">
                  <c:v>54605</c:v>
                </c:pt>
                <c:pt idx="7">
                  <c:v>22448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33936</c:v>
                </c:pt>
                <c:pt idx="12">
                  <c:v>0</c:v>
                </c:pt>
                <c:pt idx="13">
                  <c:v>0</c:v>
                </c:pt>
                <c:pt idx="14">
                  <c:v>2628</c:v>
                </c:pt>
                <c:pt idx="15">
                  <c:v>44902</c:v>
                </c:pt>
                <c:pt idx="16">
                  <c:v>5466</c:v>
                </c:pt>
                <c:pt idx="17">
                  <c:v>0</c:v>
                </c:pt>
                <c:pt idx="18">
                  <c:v>10120</c:v>
                </c:pt>
                <c:pt idx="19">
                  <c:v>2546</c:v>
                </c:pt>
                <c:pt idx="20">
                  <c:v>0</c:v>
                </c:pt>
                <c:pt idx="21">
                  <c:v>123443</c:v>
                </c:pt>
                <c:pt idx="22">
                  <c:v>5121</c:v>
                </c:pt>
                <c:pt idx="23">
                  <c:v>0</c:v>
                </c:pt>
                <c:pt idx="24">
                  <c:v>0</c:v>
                </c:pt>
                <c:pt idx="25">
                  <c:v>15562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2517</c:v>
                </c:pt>
                <c:pt idx="2">
                  <c:v>9707</c:v>
                </c:pt>
                <c:pt idx="3">
                  <c:v>0</c:v>
                </c:pt>
                <c:pt idx="4">
                  <c:v>66691</c:v>
                </c:pt>
                <c:pt idx="5">
                  <c:v>1078</c:v>
                </c:pt>
                <c:pt idx="6">
                  <c:v>53598</c:v>
                </c:pt>
                <c:pt idx="7">
                  <c:v>21954</c:v>
                </c:pt>
                <c:pt idx="8">
                  <c:v>1088</c:v>
                </c:pt>
                <c:pt idx="9">
                  <c:v>0</c:v>
                </c:pt>
                <c:pt idx="10">
                  <c:v>0</c:v>
                </c:pt>
                <c:pt idx="11">
                  <c:v>32603</c:v>
                </c:pt>
                <c:pt idx="12">
                  <c:v>0</c:v>
                </c:pt>
                <c:pt idx="13">
                  <c:v>0</c:v>
                </c:pt>
                <c:pt idx="14">
                  <c:v>2664</c:v>
                </c:pt>
                <c:pt idx="15">
                  <c:v>44058</c:v>
                </c:pt>
                <c:pt idx="16">
                  <c:v>4532</c:v>
                </c:pt>
                <c:pt idx="17">
                  <c:v>0</c:v>
                </c:pt>
                <c:pt idx="18">
                  <c:v>8143</c:v>
                </c:pt>
                <c:pt idx="19">
                  <c:v>1234</c:v>
                </c:pt>
                <c:pt idx="20">
                  <c:v>0</c:v>
                </c:pt>
                <c:pt idx="21">
                  <c:v>119666</c:v>
                </c:pt>
                <c:pt idx="22">
                  <c:v>3922</c:v>
                </c:pt>
                <c:pt idx="23">
                  <c:v>0</c:v>
                </c:pt>
                <c:pt idx="24">
                  <c:v>0</c:v>
                </c:pt>
                <c:pt idx="25">
                  <c:v>13720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031254"/>
        <c:axId val="50689060"/>
      </c:barChart>
      <c:catAx>
        <c:axId val="310312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689060"/>
        <c:crosses val="autoZero"/>
        <c:auto val="1"/>
        <c:lblAlgn val="ctr"/>
        <c:lblOffset val="100"/>
        <c:noMultiLvlLbl val="0"/>
      </c:catAx>
      <c:valAx>
        <c:axId val="506890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03125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51</c:v>
                </c:pt>
                <c:pt idx="2">
                  <c:v>239</c:v>
                </c:pt>
                <c:pt idx="3">
                  <c:v>0</c:v>
                </c:pt>
                <c:pt idx="4">
                  <c:v>327</c:v>
                </c:pt>
                <c:pt idx="5">
                  <c:v>1224</c:v>
                </c:pt>
                <c:pt idx="6">
                  <c:v>7841</c:v>
                </c:pt>
                <c:pt idx="7">
                  <c:v>49721</c:v>
                </c:pt>
                <c:pt idx="8">
                  <c:v>2377</c:v>
                </c:pt>
                <c:pt idx="9">
                  <c:v>0</c:v>
                </c:pt>
                <c:pt idx="10">
                  <c:v>29</c:v>
                </c:pt>
                <c:pt idx="11">
                  <c:v>171</c:v>
                </c:pt>
                <c:pt idx="12">
                  <c:v>0</c:v>
                </c:pt>
                <c:pt idx="13">
                  <c:v>0</c:v>
                </c:pt>
                <c:pt idx="14">
                  <c:v>729</c:v>
                </c:pt>
                <c:pt idx="15">
                  <c:v>28255</c:v>
                </c:pt>
                <c:pt idx="16">
                  <c:v>4599</c:v>
                </c:pt>
                <c:pt idx="17">
                  <c:v>16</c:v>
                </c:pt>
                <c:pt idx="18">
                  <c:v>227</c:v>
                </c:pt>
                <c:pt idx="19">
                  <c:v>1</c:v>
                </c:pt>
                <c:pt idx="20">
                  <c:v>19555</c:v>
                </c:pt>
                <c:pt idx="21">
                  <c:v>6530</c:v>
                </c:pt>
                <c:pt idx="22">
                  <c:v>20335</c:v>
                </c:pt>
                <c:pt idx="23">
                  <c:v>944</c:v>
                </c:pt>
                <c:pt idx="24">
                  <c:v>27293</c:v>
                </c:pt>
                <c:pt idx="25">
                  <c:v>51337</c:v>
                </c:pt>
                <c:pt idx="26">
                  <c:v>55801</c:v>
                </c:pt>
                <c:pt idx="2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78</c:v>
                </c:pt>
                <c:pt idx="2">
                  <c:v>170</c:v>
                </c:pt>
                <c:pt idx="3">
                  <c:v>0</c:v>
                </c:pt>
                <c:pt idx="4">
                  <c:v>235</c:v>
                </c:pt>
                <c:pt idx="5">
                  <c:v>1314</c:v>
                </c:pt>
                <c:pt idx="6">
                  <c:v>6713</c:v>
                </c:pt>
                <c:pt idx="7">
                  <c:v>47534</c:v>
                </c:pt>
                <c:pt idx="8">
                  <c:v>1530</c:v>
                </c:pt>
                <c:pt idx="9">
                  <c:v>11</c:v>
                </c:pt>
                <c:pt idx="10">
                  <c:v>83</c:v>
                </c:pt>
                <c:pt idx="11">
                  <c:v>118</c:v>
                </c:pt>
                <c:pt idx="12">
                  <c:v>22</c:v>
                </c:pt>
                <c:pt idx="13">
                  <c:v>0</c:v>
                </c:pt>
                <c:pt idx="14">
                  <c:v>709</c:v>
                </c:pt>
                <c:pt idx="15">
                  <c:v>25384</c:v>
                </c:pt>
                <c:pt idx="16">
                  <c:v>1304</c:v>
                </c:pt>
                <c:pt idx="17">
                  <c:v>5</c:v>
                </c:pt>
                <c:pt idx="18">
                  <c:v>158</c:v>
                </c:pt>
                <c:pt idx="19">
                  <c:v>1011</c:v>
                </c:pt>
                <c:pt idx="20">
                  <c:v>18248</c:v>
                </c:pt>
                <c:pt idx="21">
                  <c:v>5839</c:v>
                </c:pt>
                <c:pt idx="22">
                  <c:v>33240</c:v>
                </c:pt>
                <c:pt idx="23">
                  <c:v>258</c:v>
                </c:pt>
                <c:pt idx="24">
                  <c:v>23693</c:v>
                </c:pt>
                <c:pt idx="25">
                  <c:v>49254</c:v>
                </c:pt>
                <c:pt idx="26">
                  <c:v>47188</c:v>
                </c:pt>
                <c:pt idx="2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302929"/>
        <c:axId val="1106085"/>
      </c:barChart>
      <c:catAx>
        <c:axId val="423029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06085"/>
        <c:crosses val="autoZero"/>
        <c:auto val="1"/>
        <c:lblAlgn val="ctr"/>
        <c:lblOffset val="100"/>
        <c:noMultiLvlLbl val="0"/>
      </c:catAx>
      <c:valAx>
        <c:axId val="110608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3029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799384</c:v>
                </c:pt>
                <c:pt idx="1">
                  <c:v>59312</c:v>
                </c:pt>
                <c:pt idx="2">
                  <c:v>79693</c:v>
                </c:pt>
                <c:pt idx="3">
                  <c:v>217588</c:v>
                </c:pt>
                <c:pt idx="4">
                  <c:v>1626422</c:v>
                </c:pt>
                <c:pt idx="5">
                  <c:v>118351</c:v>
                </c:pt>
                <c:pt idx="6">
                  <c:v>72677</c:v>
                </c:pt>
                <c:pt idx="7">
                  <c:v>1128563</c:v>
                </c:pt>
                <c:pt idx="8">
                  <c:v>2039022</c:v>
                </c:pt>
                <c:pt idx="9">
                  <c:v>2184629</c:v>
                </c:pt>
                <c:pt idx="10">
                  <c:v>669633</c:v>
                </c:pt>
                <c:pt idx="11">
                  <c:v>53275</c:v>
                </c:pt>
                <c:pt idx="12">
                  <c:v>362600</c:v>
                </c:pt>
                <c:pt idx="13">
                  <c:v>725050</c:v>
                </c:pt>
                <c:pt idx="14">
                  <c:v>1760007</c:v>
                </c:pt>
                <c:pt idx="15">
                  <c:v>170616</c:v>
                </c:pt>
                <c:pt idx="16">
                  <c:v>196813</c:v>
                </c:pt>
                <c:pt idx="17">
                  <c:v>240790</c:v>
                </c:pt>
                <c:pt idx="18">
                  <c:v>1</c:v>
                </c:pt>
                <c:pt idx="19">
                  <c:v>162768</c:v>
                </c:pt>
                <c:pt idx="20">
                  <c:v>189734</c:v>
                </c:pt>
                <c:pt idx="21">
                  <c:v>63703</c:v>
                </c:pt>
                <c:pt idx="22">
                  <c:v>388384</c:v>
                </c:pt>
                <c:pt idx="23">
                  <c:v>195496</c:v>
                </c:pt>
                <c:pt idx="24">
                  <c:v>2379394</c:v>
                </c:pt>
                <c:pt idx="25">
                  <c:v>1313511</c:v>
                </c:pt>
                <c:pt idx="26">
                  <c:v>118767</c:v>
                </c:pt>
                <c:pt idx="27">
                  <c:v>54619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4F-494C-B3FD-6861D650FBE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670570</c:v>
                </c:pt>
                <c:pt idx="1">
                  <c:v>70305</c:v>
                </c:pt>
                <c:pt idx="2">
                  <c:v>85330</c:v>
                </c:pt>
                <c:pt idx="3">
                  <c:v>233545</c:v>
                </c:pt>
                <c:pt idx="4">
                  <c:v>1570492</c:v>
                </c:pt>
                <c:pt idx="5">
                  <c:v>89852</c:v>
                </c:pt>
                <c:pt idx="6">
                  <c:v>7519</c:v>
                </c:pt>
                <c:pt idx="7">
                  <c:v>1343608</c:v>
                </c:pt>
                <c:pt idx="8">
                  <c:v>1630825</c:v>
                </c:pt>
                <c:pt idx="9">
                  <c:v>2237936</c:v>
                </c:pt>
                <c:pt idx="10">
                  <c:v>871671</c:v>
                </c:pt>
                <c:pt idx="11">
                  <c:v>33354</c:v>
                </c:pt>
                <c:pt idx="12">
                  <c:v>536675</c:v>
                </c:pt>
                <c:pt idx="13">
                  <c:v>507842</c:v>
                </c:pt>
                <c:pt idx="14">
                  <c:v>1633367</c:v>
                </c:pt>
                <c:pt idx="15">
                  <c:v>106336</c:v>
                </c:pt>
                <c:pt idx="16">
                  <c:v>125617</c:v>
                </c:pt>
                <c:pt idx="17">
                  <c:v>145429</c:v>
                </c:pt>
                <c:pt idx="18">
                  <c:v>2</c:v>
                </c:pt>
                <c:pt idx="19">
                  <c:v>73663</c:v>
                </c:pt>
                <c:pt idx="20">
                  <c:v>178619</c:v>
                </c:pt>
                <c:pt idx="21">
                  <c:v>23609</c:v>
                </c:pt>
                <c:pt idx="22">
                  <c:v>291258</c:v>
                </c:pt>
                <c:pt idx="23">
                  <c:v>138919</c:v>
                </c:pt>
                <c:pt idx="24">
                  <c:v>2002494</c:v>
                </c:pt>
                <c:pt idx="25">
                  <c:v>1215797</c:v>
                </c:pt>
                <c:pt idx="26">
                  <c:v>128414</c:v>
                </c:pt>
                <c:pt idx="27">
                  <c:v>52973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4F-494C-B3FD-6861D650F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716846"/>
        <c:axId val="54576710"/>
      </c:barChart>
      <c:catAx>
        <c:axId val="617168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576710"/>
        <c:crosses val="autoZero"/>
        <c:auto val="1"/>
        <c:lblAlgn val="ctr"/>
        <c:lblOffset val="100"/>
        <c:noMultiLvlLbl val="0"/>
      </c:catAx>
      <c:valAx>
        <c:axId val="5457671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71684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442133</c:v>
                </c:pt>
                <c:pt idx="1">
                  <c:v>3500</c:v>
                </c:pt>
                <c:pt idx="2">
                  <c:v>6400</c:v>
                </c:pt>
                <c:pt idx="3">
                  <c:v>23657</c:v>
                </c:pt>
                <c:pt idx="4">
                  <c:v>1129184</c:v>
                </c:pt>
                <c:pt idx="5">
                  <c:v>0</c:v>
                </c:pt>
                <c:pt idx="6">
                  <c:v>62487</c:v>
                </c:pt>
                <c:pt idx="7">
                  <c:v>332364</c:v>
                </c:pt>
                <c:pt idx="8">
                  <c:v>1618798</c:v>
                </c:pt>
                <c:pt idx="9">
                  <c:v>1595457</c:v>
                </c:pt>
                <c:pt idx="10">
                  <c:v>399736</c:v>
                </c:pt>
                <c:pt idx="11">
                  <c:v>52922</c:v>
                </c:pt>
                <c:pt idx="12">
                  <c:v>165290</c:v>
                </c:pt>
                <c:pt idx="13">
                  <c:v>119538</c:v>
                </c:pt>
                <c:pt idx="14">
                  <c:v>1389678</c:v>
                </c:pt>
                <c:pt idx="15">
                  <c:v>124012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116242</c:v>
                </c:pt>
                <c:pt idx="20">
                  <c:v>0</c:v>
                </c:pt>
                <c:pt idx="21">
                  <c:v>32911</c:v>
                </c:pt>
                <c:pt idx="22">
                  <c:v>19526</c:v>
                </c:pt>
                <c:pt idx="23">
                  <c:v>56054</c:v>
                </c:pt>
                <c:pt idx="24">
                  <c:v>1330467</c:v>
                </c:pt>
                <c:pt idx="25">
                  <c:v>255018</c:v>
                </c:pt>
                <c:pt idx="26">
                  <c:v>0</c:v>
                </c:pt>
                <c:pt idx="27">
                  <c:v>7980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CF-493D-88FF-37D1DB348D7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464918</c:v>
                </c:pt>
                <c:pt idx="1">
                  <c:v>5453</c:v>
                </c:pt>
                <c:pt idx="2">
                  <c:v>0</c:v>
                </c:pt>
                <c:pt idx="3">
                  <c:v>29990</c:v>
                </c:pt>
                <c:pt idx="4">
                  <c:v>1107670</c:v>
                </c:pt>
                <c:pt idx="5">
                  <c:v>2248</c:v>
                </c:pt>
                <c:pt idx="6">
                  <c:v>0</c:v>
                </c:pt>
                <c:pt idx="7">
                  <c:v>484692</c:v>
                </c:pt>
                <c:pt idx="8">
                  <c:v>1237236</c:v>
                </c:pt>
                <c:pt idx="9">
                  <c:v>1818091</c:v>
                </c:pt>
                <c:pt idx="10">
                  <c:v>382302</c:v>
                </c:pt>
                <c:pt idx="11">
                  <c:v>33152</c:v>
                </c:pt>
                <c:pt idx="12">
                  <c:v>324553</c:v>
                </c:pt>
                <c:pt idx="13">
                  <c:v>43707</c:v>
                </c:pt>
                <c:pt idx="14">
                  <c:v>1255485</c:v>
                </c:pt>
                <c:pt idx="15">
                  <c:v>58430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46437</c:v>
                </c:pt>
                <c:pt idx="20">
                  <c:v>0</c:v>
                </c:pt>
                <c:pt idx="21">
                  <c:v>724</c:v>
                </c:pt>
                <c:pt idx="22">
                  <c:v>13725</c:v>
                </c:pt>
                <c:pt idx="23">
                  <c:v>28791</c:v>
                </c:pt>
                <c:pt idx="24">
                  <c:v>1045006</c:v>
                </c:pt>
                <c:pt idx="25">
                  <c:v>226583</c:v>
                </c:pt>
                <c:pt idx="26">
                  <c:v>2993</c:v>
                </c:pt>
                <c:pt idx="27">
                  <c:v>15946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CF-493D-88FF-37D1DB348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657112"/>
        <c:axId val="53481080"/>
      </c:barChart>
      <c:catAx>
        <c:axId val="41657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481080"/>
        <c:crosses val="autoZero"/>
        <c:auto val="1"/>
        <c:lblAlgn val="ctr"/>
        <c:lblOffset val="100"/>
        <c:noMultiLvlLbl val="0"/>
      </c:catAx>
      <c:valAx>
        <c:axId val="5348108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65711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332554</c:v>
                </c:pt>
                <c:pt idx="1">
                  <c:v>42080</c:v>
                </c:pt>
                <c:pt idx="2">
                  <c:v>23478</c:v>
                </c:pt>
                <c:pt idx="3">
                  <c:v>183141</c:v>
                </c:pt>
                <c:pt idx="4">
                  <c:v>28151</c:v>
                </c:pt>
                <c:pt idx="5">
                  <c:v>116836</c:v>
                </c:pt>
                <c:pt idx="6">
                  <c:v>10180</c:v>
                </c:pt>
                <c:pt idx="7">
                  <c:v>241920</c:v>
                </c:pt>
                <c:pt idx="8">
                  <c:v>164477</c:v>
                </c:pt>
                <c:pt idx="9">
                  <c:v>558746</c:v>
                </c:pt>
                <c:pt idx="10">
                  <c:v>255465</c:v>
                </c:pt>
                <c:pt idx="11">
                  <c:v>0</c:v>
                </c:pt>
                <c:pt idx="12">
                  <c:v>189618</c:v>
                </c:pt>
                <c:pt idx="13">
                  <c:v>530134</c:v>
                </c:pt>
                <c:pt idx="14">
                  <c:v>369381</c:v>
                </c:pt>
                <c:pt idx="15">
                  <c:v>15500</c:v>
                </c:pt>
                <c:pt idx="16">
                  <c:v>179007</c:v>
                </c:pt>
                <c:pt idx="17">
                  <c:v>217105</c:v>
                </c:pt>
                <c:pt idx="18">
                  <c:v>0</c:v>
                </c:pt>
                <c:pt idx="19">
                  <c:v>20975</c:v>
                </c:pt>
                <c:pt idx="20">
                  <c:v>72223</c:v>
                </c:pt>
                <c:pt idx="21">
                  <c:v>4303</c:v>
                </c:pt>
                <c:pt idx="22">
                  <c:v>309098</c:v>
                </c:pt>
                <c:pt idx="23">
                  <c:v>131623</c:v>
                </c:pt>
                <c:pt idx="24">
                  <c:v>961313</c:v>
                </c:pt>
                <c:pt idx="25">
                  <c:v>196511</c:v>
                </c:pt>
                <c:pt idx="26">
                  <c:v>3505</c:v>
                </c:pt>
                <c:pt idx="27">
                  <c:v>21539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8A-4D87-ACC4-F8573E36E0D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183665</c:v>
                </c:pt>
                <c:pt idx="1">
                  <c:v>50634</c:v>
                </c:pt>
                <c:pt idx="2">
                  <c:v>58000</c:v>
                </c:pt>
                <c:pt idx="3">
                  <c:v>163686</c:v>
                </c:pt>
                <c:pt idx="4">
                  <c:v>28777</c:v>
                </c:pt>
                <c:pt idx="5">
                  <c:v>86275</c:v>
                </c:pt>
                <c:pt idx="6">
                  <c:v>6600</c:v>
                </c:pt>
                <c:pt idx="7">
                  <c:v>238238</c:v>
                </c:pt>
                <c:pt idx="8">
                  <c:v>166557</c:v>
                </c:pt>
                <c:pt idx="9">
                  <c:v>375325</c:v>
                </c:pt>
                <c:pt idx="10">
                  <c:v>484133</c:v>
                </c:pt>
                <c:pt idx="11">
                  <c:v>0</c:v>
                </c:pt>
                <c:pt idx="12">
                  <c:v>195534</c:v>
                </c:pt>
                <c:pt idx="13">
                  <c:v>428769</c:v>
                </c:pt>
                <c:pt idx="14">
                  <c:v>373055</c:v>
                </c:pt>
                <c:pt idx="15">
                  <c:v>15765</c:v>
                </c:pt>
                <c:pt idx="16">
                  <c:v>118336</c:v>
                </c:pt>
                <c:pt idx="17">
                  <c:v>111420</c:v>
                </c:pt>
                <c:pt idx="18">
                  <c:v>0</c:v>
                </c:pt>
                <c:pt idx="19">
                  <c:v>7295</c:v>
                </c:pt>
                <c:pt idx="20">
                  <c:v>57447</c:v>
                </c:pt>
                <c:pt idx="21">
                  <c:v>3734</c:v>
                </c:pt>
                <c:pt idx="22">
                  <c:v>225173</c:v>
                </c:pt>
                <c:pt idx="23">
                  <c:v>95846</c:v>
                </c:pt>
                <c:pt idx="24">
                  <c:v>884299</c:v>
                </c:pt>
                <c:pt idx="25">
                  <c:v>173976</c:v>
                </c:pt>
                <c:pt idx="26">
                  <c:v>7590</c:v>
                </c:pt>
                <c:pt idx="27">
                  <c:v>19965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8A-4D87-ACC4-F8573E36E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485495"/>
        <c:axId val="63552663"/>
      </c:barChart>
      <c:catAx>
        <c:axId val="234854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552663"/>
        <c:crosses val="autoZero"/>
        <c:auto val="1"/>
        <c:lblAlgn val="ctr"/>
        <c:lblOffset val="100"/>
        <c:noMultiLvlLbl val="0"/>
      </c:catAx>
      <c:valAx>
        <c:axId val="6355266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4854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24697</c:v>
                </c:pt>
                <c:pt idx="1">
                  <c:v>13732</c:v>
                </c:pt>
                <c:pt idx="2">
                  <c:v>49815</c:v>
                </c:pt>
                <c:pt idx="3">
                  <c:v>10790</c:v>
                </c:pt>
                <c:pt idx="4">
                  <c:v>469087</c:v>
                </c:pt>
                <c:pt idx="5">
                  <c:v>1515</c:v>
                </c:pt>
                <c:pt idx="6">
                  <c:v>10</c:v>
                </c:pt>
                <c:pt idx="7">
                  <c:v>554279</c:v>
                </c:pt>
                <c:pt idx="8">
                  <c:v>255747</c:v>
                </c:pt>
                <c:pt idx="9">
                  <c:v>30426</c:v>
                </c:pt>
                <c:pt idx="10">
                  <c:v>14432</c:v>
                </c:pt>
                <c:pt idx="11">
                  <c:v>353</c:v>
                </c:pt>
                <c:pt idx="12">
                  <c:v>7692</c:v>
                </c:pt>
                <c:pt idx="13">
                  <c:v>75378</c:v>
                </c:pt>
                <c:pt idx="14">
                  <c:v>948</c:v>
                </c:pt>
                <c:pt idx="15">
                  <c:v>31104</c:v>
                </c:pt>
                <c:pt idx="16">
                  <c:v>17806</c:v>
                </c:pt>
                <c:pt idx="17">
                  <c:v>23685</c:v>
                </c:pt>
                <c:pt idx="18">
                  <c:v>1</c:v>
                </c:pt>
                <c:pt idx="19">
                  <c:v>25551</c:v>
                </c:pt>
                <c:pt idx="20">
                  <c:v>117511</c:v>
                </c:pt>
                <c:pt idx="21">
                  <c:v>26489</c:v>
                </c:pt>
                <c:pt idx="22">
                  <c:v>59760</c:v>
                </c:pt>
                <c:pt idx="23">
                  <c:v>7819</c:v>
                </c:pt>
                <c:pt idx="24">
                  <c:v>87614</c:v>
                </c:pt>
                <c:pt idx="25">
                  <c:v>861982</c:v>
                </c:pt>
                <c:pt idx="26">
                  <c:v>115262</c:v>
                </c:pt>
                <c:pt idx="27">
                  <c:v>25100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92-420D-9158-A170892AB2A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21987</c:v>
                </c:pt>
                <c:pt idx="1">
                  <c:v>14218</c:v>
                </c:pt>
                <c:pt idx="2">
                  <c:v>27330</c:v>
                </c:pt>
                <c:pt idx="3">
                  <c:v>39869</c:v>
                </c:pt>
                <c:pt idx="4">
                  <c:v>434045</c:v>
                </c:pt>
                <c:pt idx="5">
                  <c:v>1329</c:v>
                </c:pt>
                <c:pt idx="6">
                  <c:v>919</c:v>
                </c:pt>
                <c:pt idx="7">
                  <c:v>620678</c:v>
                </c:pt>
                <c:pt idx="8">
                  <c:v>227032</c:v>
                </c:pt>
                <c:pt idx="9">
                  <c:v>44520</c:v>
                </c:pt>
                <c:pt idx="10">
                  <c:v>5236</c:v>
                </c:pt>
                <c:pt idx="11">
                  <c:v>202</c:v>
                </c:pt>
                <c:pt idx="12">
                  <c:v>16588</c:v>
                </c:pt>
                <c:pt idx="13">
                  <c:v>35366</c:v>
                </c:pt>
                <c:pt idx="14">
                  <c:v>4827</c:v>
                </c:pt>
                <c:pt idx="15">
                  <c:v>32141</c:v>
                </c:pt>
                <c:pt idx="16">
                  <c:v>7281</c:v>
                </c:pt>
                <c:pt idx="17">
                  <c:v>34009</c:v>
                </c:pt>
                <c:pt idx="18">
                  <c:v>2</c:v>
                </c:pt>
                <c:pt idx="19">
                  <c:v>19931</c:v>
                </c:pt>
                <c:pt idx="20">
                  <c:v>121172</c:v>
                </c:pt>
                <c:pt idx="21">
                  <c:v>19151</c:v>
                </c:pt>
                <c:pt idx="22">
                  <c:v>52360</c:v>
                </c:pt>
                <c:pt idx="23">
                  <c:v>14282</c:v>
                </c:pt>
                <c:pt idx="24">
                  <c:v>73189</c:v>
                </c:pt>
                <c:pt idx="25">
                  <c:v>815238</c:v>
                </c:pt>
                <c:pt idx="26">
                  <c:v>117831</c:v>
                </c:pt>
                <c:pt idx="27">
                  <c:v>17062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92-420D-9158-A170892AB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529228"/>
        <c:axId val="53525144"/>
      </c:barChart>
      <c:catAx>
        <c:axId val="425292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525144"/>
        <c:crosses val="autoZero"/>
        <c:auto val="1"/>
        <c:lblAlgn val="ctr"/>
        <c:lblOffset val="100"/>
        <c:noMultiLvlLbl val="0"/>
      </c:catAx>
      <c:valAx>
        <c:axId val="5352514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5292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179856</c:v>
                </c:pt>
                <c:pt idx="1">
                  <c:v>52231</c:v>
                </c:pt>
                <c:pt idx="2">
                  <c:v>223689</c:v>
                </c:pt>
                <c:pt idx="3">
                  <c:v>134687</c:v>
                </c:pt>
                <c:pt idx="4">
                  <c:v>703610</c:v>
                </c:pt>
                <c:pt idx="5">
                  <c:v>79663</c:v>
                </c:pt>
                <c:pt idx="6">
                  <c:v>319</c:v>
                </c:pt>
                <c:pt idx="7">
                  <c:v>804060</c:v>
                </c:pt>
                <c:pt idx="8">
                  <c:v>676424</c:v>
                </c:pt>
                <c:pt idx="9">
                  <c:v>547481</c:v>
                </c:pt>
                <c:pt idx="10">
                  <c:v>270225</c:v>
                </c:pt>
                <c:pt idx="11">
                  <c:v>0</c:v>
                </c:pt>
                <c:pt idx="12">
                  <c:v>104838</c:v>
                </c:pt>
                <c:pt idx="13">
                  <c:v>265239</c:v>
                </c:pt>
                <c:pt idx="14">
                  <c:v>614048</c:v>
                </c:pt>
                <c:pt idx="15">
                  <c:v>37463</c:v>
                </c:pt>
                <c:pt idx="16">
                  <c:v>40318</c:v>
                </c:pt>
                <c:pt idx="17">
                  <c:v>53704</c:v>
                </c:pt>
                <c:pt idx="18">
                  <c:v>0</c:v>
                </c:pt>
                <c:pt idx="19">
                  <c:v>41537</c:v>
                </c:pt>
                <c:pt idx="20">
                  <c:v>54533</c:v>
                </c:pt>
                <c:pt idx="21">
                  <c:v>45848</c:v>
                </c:pt>
                <c:pt idx="22">
                  <c:v>194011</c:v>
                </c:pt>
                <c:pt idx="23">
                  <c:v>55021</c:v>
                </c:pt>
                <c:pt idx="24">
                  <c:v>207588</c:v>
                </c:pt>
                <c:pt idx="25">
                  <c:v>1019793</c:v>
                </c:pt>
                <c:pt idx="26">
                  <c:v>138075</c:v>
                </c:pt>
                <c:pt idx="27">
                  <c:v>21574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D6-4127-BA59-DE938BC00BE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136814</c:v>
                </c:pt>
                <c:pt idx="1">
                  <c:v>116320</c:v>
                </c:pt>
                <c:pt idx="2">
                  <c:v>204135</c:v>
                </c:pt>
                <c:pt idx="3">
                  <c:v>145599</c:v>
                </c:pt>
                <c:pt idx="4">
                  <c:v>704182</c:v>
                </c:pt>
                <c:pt idx="5">
                  <c:v>38055</c:v>
                </c:pt>
                <c:pt idx="6">
                  <c:v>641</c:v>
                </c:pt>
                <c:pt idx="7">
                  <c:v>955701</c:v>
                </c:pt>
                <c:pt idx="8">
                  <c:v>600039</c:v>
                </c:pt>
                <c:pt idx="9">
                  <c:v>530895</c:v>
                </c:pt>
                <c:pt idx="10">
                  <c:v>304186</c:v>
                </c:pt>
                <c:pt idx="11">
                  <c:v>0</c:v>
                </c:pt>
                <c:pt idx="12">
                  <c:v>223761</c:v>
                </c:pt>
                <c:pt idx="13">
                  <c:v>207083</c:v>
                </c:pt>
                <c:pt idx="14">
                  <c:v>542766</c:v>
                </c:pt>
                <c:pt idx="15">
                  <c:v>33112</c:v>
                </c:pt>
                <c:pt idx="16">
                  <c:v>20413</c:v>
                </c:pt>
                <c:pt idx="17">
                  <c:v>53656</c:v>
                </c:pt>
                <c:pt idx="18">
                  <c:v>0</c:v>
                </c:pt>
                <c:pt idx="19">
                  <c:v>23412</c:v>
                </c:pt>
                <c:pt idx="20">
                  <c:v>60613</c:v>
                </c:pt>
                <c:pt idx="21">
                  <c:v>13481</c:v>
                </c:pt>
                <c:pt idx="22">
                  <c:v>209130</c:v>
                </c:pt>
                <c:pt idx="23">
                  <c:v>39191</c:v>
                </c:pt>
                <c:pt idx="24">
                  <c:v>236989</c:v>
                </c:pt>
                <c:pt idx="25">
                  <c:v>1181741</c:v>
                </c:pt>
                <c:pt idx="26">
                  <c:v>121026</c:v>
                </c:pt>
                <c:pt idx="27">
                  <c:v>25610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D6-4127-BA59-DE938BC00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795397"/>
        <c:axId val="59870804"/>
      </c:barChart>
      <c:catAx>
        <c:axId val="277953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870804"/>
        <c:crosses val="autoZero"/>
        <c:auto val="1"/>
        <c:lblAlgn val="ctr"/>
        <c:lblOffset val="100"/>
        <c:noMultiLvlLbl val="0"/>
      </c:catAx>
      <c:valAx>
        <c:axId val="5987080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7953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151572</c:v>
                </c:pt>
                <c:pt idx="1">
                  <c:v>1</c:v>
                </c:pt>
                <c:pt idx="2">
                  <c:v>12111</c:v>
                </c:pt>
                <c:pt idx="3">
                  <c:v>21003</c:v>
                </c:pt>
                <c:pt idx="4">
                  <c:v>323377</c:v>
                </c:pt>
                <c:pt idx="5">
                  <c:v>0</c:v>
                </c:pt>
                <c:pt idx="6">
                  <c:v>0</c:v>
                </c:pt>
                <c:pt idx="7">
                  <c:v>36561</c:v>
                </c:pt>
                <c:pt idx="8">
                  <c:v>339359</c:v>
                </c:pt>
                <c:pt idx="9">
                  <c:v>303949</c:v>
                </c:pt>
                <c:pt idx="10">
                  <c:v>126210</c:v>
                </c:pt>
                <c:pt idx="11">
                  <c:v>0</c:v>
                </c:pt>
                <c:pt idx="12">
                  <c:v>4868</c:v>
                </c:pt>
                <c:pt idx="13">
                  <c:v>3929</c:v>
                </c:pt>
                <c:pt idx="14">
                  <c:v>458279</c:v>
                </c:pt>
                <c:pt idx="15">
                  <c:v>21084</c:v>
                </c:pt>
                <c:pt idx="16">
                  <c:v>4216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29035</c:v>
                </c:pt>
                <c:pt idx="22">
                  <c:v>0</c:v>
                </c:pt>
                <c:pt idx="23">
                  <c:v>0</c:v>
                </c:pt>
                <c:pt idx="24">
                  <c:v>164223</c:v>
                </c:pt>
                <c:pt idx="25">
                  <c:v>20924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6-40FF-8DD7-A4D56875833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73637</c:v>
                </c:pt>
                <c:pt idx="1">
                  <c:v>0</c:v>
                </c:pt>
                <c:pt idx="2">
                  <c:v>0</c:v>
                </c:pt>
                <c:pt idx="3">
                  <c:v>18425</c:v>
                </c:pt>
                <c:pt idx="4">
                  <c:v>290918</c:v>
                </c:pt>
                <c:pt idx="5">
                  <c:v>0</c:v>
                </c:pt>
                <c:pt idx="6">
                  <c:v>0</c:v>
                </c:pt>
                <c:pt idx="7">
                  <c:v>87688</c:v>
                </c:pt>
                <c:pt idx="8">
                  <c:v>186454</c:v>
                </c:pt>
                <c:pt idx="9">
                  <c:v>334628</c:v>
                </c:pt>
                <c:pt idx="10">
                  <c:v>111784</c:v>
                </c:pt>
                <c:pt idx="11">
                  <c:v>0</c:v>
                </c:pt>
                <c:pt idx="12">
                  <c:v>117203</c:v>
                </c:pt>
                <c:pt idx="13">
                  <c:v>1859</c:v>
                </c:pt>
                <c:pt idx="14">
                  <c:v>384689</c:v>
                </c:pt>
                <c:pt idx="15">
                  <c:v>4153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3001</c:v>
                </c:pt>
                <c:pt idx="20">
                  <c:v>0</c:v>
                </c:pt>
                <c:pt idx="21">
                  <c:v>10349</c:v>
                </c:pt>
                <c:pt idx="22">
                  <c:v>0</c:v>
                </c:pt>
                <c:pt idx="23">
                  <c:v>0</c:v>
                </c:pt>
                <c:pt idx="24">
                  <c:v>184259</c:v>
                </c:pt>
                <c:pt idx="25">
                  <c:v>72602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46-40FF-8DD7-A4D568758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338740"/>
        <c:axId val="24708229"/>
      </c:barChart>
      <c:catAx>
        <c:axId val="273387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708229"/>
        <c:crosses val="autoZero"/>
        <c:auto val="1"/>
        <c:lblAlgn val="ctr"/>
        <c:lblOffset val="100"/>
        <c:noMultiLvlLbl val="0"/>
      </c:catAx>
      <c:valAx>
        <c:axId val="2470822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3387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23192</c:v>
                </c:pt>
                <c:pt idx="1">
                  <c:v>49698</c:v>
                </c:pt>
                <c:pt idx="2">
                  <c:v>185957</c:v>
                </c:pt>
                <c:pt idx="3">
                  <c:v>50933</c:v>
                </c:pt>
                <c:pt idx="4">
                  <c:v>0</c:v>
                </c:pt>
                <c:pt idx="5">
                  <c:v>63387</c:v>
                </c:pt>
                <c:pt idx="6">
                  <c:v>0</c:v>
                </c:pt>
                <c:pt idx="7">
                  <c:v>76341</c:v>
                </c:pt>
                <c:pt idx="8">
                  <c:v>112836</c:v>
                </c:pt>
                <c:pt idx="9">
                  <c:v>222789</c:v>
                </c:pt>
                <c:pt idx="10">
                  <c:v>103415</c:v>
                </c:pt>
                <c:pt idx="11">
                  <c:v>0</c:v>
                </c:pt>
                <c:pt idx="12">
                  <c:v>54389</c:v>
                </c:pt>
                <c:pt idx="13">
                  <c:v>209666</c:v>
                </c:pt>
                <c:pt idx="14">
                  <c:v>133411</c:v>
                </c:pt>
                <c:pt idx="15">
                  <c:v>8</c:v>
                </c:pt>
                <c:pt idx="16">
                  <c:v>21525</c:v>
                </c:pt>
                <c:pt idx="17">
                  <c:v>0</c:v>
                </c:pt>
                <c:pt idx="18">
                  <c:v>0</c:v>
                </c:pt>
                <c:pt idx="19">
                  <c:v>37374</c:v>
                </c:pt>
                <c:pt idx="20">
                  <c:v>2000</c:v>
                </c:pt>
                <c:pt idx="21">
                  <c:v>0</c:v>
                </c:pt>
                <c:pt idx="22">
                  <c:v>85286</c:v>
                </c:pt>
                <c:pt idx="23">
                  <c:v>32961</c:v>
                </c:pt>
                <c:pt idx="24">
                  <c:v>0</c:v>
                </c:pt>
                <c:pt idx="25">
                  <c:v>41579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44-4CF0-96A9-4201C124C46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44179</c:v>
                </c:pt>
                <c:pt idx="1">
                  <c:v>114438</c:v>
                </c:pt>
                <c:pt idx="2">
                  <c:v>184333</c:v>
                </c:pt>
                <c:pt idx="3">
                  <c:v>80944</c:v>
                </c:pt>
                <c:pt idx="4">
                  <c:v>0</c:v>
                </c:pt>
                <c:pt idx="5">
                  <c:v>27381</c:v>
                </c:pt>
                <c:pt idx="6">
                  <c:v>0</c:v>
                </c:pt>
                <c:pt idx="7">
                  <c:v>168878</c:v>
                </c:pt>
                <c:pt idx="8">
                  <c:v>163038</c:v>
                </c:pt>
                <c:pt idx="9">
                  <c:v>177010</c:v>
                </c:pt>
                <c:pt idx="10">
                  <c:v>124119</c:v>
                </c:pt>
                <c:pt idx="11">
                  <c:v>0</c:v>
                </c:pt>
                <c:pt idx="12">
                  <c:v>28634</c:v>
                </c:pt>
                <c:pt idx="13">
                  <c:v>142556</c:v>
                </c:pt>
                <c:pt idx="14">
                  <c:v>141780</c:v>
                </c:pt>
                <c:pt idx="15">
                  <c:v>7001</c:v>
                </c:pt>
                <c:pt idx="16">
                  <c:v>15157</c:v>
                </c:pt>
                <c:pt idx="17">
                  <c:v>0</c:v>
                </c:pt>
                <c:pt idx="18">
                  <c:v>0</c:v>
                </c:pt>
                <c:pt idx="19">
                  <c:v>11564</c:v>
                </c:pt>
                <c:pt idx="20">
                  <c:v>3500</c:v>
                </c:pt>
                <c:pt idx="21">
                  <c:v>0</c:v>
                </c:pt>
                <c:pt idx="22">
                  <c:v>111759</c:v>
                </c:pt>
                <c:pt idx="23">
                  <c:v>35575</c:v>
                </c:pt>
                <c:pt idx="24">
                  <c:v>11384</c:v>
                </c:pt>
                <c:pt idx="25">
                  <c:v>15328</c:v>
                </c:pt>
                <c:pt idx="26">
                  <c:v>0</c:v>
                </c:pt>
                <c:pt idx="27">
                  <c:v>8252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44-4CF0-96A9-4201C124C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649176"/>
        <c:axId val="35216796"/>
      </c:barChart>
      <c:catAx>
        <c:axId val="46649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216796"/>
        <c:crosses val="autoZero"/>
        <c:auto val="1"/>
        <c:lblAlgn val="ctr"/>
        <c:lblOffset val="100"/>
        <c:noMultiLvlLbl val="0"/>
      </c:catAx>
      <c:valAx>
        <c:axId val="3521679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64917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5092</c:v>
                </c:pt>
                <c:pt idx="1">
                  <c:v>2532</c:v>
                </c:pt>
                <c:pt idx="2">
                  <c:v>25621</c:v>
                </c:pt>
                <c:pt idx="3">
                  <c:v>62751</c:v>
                </c:pt>
                <c:pt idx="4">
                  <c:v>380233</c:v>
                </c:pt>
                <c:pt idx="5">
                  <c:v>16276</c:v>
                </c:pt>
                <c:pt idx="6">
                  <c:v>319</c:v>
                </c:pt>
                <c:pt idx="7">
                  <c:v>691158</c:v>
                </c:pt>
                <c:pt idx="8">
                  <c:v>224229</c:v>
                </c:pt>
                <c:pt idx="9">
                  <c:v>20743</c:v>
                </c:pt>
                <c:pt idx="10">
                  <c:v>40600</c:v>
                </c:pt>
                <c:pt idx="11">
                  <c:v>0</c:v>
                </c:pt>
                <c:pt idx="12">
                  <c:v>45581</c:v>
                </c:pt>
                <c:pt idx="13">
                  <c:v>51644</c:v>
                </c:pt>
                <c:pt idx="14">
                  <c:v>22358</c:v>
                </c:pt>
                <c:pt idx="15">
                  <c:v>16371</c:v>
                </c:pt>
                <c:pt idx="16">
                  <c:v>14577</c:v>
                </c:pt>
                <c:pt idx="17">
                  <c:v>53704</c:v>
                </c:pt>
                <c:pt idx="18">
                  <c:v>0</c:v>
                </c:pt>
                <c:pt idx="19">
                  <c:v>4163</c:v>
                </c:pt>
                <c:pt idx="20">
                  <c:v>52533</c:v>
                </c:pt>
                <c:pt idx="21">
                  <c:v>16813</c:v>
                </c:pt>
                <c:pt idx="22">
                  <c:v>108725</c:v>
                </c:pt>
                <c:pt idx="23">
                  <c:v>22060</c:v>
                </c:pt>
                <c:pt idx="24">
                  <c:v>43365</c:v>
                </c:pt>
                <c:pt idx="25">
                  <c:v>957290</c:v>
                </c:pt>
                <c:pt idx="26">
                  <c:v>138075</c:v>
                </c:pt>
                <c:pt idx="27">
                  <c:v>21574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B-45FA-B7C9-4C8E8D101F1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18998</c:v>
                </c:pt>
                <c:pt idx="1">
                  <c:v>1882</c:v>
                </c:pt>
                <c:pt idx="2">
                  <c:v>19802</c:v>
                </c:pt>
                <c:pt idx="3">
                  <c:v>46230</c:v>
                </c:pt>
                <c:pt idx="4">
                  <c:v>413264</c:v>
                </c:pt>
                <c:pt idx="5">
                  <c:v>10674</c:v>
                </c:pt>
                <c:pt idx="6">
                  <c:v>641</c:v>
                </c:pt>
                <c:pt idx="7">
                  <c:v>699135</c:v>
                </c:pt>
                <c:pt idx="8">
                  <c:v>250547</c:v>
                </c:pt>
                <c:pt idx="9">
                  <c:v>19257</c:v>
                </c:pt>
                <c:pt idx="10">
                  <c:v>68283</c:v>
                </c:pt>
                <c:pt idx="11">
                  <c:v>0</c:v>
                </c:pt>
                <c:pt idx="12">
                  <c:v>77924</c:v>
                </c:pt>
                <c:pt idx="13">
                  <c:v>62668</c:v>
                </c:pt>
                <c:pt idx="14">
                  <c:v>16297</c:v>
                </c:pt>
                <c:pt idx="15">
                  <c:v>21958</c:v>
                </c:pt>
                <c:pt idx="16">
                  <c:v>5256</c:v>
                </c:pt>
                <c:pt idx="17">
                  <c:v>53656</c:v>
                </c:pt>
                <c:pt idx="18">
                  <c:v>0</c:v>
                </c:pt>
                <c:pt idx="19">
                  <c:v>8847</c:v>
                </c:pt>
                <c:pt idx="20">
                  <c:v>57113</c:v>
                </c:pt>
                <c:pt idx="21">
                  <c:v>3132</c:v>
                </c:pt>
                <c:pt idx="22">
                  <c:v>97371</c:v>
                </c:pt>
                <c:pt idx="23">
                  <c:v>3616</c:v>
                </c:pt>
                <c:pt idx="24">
                  <c:v>41346</c:v>
                </c:pt>
                <c:pt idx="25">
                  <c:v>1093811</c:v>
                </c:pt>
                <c:pt idx="26">
                  <c:v>121026</c:v>
                </c:pt>
                <c:pt idx="27">
                  <c:v>17358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3B-45FA-B7C9-4C8E8D101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661233"/>
        <c:axId val="61560385"/>
      </c:barChart>
      <c:catAx>
        <c:axId val="356612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560385"/>
        <c:crosses val="autoZero"/>
        <c:auto val="1"/>
        <c:lblAlgn val="ctr"/>
        <c:lblOffset val="100"/>
        <c:noMultiLvlLbl val="0"/>
      </c:catAx>
      <c:valAx>
        <c:axId val="6156038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66123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45973531.097999997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782-4EDA-8758-8EE0954D94A2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42498264.729999997</c:v>
              </c:pt>
              <c:pt idx="2">
                <c:v>47486077.764000013</c:v>
              </c:pt>
              <c:pt idx="3">
                <c:v>46936106.824000001</c:v>
              </c:pt>
              <c:pt idx="4">
                <c:v>47247169.920000002</c:v>
              </c:pt>
              <c:pt idx="5">
                <c:v>45800985.681999996</c:v>
              </c:pt>
              <c:pt idx="6">
                <c:v>46502600.601000004</c:v>
              </c:pt>
              <c:pt idx="7">
                <c:v>44795716.579000004</c:v>
              </c:pt>
              <c:pt idx="8">
                <c:v>44061362.367000014</c:v>
              </c:pt>
              <c:pt idx="9">
                <c:v>45163713.713999987</c:v>
              </c:pt>
              <c:pt idx="10">
                <c:v>45038567.090999998</c:v>
              </c:pt>
              <c:pt idx="11">
                <c:v>43560811.300999999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782-4EDA-8758-8EE0954D94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534290"/>
        <c:axId val="16479474"/>
      </c:lineChart>
      <c:catAx>
        <c:axId val="4553429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479474"/>
        <c:crosses val="autoZero"/>
        <c:auto val="1"/>
        <c:lblAlgn val="ctr"/>
        <c:lblOffset val="100"/>
        <c:noMultiLvlLbl val="0"/>
      </c:catAx>
      <c:valAx>
        <c:axId val="16479474"/>
        <c:scaling>
          <c:orientation val="minMax"/>
          <c:max val="48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53429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15715787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84C-41C9-882C-DCC1C58CA532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84C-41C9-882C-DCC1C58CA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959961"/>
        <c:axId val="63405431"/>
      </c:lineChart>
      <c:catAx>
        <c:axId val="6095996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405431"/>
        <c:crosses val="autoZero"/>
        <c:auto val="1"/>
        <c:lblAlgn val="ctr"/>
        <c:lblOffset val="100"/>
        <c:noMultiLvlLbl val="0"/>
      </c:catAx>
      <c:valAx>
        <c:axId val="63405431"/>
        <c:scaling>
          <c:orientation val="minMax"/>
          <c:max val="16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959961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7572328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340-4402-8ECA-BB2DE3E8692B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340-4402-8ECA-BB2DE3E86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541759"/>
        <c:axId val="40340714"/>
      </c:lineChart>
      <c:catAx>
        <c:axId val="2754175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340714"/>
        <c:crosses val="autoZero"/>
        <c:auto val="1"/>
        <c:lblAlgn val="ctr"/>
        <c:lblOffset val="100"/>
        <c:noMultiLvlLbl val="0"/>
      </c:catAx>
      <c:valAx>
        <c:axId val="40340714"/>
        <c:scaling>
          <c:orientation val="minMax"/>
          <c:max val="8500000"/>
          <c:min val="69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54175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21337611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C67-4145-BE45-F5A7727E6A7C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C67-4145-BE45-F5A7727E6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426"/>
        <c:axId val="13430840"/>
      </c:lineChart>
      <c:catAx>
        <c:axId val="17442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430840"/>
        <c:crosses val="autoZero"/>
        <c:auto val="1"/>
        <c:lblAlgn val="ctr"/>
        <c:lblOffset val="100"/>
        <c:noMultiLvlLbl val="0"/>
      </c:catAx>
      <c:valAx>
        <c:axId val="13430840"/>
        <c:scaling>
          <c:orientation val="minMax"/>
          <c:max val="25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442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14778756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691-4039-B24B-091769976CD7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691-4039-B24B-091769976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8304"/>
        <c:axId val="19176226"/>
      </c:lineChart>
      <c:catAx>
        <c:axId val="547830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176226"/>
        <c:crosses val="autoZero"/>
        <c:auto val="1"/>
        <c:lblAlgn val="ctr"/>
        <c:lblOffset val="100"/>
        <c:noMultiLvlLbl val="0"/>
      </c:catAx>
      <c:valAx>
        <c:axId val="19176226"/>
        <c:scaling>
          <c:orientation val="minMax"/>
          <c:max val="17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78304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#,##0">
                <c:v>1366699.5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4BF-4697-8B32-74C7F775DC1C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4BF-4697-8B32-74C7F775D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80402"/>
        <c:axId val="24474370"/>
      </c:lineChart>
      <c:catAx>
        <c:axId val="4128040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474370"/>
        <c:crosses val="autoZero"/>
        <c:auto val="1"/>
        <c:lblAlgn val="ctr"/>
        <c:lblOffset val="100"/>
        <c:noMultiLvlLbl val="0"/>
      </c:catAx>
      <c:valAx>
        <c:axId val="24474370"/>
        <c:scaling>
          <c:orientation val="minMax"/>
          <c:max val="15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280402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4.2014295524421368E-2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274-46B4-9F3E-9E6BFB2C89D9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-5.433911804591629E-2</c:v>
              </c:pt>
              <c:pt idx="1">
                <c:v>-4.456479515178946E-2</c:v>
              </c:pt>
              <c:pt idx="2">
                <c:v>-1.7999403553255241E-2</c:v>
              </c:pt>
              <c:pt idx="3">
                <c:v>-2.311160742133234E-2</c:v>
              </c:pt>
              <c:pt idx="4">
                <c:v>-3.5776057497671543E-2</c:v>
              </c:pt>
              <c:pt idx="5">
                <c:v>-3.8805049222508603E-2</c:v>
              </c:pt>
              <c:pt idx="6">
                <c:v>-3.884478425596849E-2</c:v>
              </c:pt>
              <c:pt idx="7">
                <c:v>-4.1412813789630687E-2</c:v>
              </c:pt>
              <c:pt idx="8">
                <c:v>-3.8097913232978953E-2</c:v>
              </c:pt>
              <c:pt idx="9">
                <c:v>-3.7805547102136898E-2</c:v>
              </c:pt>
              <c:pt idx="10">
                <c:v>-3.075182426859957E-2</c:v>
              </c:pt>
              <c:pt idx="11">
                <c:v>-3.2985610422738842E-2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274-46B4-9F3E-9E6BFB2C89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276370"/>
        <c:axId val="61599412"/>
      </c:lineChart>
      <c:catAx>
        <c:axId val="3827637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599412"/>
        <c:crosses val="autoZero"/>
        <c:auto val="1"/>
        <c:lblAlgn val="ctr"/>
        <c:lblOffset val="100"/>
        <c:noMultiLvlLbl val="0"/>
      </c:catAx>
      <c:valAx>
        <c:axId val="6159941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27637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6.1844711957205187E-2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B7B-40DF-82BB-84C6994404A8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B7B-40DF-82BB-84C699440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53997"/>
        <c:axId val="6979113"/>
      </c:lineChart>
      <c:catAx>
        <c:axId val="4715399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79113"/>
        <c:crosses val="autoZero"/>
        <c:auto val="1"/>
        <c:lblAlgn val="ctr"/>
        <c:lblOffset val="100"/>
        <c:noMultiLvlLbl val="0"/>
      </c:catAx>
      <c:valAx>
        <c:axId val="697911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15399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-7.3057575418532084E-2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54F-41BA-88CD-8528C3C68883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54F-41BA-88CD-8528C3C68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826012"/>
        <c:axId val="29050922"/>
      </c:lineChart>
      <c:catAx>
        <c:axId val="4482601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050922"/>
        <c:crosses val="autoZero"/>
        <c:auto val="1"/>
        <c:lblAlgn val="ctr"/>
        <c:lblOffset val="100"/>
        <c:noMultiLvlLbl val="0"/>
      </c:catAx>
      <c:valAx>
        <c:axId val="290509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82601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6.7007897392553861E-2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0B1-408B-A83F-B3E6FF11FAC7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0B1-408B-A83F-B3E6FF11F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07913"/>
        <c:axId val="39801621"/>
      </c:lineChart>
      <c:catAx>
        <c:axId val="406079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801621"/>
        <c:crosses val="autoZero"/>
        <c:auto val="1"/>
        <c:lblAlgn val="ctr"/>
        <c:lblOffset val="100"/>
        <c:noMultiLvlLbl val="0"/>
      </c:catAx>
      <c:valAx>
        <c:axId val="3980162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60791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7.0609216330671298E-2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922-4F8E-ABFF-3CD732C1098F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922-4F8E-ABFF-3CD732C10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614039"/>
        <c:axId val="12728987"/>
      </c:lineChart>
      <c:catAx>
        <c:axId val="4461403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728987"/>
        <c:crosses val="autoZero"/>
        <c:auto val="1"/>
        <c:lblAlgn val="ctr"/>
        <c:lblOffset val="100"/>
        <c:noMultiLvlLbl val="0"/>
      </c:catAx>
      <c:valAx>
        <c:axId val="1272898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61403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General</c:formatCode>
              <c:ptCount val="12"/>
              <c:pt idx="0" formatCode="0%">
                <c:v>7.5025047809607059E-2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EFB-41F5-8AE5-A145CBAD11A7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EFB-41F5-8AE5-A145CBAD1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5112"/>
        <c:axId val="65073636"/>
      </c:lineChart>
      <c:catAx>
        <c:axId val="84511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073636"/>
        <c:crosses val="autoZero"/>
        <c:auto val="1"/>
        <c:lblAlgn val="ctr"/>
        <c:lblOffset val="100"/>
        <c:noMultiLvlLbl val="0"/>
      </c:catAx>
      <c:valAx>
        <c:axId val="6507363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4511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9C-4DD1-9755-82DDE5A0011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9C-4DD1-9755-82DDE5A0011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9C-4DD1-9755-82DDE5A0011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9C-4DD1-9755-82DDE5A0011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9C-4DD1-9755-82DDE5A0011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9C-4DD1-9755-82DDE5A0011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19C-4DD1-9755-82DDE5A0011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19C-4DD1-9755-82DDE5A0011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19C-4DD1-9755-82DDE5A0011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19C-4DD1-9755-82DDE5A0011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19C-4DD1-9755-82DDE5A00118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#,##0.00</c:formatCode>
              <c:ptCount val="12"/>
              <c:pt idx="0">
                <c:v>557.70043060799992</c:v>
              </c:pt>
              <c:pt idx="1">
                <c:v>559.28256014099986</c:v>
              </c:pt>
              <c:pt idx="2">
                <c:v>557.45747660199993</c:v>
              </c:pt>
              <c:pt idx="3">
                <c:v>553.27034048500002</c:v>
              </c:pt>
              <c:pt idx="4">
                <c:v>550.67518874300004</c:v>
              </c:pt>
              <c:pt idx="5">
                <c:v>548.78401231599992</c:v>
              </c:pt>
              <c:pt idx="6">
                <c:v>545.95518574100004</c:v>
              </c:pt>
              <c:pt idx="7">
                <c:v>545.52364699800012</c:v>
              </c:pt>
              <c:pt idx="8">
                <c:v>543.87846099399997</c:v>
              </c:pt>
              <c:pt idx="9">
                <c:v>545.88793865599985</c:v>
              </c:pt>
              <c:pt idx="10">
                <c:v>543.21124258199995</c:v>
              </c:pt>
              <c:pt idx="11">
                <c:v>545.06490767100001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19C-4DD1-9755-82DDE5A0011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20790"/>
        <c:axId val="40100846"/>
      </c:lineChart>
      <c:catAx>
        <c:axId val="52079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100846"/>
        <c:crosses val="autoZero"/>
        <c:auto val="1"/>
        <c:lblAlgn val="ctr"/>
        <c:lblOffset val="100"/>
        <c:noMultiLvlLbl val="0"/>
      </c:catAx>
      <c:valAx>
        <c:axId val="4010084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079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DB-44C6-8E5F-063EEFED0D6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DB-44C6-8E5F-063EEFED0D6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DB-44C6-8E5F-063EEFED0D6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DB-44C6-8E5F-063EEFED0D6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DB-44C6-8E5F-063EEFED0D6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0DB-44C6-8E5F-063EEFED0D6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0DB-44C6-8E5F-063EEFED0D6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0DB-44C6-8E5F-063EEFED0D6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0DB-44C6-8E5F-063EEFED0D6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0DB-44C6-8E5F-063EEFED0D6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DB-44C6-8E5F-063EEFED0D6E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#,##0.00</c:formatCode>
              <c:ptCount val="12"/>
              <c:pt idx="0">
                <c:v>181.971664</c:v>
              </c:pt>
              <c:pt idx="1">
                <c:v>181.84141299999999</c:v>
              </c:pt>
              <c:pt idx="2">
                <c:v>181.87365199999999</c:v>
              </c:pt>
              <c:pt idx="3">
                <c:v>180.07887400000001</c:v>
              </c:pt>
              <c:pt idx="4">
                <c:v>178.19028900000001</c:v>
              </c:pt>
              <c:pt idx="5">
                <c:v>176.85910999999999</c:v>
              </c:pt>
              <c:pt idx="6">
                <c:v>175.92848900000001</c:v>
              </c:pt>
              <c:pt idx="7">
                <c:v>176.58364900000001</c:v>
              </c:pt>
              <c:pt idx="8">
                <c:v>176.426749</c:v>
              </c:pt>
              <c:pt idx="9">
                <c:v>176.57219499999999</c:v>
              </c:pt>
              <c:pt idx="10">
                <c:v>174.88294099999999</c:v>
              </c:pt>
              <c:pt idx="11">
                <c:v>175.798271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0DB-44C6-8E5F-063EEFED0D6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49755"/>
        <c:axId val="42331192"/>
      </c:lineChart>
      <c:catAx>
        <c:axId val="54975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331192"/>
        <c:crosses val="autoZero"/>
        <c:auto val="1"/>
        <c:lblAlgn val="ctr"/>
        <c:lblOffset val="100"/>
        <c:noMultiLvlLbl val="0"/>
      </c:catAx>
      <c:valAx>
        <c:axId val="4233119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975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CF0-4AE3-87A0-825C7D47CE3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F0-4AE3-87A0-825C7D47CE3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CF0-4AE3-87A0-825C7D47CE3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CF0-4AE3-87A0-825C7D47CE3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CF0-4AE3-87A0-825C7D47CE3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CF0-4AE3-87A0-825C7D47CE3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CF0-4AE3-87A0-825C7D47CE3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CF0-4AE3-87A0-825C7D47CE3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CF0-4AE3-87A0-825C7D47CE3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CF0-4AE3-87A0-825C7D47CE3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CF0-4AE3-87A0-825C7D47CE31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#,##0.00</c:formatCode>
              <c:ptCount val="12"/>
              <c:pt idx="0">
                <c:v>93.617381999999992</c:v>
              </c:pt>
              <c:pt idx="1">
                <c:v>95.109771999999992</c:v>
              </c:pt>
              <c:pt idx="2">
                <c:v>94.907316999999992</c:v>
              </c:pt>
              <c:pt idx="3">
                <c:v>94.272100999999992</c:v>
              </c:pt>
              <c:pt idx="4">
                <c:v>94.87559499999999</c:v>
              </c:pt>
              <c:pt idx="5">
                <c:v>95.102014999999994</c:v>
              </c:pt>
              <c:pt idx="6">
                <c:v>94.487117999999995</c:v>
              </c:pt>
              <c:pt idx="7">
                <c:v>94.024356999999995</c:v>
              </c:pt>
              <c:pt idx="8">
                <c:v>92.526075999999989</c:v>
              </c:pt>
              <c:pt idx="9">
                <c:v>91.858873000000003</c:v>
              </c:pt>
              <c:pt idx="10">
                <c:v>90.547167999999999</c:v>
              </c:pt>
              <c:pt idx="11">
                <c:v>89.95035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CF0-4AE3-87A0-825C7D47CE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325887"/>
        <c:axId val="59024926"/>
      </c:lineChart>
      <c:catAx>
        <c:axId val="1732588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024926"/>
        <c:crosses val="autoZero"/>
        <c:auto val="1"/>
        <c:lblAlgn val="ctr"/>
        <c:lblOffset val="100"/>
        <c:noMultiLvlLbl val="0"/>
      </c:catAx>
      <c:valAx>
        <c:axId val="5902492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32588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1D-4C90-AF09-DD1414040EB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1D-4C90-AF09-DD1414040EB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1D-4C90-AF09-DD1414040EB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1D-4C90-AF09-DD1414040EB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1D-4C90-AF09-DD1414040EB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1D-4C90-AF09-DD1414040EB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1D-4C90-AF09-DD1414040EB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51D-4C90-AF09-DD1414040EB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51D-4C90-AF09-DD1414040EB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51D-4C90-AF09-DD1414040EB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51D-4C90-AF09-DD1414040EB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#,##0.00</c:formatCode>
              <c:ptCount val="12"/>
              <c:pt idx="0">
                <c:v>266.84735599999999</c:v>
              </c:pt>
              <c:pt idx="1">
                <c:v>266.99467700000002</c:v>
              </c:pt>
              <c:pt idx="2">
                <c:v>265.49360899999999</c:v>
              </c:pt>
              <c:pt idx="3">
                <c:v>263.74050599999998</c:v>
              </c:pt>
              <c:pt idx="4">
                <c:v>262.35120999999998</c:v>
              </c:pt>
              <c:pt idx="5">
                <c:v>261.60695800000002</c:v>
              </c:pt>
              <c:pt idx="6">
                <c:v>260.27837299999999</c:v>
              </c:pt>
              <c:pt idx="7">
                <c:v>259.80766199999999</c:v>
              </c:pt>
              <c:pt idx="8">
                <c:v>259.90397100000001</c:v>
              </c:pt>
              <c:pt idx="9">
                <c:v>262.33453800000001</c:v>
              </c:pt>
              <c:pt idx="10">
                <c:v>262.50659100000001</c:v>
              </c:pt>
              <c:pt idx="11">
                <c:v>263.84658899999999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51D-4C90-AF09-DD1414040EB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2487502"/>
        <c:axId val="22013603"/>
      </c:lineChart>
      <c:catAx>
        <c:axId val="1248750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013603"/>
        <c:crosses val="autoZero"/>
        <c:auto val="1"/>
        <c:lblAlgn val="ctr"/>
        <c:lblOffset val="100"/>
        <c:noMultiLvlLbl val="0"/>
      </c:catAx>
      <c:valAx>
        <c:axId val="2201360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48750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CC-4439-A87C-DB9800AF14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CC-4439-A87C-DB9800AF14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CC-4439-A87C-DB9800AF14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CC-4439-A87C-DB9800AF14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ECC-4439-A87C-DB9800AF14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CC-4439-A87C-DB9800AF14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ECC-4439-A87C-DB9800AF14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CC-4439-A87C-DB9800AF14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CC-4439-A87C-DB9800AF14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CC-4439-A87C-DB9800AF14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ECC-4439-A87C-DB9800AF14F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#,##0.00</c:formatCode>
              <c:ptCount val="12"/>
              <c:pt idx="0">
                <c:v>184.09229999999999</c:v>
              </c:pt>
              <c:pt idx="1">
                <c:v>183.61559199999999</c:v>
              </c:pt>
              <c:pt idx="2">
                <c:v>182.08308299999999</c:v>
              </c:pt>
              <c:pt idx="3">
                <c:v>180.477124</c:v>
              </c:pt>
              <c:pt idx="4">
                <c:v>179.251665</c:v>
              </c:pt>
              <c:pt idx="5">
                <c:v>178.34498500000001</c:v>
              </c:pt>
              <c:pt idx="6">
                <c:v>176.912938</c:v>
              </c:pt>
              <c:pt idx="7">
                <c:v>176.389681</c:v>
              </c:pt>
              <c:pt idx="8">
                <c:v>176.33612099999999</c:v>
              </c:pt>
              <c:pt idx="9">
                <c:v>178.27640500000001</c:v>
              </c:pt>
              <c:pt idx="10">
                <c:v>178.716814</c:v>
              </c:pt>
              <c:pt idx="11">
                <c:v>179.691508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ECC-4439-A87C-DB9800AF14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0132846"/>
        <c:axId val="35023922"/>
      </c:lineChart>
      <c:catAx>
        <c:axId val="5013284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023922"/>
        <c:crosses val="autoZero"/>
        <c:auto val="1"/>
        <c:lblAlgn val="ctr"/>
        <c:lblOffset val="100"/>
        <c:noMultiLvlLbl val="0"/>
      </c:catAx>
      <c:valAx>
        <c:axId val="350239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13284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A5-4868-AE4B-357FF119A73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A5-4868-AE4B-357FF119A73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A5-4868-AE4B-357FF119A73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A5-4868-AE4B-357FF119A73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A5-4868-AE4B-357FF119A73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A5-4868-AE4B-357FF119A73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A5-4868-AE4B-357FF119A73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A5-4868-AE4B-357FF119A73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A5-4868-AE4B-357FF119A73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A5-4868-AE4B-357FF119A73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0A5-4868-AE4B-357FF119A73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#,##0.00</c:formatCode>
              <c:ptCount val="12"/>
              <c:pt idx="0">
                <c:v>16.845935749999999</c:v>
              </c:pt>
              <c:pt idx="1">
                <c:v>16.831618500000001</c:v>
              </c:pt>
              <c:pt idx="2">
                <c:v>16.691737249999999</c:v>
              </c:pt>
              <c:pt idx="3">
                <c:v>16.559476249999999</c:v>
              </c:pt>
              <c:pt idx="4">
                <c:v>16.46803075</c:v>
              </c:pt>
              <c:pt idx="5">
                <c:v>16.372101499999999</c:v>
              </c:pt>
              <c:pt idx="6">
                <c:v>16.250949500000001</c:v>
              </c:pt>
              <c:pt idx="7">
                <c:v>16.186191000000001</c:v>
              </c:pt>
              <c:pt idx="8">
                <c:v>16.18666425</c:v>
              </c:pt>
              <c:pt idx="9">
                <c:v>16.337738000000002</c:v>
              </c:pt>
              <c:pt idx="10">
                <c:v>16.374630499999999</c:v>
              </c:pt>
              <c:pt idx="11">
                <c:v>16.470011249999999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0A5-4868-AE4B-357FF119A7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1820144"/>
        <c:axId val="62530677"/>
      </c:lineChart>
      <c:catAx>
        <c:axId val="6182014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530677"/>
        <c:crosses val="autoZero"/>
        <c:auto val="1"/>
        <c:lblAlgn val="ctr"/>
        <c:lblOffset val="100"/>
        <c:noMultiLvlLbl val="0"/>
      </c:catAx>
      <c:valAx>
        <c:axId val="6253067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82014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3E-4C66-95BC-FCF998F4E4A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3E-4C66-95BC-FCF998F4E4A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3E-4C66-95BC-FCF998F4E4A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3E-4C66-95BC-FCF998F4E4A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13E-4C66-95BC-FCF998F4E4A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3E-4C66-95BC-FCF998F4E4A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13E-4C66-95BC-FCF998F4E4A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13E-4C66-95BC-FCF998F4E4A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13E-4C66-95BC-FCF998F4E4A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13E-4C66-95BC-FCF998F4E4A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13E-4C66-95BC-FCF998F4E4A9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0.00%</c:formatCode>
              <c:ptCount val="12"/>
              <c:pt idx="0">
                <c:v>1.017119079652779E-2</c:v>
              </c:pt>
              <c:pt idx="1">
                <c:v>1.404798529746917E-2</c:v>
              </c:pt>
              <c:pt idx="2">
                <c:v>4.7438318990446794E-3</c:v>
              </c:pt>
              <c:pt idx="3">
                <c:v>-1.3365282007321559E-2</c:v>
              </c:pt>
              <c:pt idx="4">
                <c:v>-2.407232749795047E-2</c:v>
              </c:pt>
              <c:pt idx="5">
                <c:v>-3.144876048272785E-2</c:v>
              </c:pt>
              <c:pt idx="6">
                <c:v>-3.4416846335029498E-2</c:v>
              </c:pt>
              <c:pt idx="7">
                <c:v>-3.422385118802164E-2</c:v>
              </c:pt>
              <c:pt idx="8">
                <c:v>-3.6831138394263233E-2</c:v>
              </c:pt>
              <c:pt idx="9">
                <c:v>-2.870848479473705E-2</c:v>
              </c:pt>
              <c:pt idx="10">
                <c:v>-3.2985610422739731E-2</c:v>
              </c:pt>
              <c:pt idx="11">
                <c:v>-2.5286766731279151E-2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13E-4C66-95BC-FCF998F4E4A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0380021"/>
        <c:axId val="54056378"/>
      </c:lineChart>
      <c:catAx>
        <c:axId val="5038002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056378"/>
        <c:crosses val="autoZero"/>
        <c:auto val="1"/>
        <c:lblAlgn val="ctr"/>
        <c:lblOffset val="100"/>
        <c:noMultiLvlLbl val="0"/>
      </c:catAx>
      <c:valAx>
        <c:axId val="5405637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38002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80F-4771-9C84-CE9988BD491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0F-4771-9C84-CE9988BD491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80F-4771-9C84-CE9988BD491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0F-4771-9C84-CE9988BD491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0F-4771-9C84-CE9988BD491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0F-4771-9C84-CE9988BD491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80F-4771-9C84-CE9988BD491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80F-4771-9C84-CE9988BD491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80F-4771-9C84-CE9988BD491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0F-4771-9C84-CE9988BD491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0F-4771-9C84-CE9988BD4915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0.00%</c:formatCode>
              <c:ptCount val="12"/>
              <c:pt idx="0">
                <c:v>4.1966567625683043E-2</c:v>
              </c:pt>
              <c:pt idx="1">
                <c:v>3.7239477032300211E-2</c:v>
              </c:pt>
              <c:pt idx="2">
                <c:v>2.3863224032532149E-2</c:v>
              </c:pt>
              <c:pt idx="3">
                <c:v>4.2274178886432647E-3</c:v>
              </c:pt>
              <c:pt idx="4">
                <c:v>-1.6118095188285841E-2</c:v>
              </c:pt>
              <c:pt idx="5">
                <c:v>-3.2687468570456978E-2</c:v>
              </c:pt>
              <c:pt idx="6">
                <c:v>-3.3236156970539547E-2</c:v>
              </c:pt>
              <c:pt idx="7">
                <c:v>-2.4934146176225851E-2</c:v>
              </c:pt>
              <c:pt idx="8">
                <c:v>-2.3241706202909249E-2</c:v>
              </c:pt>
              <c:pt idx="9">
                <c:v>-2.1038110173852369E-2</c:v>
              </c:pt>
              <c:pt idx="10">
                <c:v>-3.7672729213677439E-2</c:v>
              </c:pt>
              <c:pt idx="11">
                <c:v>-3.044109578595498E-2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80F-4771-9C84-CE9988BD491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57464"/>
        <c:axId val="58324742"/>
      </c:lineChart>
      <c:catAx>
        <c:axId val="75746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324742"/>
        <c:crosses val="autoZero"/>
        <c:auto val="1"/>
        <c:lblAlgn val="ctr"/>
        <c:lblOffset val="100"/>
        <c:noMultiLvlLbl val="0"/>
      </c:catAx>
      <c:valAx>
        <c:axId val="5832474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5746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F2-4F3D-B0A0-3D5DD74FAE7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F2-4F3D-B0A0-3D5DD74FAE7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BF2-4F3D-B0A0-3D5DD74FAE7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F2-4F3D-B0A0-3D5DD74FAE7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BF2-4F3D-B0A0-3D5DD74FAE7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BF2-4F3D-B0A0-3D5DD74FAE7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BF2-4F3D-B0A0-3D5DD74FAE7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F2-4F3D-B0A0-3D5DD74FAE7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BF2-4F3D-B0A0-3D5DD74FAE7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F2-4F3D-B0A0-3D5DD74FAE7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BF2-4F3D-B0A0-3D5DD74FAE7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0.00%</c:formatCode>
              <c:ptCount val="12"/>
              <c:pt idx="0">
                <c:v>6.3535153841674338E-2</c:v>
              </c:pt>
              <c:pt idx="1">
                <c:v>8.417644279226294E-2</c:v>
              </c:pt>
              <c:pt idx="2">
                <c:v>7.3762230597676171E-2</c:v>
              </c:pt>
              <c:pt idx="3">
                <c:v>5.1176421060556608E-2</c:v>
              </c:pt>
              <c:pt idx="4">
                <c:v>4.7485455583152453E-2</c:v>
              </c:pt>
              <c:pt idx="5">
                <c:v>4.7256151764485173E-2</c:v>
              </c:pt>
              <c:pt idx="6">
                <c:v>4.020926094989602E-2</c:v>
              </c:pt>
              <c:pt idx="7">
                <c:v>3.0055623712722929E-2</c:v>
              </c:pt>
              <c:pt idx="8">
                <c:v>3.4250530345048078E-3</c:v>
              </c:pt>
              <c:pt idx="9">
                <c:v>-1.258432962209829E-2</c:v>
              </c:pt>
              <c:pt idx="10">
                <c:v>-3.6398469899770282E-2</c:v>
              </c:pt>
              <c:pt idx="11">
                <c:v>-4.2729535164254519E-2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BF2-4F3D-B0A0-3D5DD74FAE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625439"/>
        <c:axId val="53171304"/>
      </c:lineChart>
      <c:catAx>
        <c:axId val="4862543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171304"/>
        <c:crosses val="autoZero"/>
        <c:auto val="1"/>
        <c:lblAlgn val="ctr"/>
        <c:lblOffset val="100"/>
        <c:noMultiLvlLbl val="0"/>
      </c:catAx>
      <c:valAx>
        <c:axId val="5317130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62543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BA-45FD-8123-E4BD48F3DC3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BA-45FD-8123-E4BD48F3DC3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BA-45FD-8123-E4BD48F3DC3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BA-45FD-8123-E4BD48F3DC3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BA-45FD-8123-E4BD48F3DC3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BA-45FD-8123-E4BD48F3DC3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1BA-45FD-8123-E4BD48F3DC3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BA-45FD-8123-E4BD48F3DC3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1BA-45FD-8123-E4BD48F3DC3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1BA-45FD-8123-E4BD48F3DC3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1BA-45FD-8123-E4BD48F3DC3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0.00%</c:formatCode>
              <c:ptCount val="12"/>
              <c:pt idx="0">
                <c:v>-3.4220573300527413E-2</c:v>
              </c:pt>
              <c:pt idx="1">
                <c:v>-2.96425576759617E-2</c:v>
              </c:pt>
              <c:pt idx="2">
                <c:v>-3.4852163729409961E-2</c:v>
              </c:pt>
              <c:pt idx="3">
                <c:v>-5.032153399531996E-2</c:v>
              </c:pt>
              <c:pt idx="4">
                <c:v>-5.7269328721219828E-2</c:v>
              </c:pt>
              <c:pt idx="5">
                <c:v>-5.9953794148903422E-2</c:v>
              </c:pt>
              <c:pt idx="6">
                <c:v>-6.2832727201932254E-2</c:v>
              </c:pt>
              <c:pt idx="7">
                <c:v>-6.2851390606002158E-2</c:v>
              </c:pt>
              <c:pt idx="8">
                <c:v>-5.931304045467603E-2</c:v>
              </c:pt>
              <c:pt idx="9">
                <c:v>-3.9221072974348882E-2</c:v>
              </c:pt>
              <c:pt idx="10">
                <c:v>-2.9545583910921901E-2</c:v>
              </c:pt>
              <c:pt idx="11">
                <c:v>-1.6919208675644209E-2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1BA-45FD-8123-E4BD48F3DC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1472269"/>
        <c:axId val="35744266"/>
      </c:lineChart>
      <c:catAx>
        <c:axId val="6147226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744266"/>
        <c:crosses val="autoZero"/>
        <c:auto val="1"/>
        <c:lblAlgn val="ctr"/>
        <c:lblOffset val="100"/>
        <c:noMultiLvlLbl val="0"/>
      </c:catAx>
      <c:valAx>
        <c:axId val="3574426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47226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28-4C17-A28C-1E859CD244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28-4C17-A28C-1E859CD244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28-4C17-A28C-1E859CD244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28-4C17-A28C-1E859CD244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A28-4C17-A28C-1E859CD244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A28-4C17-A28C-1E859CD244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A28-4C17-A28C-1E859CD244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A28-4C17-A28C-1E859CD244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A28-4C17-A28C-1E859CD244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A28-4C17-A28C-1E859CD244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A28-4C17-A28C-1E859CD244FF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0.00%</c:formatCode>
              <c:ptCount val="12"/>
              <c:pt idx="0">
                <c:v>-6.2199306031062593E-2</c:v>
              </c:pt>
              <c:pt idx="1">
                <c:v>-5.8681107158881522E-2</c:v>
              </c:pt>
              <c:pt idx="2">
                <c:v>-6.3933604363698202E-2</c:v>
              </c:pt>
              <c:pt idx="3">
                <c:v>-7.9290643354282528E-2</c:v>
              </c:pt>
              <c:pt idx="4">
                <c:v>-8.3956804597710197E-2</c:v>
              </c:pt>
              <c:pt idx="5">
                <c:v>-8.6060865835297054E-2</c:v>
              </c:pt>
              <c:pt idx="6">
                <c:v>-9.0770659313641255E-2</c:v>
              </c:pt>
              <c:pt idx="7">
                <c:v>-8.9427079635850296E-2</c:v>
              </c:pt>
              <c:pt idx="8">
                <c:v>-8.5184859211786465E-2</c:v>
              </c:pt>
              <c:pt idx="9">
                <c:v>-6.054616451358262E-2</c:v>
              </c:pt>
              <c:pt idx="10">
                <c:v>-4.7110564268134411E-2</c:v>
              </c:pt>
              <c:pt idx="11">
                <c:v>-3.1388255377407623E-2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A28-4C17-A28C-1E859CD244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328526"/>
        <c:axId val="41574942"/>
      </c:lineChart>
      <c:catAx>
        <c:axId val="2232852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574942"/>
        <c:crosses val="autoZero"/>
        <c:auto val="1"/>
        <c:lblAlgn val="ctr"/>
        <c:lblOffset val="100"/>
        <c:noMultiLvlLbl val="0"/>
      </c:catAx>
      <c:valAx>
        <c:axId val="4157494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32852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B2-44B1-9903-A896E3B4717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AB2-44B1-9903-A896E3B4717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AB2-44B1-9903-A896E3B4717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AB2-44B1-9903-A896E3B4717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AB2-44B1-9903-A896E3B4717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AB2-44B1-9903-A896E3B4717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AB2-44B1-9903-A896E3B4717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AB2-44B1-9903-A896E3B4717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AB2-44B1-9903-A896E3B4717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AB2-44B1-9903-A896E3B4717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AB2-44B1-9903-A896E3B47170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feb.-23</c:v>
              </c:pt>
              <c:pt idx="1">
                <c:v>mar.-23</c:v>
              </c:pt>
              <c:pt idx="2">
                <c:v>abr.-23</c:v>
              </c:pt>
              <c:pt idx="3">
                <c:v>may.-23</c:v>
              </c:pt>
              <c:pt idx="4">
                <c:v>jun.-23</c:v>
              </c:pt>
              <c:pt idx="5">
                <c:v>jul.-23</c:v>
              </c:pt>
              <c:pt idx="6">
                <c:v>ago.-23</c:v>
              </c:pt>
              <c:pt idx="7">
                <c:v>sep.-23</c:v>
              </c:pt>
              <c:pt idx="8">
                <c:v>oct.-23</c:v>
              </c:pt>
              <c:pt idx="9">
                <c:v>nov.-23</c:v>
              </c:pt>
              <c:pt idx="10">
                <c:v>dic.-23</c:v>
              </c:pt>
              <c:pt idx="11">
                <c:v>ene.-24</c:v>
              </c:pt>
            </c:strLit>
          </c:cat>
          <c:val>
            <c:numLit>
              <c:formatCode>0.00%</c:formatCode>
              <c:ptCount val="12"/>
              <c:pt idx="0">
                <c:v>-4.6078961729491601E-2</c:v>
              </c:pt>
              <c:pt idx="1">
                <c:v>-4.1707669862973112E-2</c:v>
              </c:pt>
              <c:pt idx="2">
                <c:v>-4.9947875655673712E-2</c:v>
              </c:pt>
              <c:pt idx="3">
                <c:v>-6.658554365840369E-2</c:v>
              </c:pt>
              <c:pt idx="4">
                <c:v>-7.1500095976196887E-2</c:v>
              </c:pt>
              <c:pt idx="5">
                <c:v>-7.597656831750596E-2</c:v>
              </c:pt>
              <c:pt idx="6">
                <c:v>-8.2549128035067726E-2</c:v>
              </c:pt>
              <c:pt idx="7">
                <c:v>-8.2695568650417051E-2</c:v>
              </c:pt>
              <c:pt idx="8">
                <c:v>-7.9243656951789879E-2</c:v>
              </c:pt>
              <c:pt idx="9">
                <c:v>-5.7390046691615633E-2</c:v>
              </c:pt>
              <c:pt idx="10">
                <c:v>-4.5292756359000243E-2</c:v>
              </c:pt>
              <c:pt idx="11">
                <c:v>-2.9798265036607121E-2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AB2-44B1-9903-A896E3B4717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91587"/>
        <c:axId val="55443361"/>
      </c:lineChart>
      <c:catAx>
        <c:axId val="159158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443361"/>
        <c:crosses val="autoZero"/>
        <c:auto val="1"/>
        <c:lblAlgn val="ctr"/>
        <c:lblOffset val="100"/>
        <c:noMultiLvlLbl val="0"/>
      </c:catAx>
      <c:valAx>
        <c:axId val="5544336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9158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234FD28D-1BF0-49CA-A186-1E60A95661DD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25227933-D829-4E26-BAF0-18270210A0B9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3FDD27B9-1B49-4ED0-AA92-78C526A99D3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97F5765-9EB1-4D68-BE7D-A69F63F7D2D0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24DAA357-E321-43E7-858C-769B92040789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2A5BC3B9-5F31-4160-B8DB-EB5470AA93E3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6B65B59B-85E1-498F-B5FD-413FC33A232F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AFC8A5-5E01-455C-99AC-B8FB7D2E5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7DE95F3-82A6-4E8F-B441-2B8D2C26E8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C957A0-E3A0-4884-926E-037BF2481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4557476-755D-4F2E-8876-897F8C8496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839AFD-157B-4787-BE9B-C5F103145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1CD041A-6891-458D-8FC4-F9A243ECBE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7C308D-7B96-4EEC-AB97-BF9C51244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C0A6E54-CF3C-4E8D-B021-ACCB98B277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7227DA-D2FB-47ED-8B96-53913637F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FD5409D-7AD7-45A6-8B38-C940552802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4A1463-59D3-4F94-9CCE-18AAC83B8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7AC4787-FDFC-4DBD-AB81-CCBF594124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FFA221-BF73-4CE1-A0C9-EE6879ED2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366D3E2-384E-46D9-9423-02DAC576E8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A35A40-0454-468C-8110-400D683F7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51ED513-9B70-4EDF-A436-86209C166E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43834932-0A4F-4074-9442-721C97EF1EBD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126B2CE3-992B-4AE7-8504-8178FD352B45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B2C90299-E575-4FF0-A5CA-819990210D28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D5359B4-5BEA-4220-B290-94B5ABE480C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56F352D8-C036-4A0F-9DE0-CBEDE26486F6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DB3A86EF-F336-4C71-9A00-743E8631FB62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46A11C78-8A04-484F-A4D0-D4F42005D1FB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3E9D96-CFED-4655-B4F5-79569E5DD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64EABF3-9FB6-4E4B-85EE-A7AB3E00A2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0C2B4C5-90DC-40FA-BA3F-7056CE85A9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D4119A4-04D6-4F5A-BB9A-321A800CCC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E8AE79F-00B2-4838-AE42-BE39010D0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26DE1BC-89DF-4415-A5F9-D90CD3CE97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E2BAA78-7940-4A94-8AB4-F11E72A8C2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727D81-F225-40C8-B864-46E48B8A0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888D320-1839-415E-B4C3-58997881F2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856CADC-AD90-4697-94D0-F5D341BE2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F815705-1325-4BC3-8582-B589CDACAE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699B67F-91B6-46FE-83F7-0EACFEEE8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6689876C-8163-43E7-8EA6-C46167846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3FA2AD0-C30A-45E6-8133-47ED254459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964000-A0EF-45FA-A6A6-695AA62FF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F9B5119-3290-4DB6-8CBA-D7373E0E18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56CD7AB-9B5E-4452-BE67-72C962B1F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80586F3-7E1C-49F4-B0EE-4DC2F1721E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8EB5F3A-59A3-4DAA-92DD-AA7ADB1039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64D0443B-E43F-44FB-A8FC-0EC53F0FA7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ACD00B6-1D35-431F-B39C-B815EE4E03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B5BBE4E-2354-4E88-8979-84060D35B689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900BB17-72CA-4730-8714-CD636D7E2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34F5649-2F49-4BB8-813F-DCE7650D1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C47127E-BD77-404E-94A3-0FE9867A8B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E6C9F6A-20FD-4BB4-8F9E-65028F2E92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50175C3-0FA1-42E3-B9EF-68C4CEBAF7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7E99AA1-F581-42BC-8571-5E526C2E2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91F44BCC-819F-442C-8FAE-E9F983773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19"/>
      <c r="H1" s="14"/>
      <c r="I1" s="14"/>
      <c r="J1" s="14"/>
      <c r="K1" s="14"/>
      <c r="L1" s="14"/>
      <c r="M1" s="14"/>
    </row>
    <row r="2" spans="2:13" ht="18.75" x14ac:dyDescent="0.3">
      <c r="H2" s="13"/>
      <c r="I2" s="13"/>
      <c r="J2" s="13"/>
      <c r="K2" s="13"/>
      <c r="L2" s="13"/>
      <c r="M2" s="13"/>
    </row>
    <row r="5" spans="2:13" ht="15.75" x14ac:dyDescent="0.25">
      <c r="F5" s="25"/>
    </row>
    <row r="7" spans="2:13" ht="15.75" x14ac:dyDescent="0.25">
      <c r="B7" s="23"/>
      <c r="C7" s="23"/>
    </row>
    <row r="8" spans="2:13" ht="15.75" x14ac:dyDescent="0.25">
      <c r="B8" s="23"/>
      <c r="C8" s="23"/>
    </row>
    <row r="9" spans="2:13" ht="15.75" x14ac:dyDescent="0.25">
      <c r="B9" s="23"/>
      <c r="C9" s="23"/>
    </row>
    <row r="10" spans="2:13" ht="15.75" x14ac:dyDescent="0.25">
      <c r="B10" s="24"/>
      <c r="C10" s="24"/>
    </row>
    <row r="11" spans="2:13" ht="15.75" x14ac:dyDescent="0.25">
      <c r="B11" s="23"/>
      <c r="C11" s="23"/>
    </row>
    <row r="12" spans="2:13" ht="15.75" x14ac:dyDescent="0.25">
      <c r="B12" s="23"/>
      <c r="C12" s="23"/>
    </row>
    <row r="13" spans="2:13" ht="15.75" x14ac:dyDescent="0.25">
      <c r="B13" s="23"/>
      <c r="C13" s="23"/>
    </row>
    <row r="14" spans="2:13" ht="15.75" x14ac:dyDescent="0.25">
      <c r="B14" s="24"/>
      <c r="C14" s="24"/>
    </row>
    <row r="15" spans="2:13" ht="17.45" customHeight="1" x14ac:dyDescent="0.25">
      <c r="B15" s="23"/>
      <c r="C15" s="23"/>
    </row>
    <row r="16" spans="2:13" ht="16.149999999999999" customHeight="1" x14ac:dyDescent="0.5">
      <c r="B16" s="23"/>
      <c r="C16" s="26"/>
      <c r="G16" s="15"/>
    </row>
    <row r="17" spans="2:13" ht="17.45" customHeight="1" x14ac:dyDescent="0.35">
      <c r="B17" s="24"/>
      <c r="C17" s="24"/>
      <c r="G17" s="16"/>
    </row>
    <row r="18" spans="2:13" ht="15.75" x14ac:dyDescent="0.25">
      <c r="B18" s="23"/>
      <c r="C18" s="23"/>
    </row>
    <row r="19" spans="2:13" ht="15.75" x14ac:dyDescent="0.25">
      <c r="B19" s="23"/>
      <c r="C19" s="23"/>
    </row>
    <row r="20" spans="2:13" ht="15.75" x14ac:dyDescent="0.25">
      <c r="B20" s="24"/>
      <c r="C20" s="24"/>
    </row>
    <row r="21" spans="2:13" ht="15.75" x14ac:dyDescent="0.25">
      <c r="B21" s="23"/>
      <c r="C21" s="23"/>
    </row>
    <row r="22" spans="2:13" ht="15.75" x14ac:dyDescent="0.25">
      <c r="B22" s="24"/>
      <c r="C22" s="24"/>
    </row>
    <row r="23" spans="2:13" ht="15.75" x14ac:dyDescent="0.25">
      <c r="B23" s="23"/>
      <c r="C23" s="23"/>
    </row>
    <row r="24" spans="2:13" ht="15.75" x14ac:dyDescent="0.25">
      <c r="B24" s="24"/>
      <c r="C24" s="24"/>
    </row>
    <row r="25" spans="2:13" ht="15.75" x14ac:dyDescent="0.25">
      <c r="B25" s="24"/>
      <c r="C25" s="24"/>
    </row>
    <row r="26" spans="2:13" ht="15.75" x14ac:dyDescent="0.25">
      <c r="B26" s="24"/>
      <c r="C26" s="24"/>
    </row>
    <row r="27" spans="2:13" ht="15.75" x14ac:dyDescent="0.25">
      <c r="B27" s="24"/>
      <c r="C27" s="24"/>
    </row>
    <row r="28" spans="2:13" ht="15.75" x14ac:dyDescent="0.25">
      <c r="B28" s="23"/>
      <c r="C28" s="23"/>
    </row>
    <row r="29" spans="2:13" ht="15.75" x14ac:dyDescent="0.25">
      <c r="B29" s="24"/>
      <c r="C29" s="24"/>
      <c r="M29" s="22"/>
    </row>
    <row r="30" spans="2:13" ht="15.75" x14ac:dyDescent="0.25">
      <c r="B30" s="23"/>
      <c r="C30" s="23"/>
    </row>
    <row r="31" spans="2:13" ht="15.75" x14ac:dyDescent="0.25">
      <c r="B31" s="23"/>
      <c r="C31" s="23"/>
    </row>
    <row r="32" spans="2:13" ht="15.75" x14ac:dyDescent="0.25">
      <c r="B32" s="23"/>
      <c r="C32" s="23"/>
    </row>
    <row r="33" spans="2:3" ht="15.75" x14ac:dyDescent="0.25">
      <c r="B33" s="24"/>
      <c r="C33" s="24"/>
    </row>
    <row r="34" spans="2:3" ht="15.75" x14ac:dyDescent="0.25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 x14ac:dyDescent="0.25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 x14ac:dyDescent="0.25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 x14ac:dyDescent="0.25">
      <c r="A6" s="10"/>
      <c r="B6" s="10"/>
      <c r="C6" s="10"/>
      <c r="D6" s="178">
        <v>2023</v>
      </c>
      <c r="E6" s="178">
        <v>2024</v>
      </c>
      <c r="F6" s="178">
        <v>2023</v>
      </c>
      <c r="G6" s="178">
        <v>2024</v>
      </c>
      <c r="H6" s="178" t="s">
        <v>13</v>
      </c>
      <c r="I6" s="184" t="s">
        <v>14</v>
      </c>
      <c r="J6" s="180"/>
      <c r="K6" s="27"/>
    </row>
    <row r="7" spans="1:15" ht="15" customHeight="1" x14ac:dyDescent="0.25">
      <c r="A7" s="8" t="s">
        <v>16</v>
      </c>
      <c r="B7" s="169" t="s">
        <v>21</v>
      </c>
      <c r="C7" s="162" t="s">
        <v>2</v>
      </c>
      <c r="D7" s="67" cm="1">
        <f t="array" ref="D7:G7">Líquidos!B35:E35</f>
        <v>14800457</v>
      </c>
      <c r="E7" s="67">
        <v>15715787</v>
      </c>
      <c r="F7" s="67">
        <v>14800457</v>
      </c>
      <c r="G7" s="67">
        <v>15715787</v>
      </c>
      <c r="H7" s="179">
        <f>G7-F7</f>
        <v>915330</v>
      </c>
      <c r="I7" s="156">
        <f>((G7*100/F7)-100)</f>
        <v>6.184471195720505</v>
      </c>
      <c r="J7" s="185"/>
      <c r="K7" s="27"/>
    </row>
    <row r="8" spans="1:15" ht="15" customHeight="1" x14ac:dyDescent="0.25">
      <c r="A8" s="8"/>
      <c r="B8" s="56" t="s">
        <v>22</v>
      </c>
      <c r="C8" s="56" t="s">
        <v>2</v>
      </c>
      <c r="D8" s="67" cm="1">
        <f t="array" ref="D8:G8">Sólidos!B35:E35</f>
        <v>8169146</v>
      </c>
      <c r="E8" s="67">
        <v>7572328</v>
      </c>
      <c r="F8" s="69">
        <v>8169146</v>
      </c>
      <c r="G8" s="67">
        <v>7572328</v>
      </c>
      <c r="H8" s="61">
        <f t="shared" ref="H8:H18" si="0">G8-F8</f>
        <v>-596818</v>
      </c>
      <c r="I8" s="155">
        <f>((G8*100/F8)-100)</f>
        <v>-7.305757541853211</v>
      </c>
      <c r="J8" s="51"/>
      <c r="K8" s="27"/>
    </row>
    <row r="9" spans="1:15" ht="15" customHeight="1" x14ac:dyDescent="0.25">
      <c r="A9" s="8"/>
      <c r="B9" s="9" t="s">
        <v>23</v>
      </c>
      <c r="C9" s="57" t="s">
        <v>2</v>
      </c>
      <c r="D9" s="67" cm="1">
        <f t="array" ref="D9:G9">'Mercancía general'!B35:E35</f>
        <v>19997613</v>
      </c>
      <c r="E9" s="80">
        <v>21337611</v>
      </c>
      <c r="F9" s="67">
        <v>19997613</v>
      </c>
      <c r="G9" s="81">
        <v>21337611</v>
      </c>
      <c r="H9" s="61">
        <f t="shared" si="0"/>
        <v>1339998</v>
      </c>
      <c r="I9" s="156">
        <f t="shared" ref="I9:I30" si="1">((G9*100/F9)-100)</f>
        <v>6.7007897392553843</v>
      </c>
      <c r="J9" s="51"/>
      <c r="K9" s="27"/>
    </row>
    <row r="10" spans="1:15" ht="15" customHeight="1" x14ac:dyDescent="0.25">
      <c r="A10" s="8"/>
      <c r="B10" s="9"/>
      <c r="C10" s="50" t="s">
        <v>24</v>
      </c>
      <c r="D10" s="70" cm="1">
        <f t="array" ref="D10:G10">'Mercancías contenedores'!B35:E35</f>
        <v>13804062</v>
      </c>
      <c r="E10" s="70">
        <v>14778756</v>
      </c>
      <c r="F10" s="82">
        <v>13804062</v>
      </c>
      <c r="G10" s="70">
        <v>14778756</v>
      </c>
      <c r="H10" s="62">
        <f t="shared" si="0"/>
        <v>974694</v>
      </c>
      <c r="I10" s="157">
        <f t="shared" si="1"/>
        <v>7.0609216330671387</v>
      </c>
      <c r="J10" s="51"/>
      <c r="K10" s="27"/>
    </row>
    <row r="11" spans="1:15" ht="15" customHeight="1" x14ac:dyDescent="0.25">
      <c r="A11" s="8"/>
      <c r="B11" s="9"/>
      <c r="C11" s="50" t="s">
        <v>25</v>
      </c>
      <c r="D11" s="83">
        <f>D9-D10</f>
        <v>6193551</v>
      </c>
      <c r="E11" s="83">
        <f t="shared" ref="E11:G11" si="2">E9-E10</f>
        <v>6558855</v>
      </c>
      <c r="F11" s="84">
        <f t="shared" si="2"/>
        <v>6193551</v>
      </c>
      <c r="G11" s="85">
        <f t="shared" si="2"/>
        <v>6558855</v>
      </c>
      <c r="H11" s="62">
        <f t="shared" si="0"/>
        <v>365304</v>
      </c>
      <c r="I11" s="158">
        <f t="shared" si="1"/>
        <v>5.8981350117242926</v>
      </c>
      <c r="J11" s="51"/>
      <c r="K11" s="27"/>
    </row>
    <row r="12" spans="1:15" ht="15" customHeight="1" x14ac:dyDescent="0.25">
      <c r="A12" s="8"/>
      <c r="B12" s="54"/>
      <c r="C12" s="55" t="s">
        <v>26</v>
      </c>
      <c r="D12" s="63">
        <f>SUM(D7,D8,D9)</f>
        <v>42967216</v>
      </c>
      <c r="E12" s="63">
        <f>SUM(E7,E8,E9)</f>
        <v>44625726</v>
      </c>
      <c r="F12" s="63">
        <f>SUM(F7,F8,F9)</f>
        <v>42967216</v>
      </c>
      <c r="G12" s="63">
        <f>SUM(G7,G8,G9)</f>
        <v>44625726</v>
      </c>
      <c r="H12" s="64">
        <f t="shared" si="0"/>
        <v>1658510</v>
      </c>
      <c r="I12" s="159">
        <f t="shared" si="1"/>
        <v>3.8599428922739634</v>
      </c>
      <c r="J12" s="51"/>
      <c r="K12" s="27"/>
    </row>
    <row r="13" spans="1:15" ht="15" customHeight="1" x14ac:dyDescent="0.25">
      <c r="A13" s="7" t="s">
        <v>17</v>
      </c>
      <c r="B13" s="56" t="s">
        <v>27</v>
      </c>
      <c r="C13" s="57" t="s">
        <v>2</v>
      </c>
      <c r="D13" s="65" cm="1">
        <f t="array" ref="D13:G13">Pesca!B35:E35</f>
        <v>7602.009</v>
      </c>
      <c r="E13" s="66">
        <v>7853.098</v>
      </c>
      <c r="F13" s="67">
        <v>7602.009</v>
      </c>
      <c r="G13" s="68">
        <v>7853.098</v>
      </c>
      <c r="H13" s="67">
        <f>G13-F13</f>
        <v>251.08899999999994</v>
      </c>
      <c r="I13" s="160">
        <f t="shared" si="1"/>
        <v>3.3029295282339177</v>
      </c>
      <c r="J13" s="52"/>
      <c r="K13" s="27"/>
    </row>
    <row r="14" spans="1:15" ht="15" customHeight="1" x14ac:dyDescent="0.25">
      <c r="A14" s="7"/>
      <c r="B14" s="9" t="s">
        <v>28</v>
      </c>
      <c r="C14" s="57" t="s">
        <v>2</v>
      </c>
      <c r="D14" s="69" cm="1">
        <f t="array" ref="D14:G14">Avituallamiento!B35:E35</f>
        <v>877080</v>
      </c>
      <c r="E14" s="67">
        <v>979517</v>
      </c>
      <c r="F14" s="67">
        <v>877080</v>
      </c>
      <c r="G14" s="66">
        <v>979517</v>
      </c>
      <c r="H14" s="67">
        <f>G14-F14</f>
        <v>102437</v>
      </c>
      <c r="I14" s="156">
        <f t="shared" si="1"/>
        <v>11.679322296711817</v>
      </c>
      <c r="J14" s="27"/>
      <c r="K14" s="27"/>
    </row>
    <row r="15" spans="1:15" ht="15" customHeight="1" x14ac:dyDescent="0.25">
      <c r="A15" s="7"/>
      <c r="B15" s="9"/>
      <c r="C15" s="50" t="s">
        <v>29</v>
      </c>
      <c r="D15" s="70" cm="1">
        <f t="array" ref="D15:G15">'Avi. combustibles'!B35:E35</f>
        <v>722542</v>
      </c>
      <c r="E15" s="71">
        <v>837415</v>
      </c>
      <c r="F15" s="72">
        <v>722542</v>
      </c>
      <c r="G15" s="72">
        <v>837415</v>
      </c>
      <c r="H15" s="70">
        <f>G15-F15</f>
        <v>114873</v>
      </c>
      <c r="I15" s="161">
        <f t="shared" si="1"/>
        <v>15.898452961903942</v>
      </c>
      <c r="J15" s="27"/>
      <c r="K15" s="27"/>
      <c r="L15" s="53"/>
      <c r="O15" s="53"/>
    </row>
    <row r="16" spans="1:15" ht="15" customHeight="1" x14ac:dyDescent="0.25">
      <c r="A16" s="7"/>
      <c r="B16" s="56" t="s">
        <v>30</v>
      </c>
      <c r="C16" s="57" t="s">
        <v>2</v>
      </c>
      <c r="D16" s="73" cm="1">
        <f t="array" ref="D16:G16">'Tráfico interior'!B35:E35</f>
        <v>267968</v>
      </c>
      <c r="E16" s="74">
        <v>360435</v>
      </c>
      <c r="F16" s="65">
        <v>267968</v>
      </c>
      <c r="G16" s="66">
        <v>360435</v>
      </c>
      <c r="H16" s="67">
        <f>G16-F16</f>
        <v>92467</v>
      </c>
      <c r="I16" s="155">
        <f t="shared" si="1"/>
        <v>34.506732147122051</v>
      </c>
      <c r="J16" s="27"/>
      <c r="K16" s="27"/>
    </row>
    <row r="17" spans="1:14" ht="15" customHeight="1" x14ac:dyDescent="0.25">
      <c r="A17" s="7"/>
      <c r="B17" s="59"/>
      <c r="C17" s="59" t="s">
        <v>26</v>
      </c>
      <c r="D17" s="171">
        <f>SUM(D13,D14,D16)</f>
        <v>1152650.0090000001</v>
      </c>
      <c r="E17" s="172">
        <f t="shared" ref="E17:G17" si="3">SUM(E13,E14,E16)</f>
        <v>1347805.098</v>
      </c>
      <c r="F17" s="172">
        <f t="shared" si="3"/>
        <v>1152650.0090000001</v>
      </c>
      <c r="G17" s="172">
        <f t="shared" si="3"/>
        <v>1347805.098</v>
      </c>
      <c r="H17" s="173">
        <f>G17-F17</f>
        <v>195155.08899999992</v>
      </c>
      <c r="I17" s="159">
        <f t="shared" si="1"/>
        <v>16.930992710381361</v>
      </c>
      <c r="J17" s="27"/>
      <c r="K17" s="27"/>
    </row>
    <row r="18" spans="1:14" ht="15" customHeight="1" x14ac:dyDescent="0.25">
      <c r="A18" s="6" t="s">
        <v>31</v>
      </c>
      <c r="B18" s="6"/>
      <c r="C18" s="6"/>
      <c r="D18" s="167">
        <f>D12+D17</f>
        <v>44119866.009000003</v>
      </c>
      <c r="E18" s="186">
        <f>E12+E17</f>
        <v>45973531.097999997</v>
      </c>
      <c r="F18" s="186">
        <f>F12+F17</f>
        <v>44119866.009000003</v>
      </c>
      <c r="G18" s="186">
        <f>G12+G17</f>
        <v>45973531.097999997</v>
      </c>
      <c r="H18" s="188">
        <f t="shared" si="0"/>
        <v>1853665.0889999941</v>
      </c>
      <c r="I18" s="187">
        <f t="shared" si="1"/>
        <v>4.2014295524421357</v>
      </c>
      <c r="J18" s="51"/>
      <c r="K18" s="27"/>
    </row>
    <row r="19" spans="1:14" ht="15" customHeight="1" x14ac:dyDescent="0.25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 x14ac:dyDescent="0.25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11805695</v>
      </c>
      <c r="E20" s="67">
        <v>12221482</v>
      </c>
      <c r="F20" s="67">
        <v>11805695</v>
      </c>
      <c r="G20" s="67">
        <v>12221482</v>
      </c>
      <c r="H20" s="75">
        <f>G20-F20</f>
        <v>415787</v>
      </c>
      <c r="I20" s="76">
        <f t="shared" si="1"/>
        <v>3.5219188705112288</v>
      </c>
      <c r="J20" s="27"/>
      <c r="K20" s="27"/>
      <c r="L20" s="27"/>
      <c r="M20" s="27"/>
    </row>
    <row r="21" spans="1:14" ht="15" customHeight="1" x14ac:dyDescent="0.25">
      <c r="A21" s="5"/>
      <c r="B21" s="9"/>
      <c r="C21" s="49" t="s">
        <v>24</v>
      </c>
      <c r="D21" s="77" cm="1">
        <f t="array" ref="D21:G21">'Mercan. contene. tránsito'!B35:E35</f>
        <v>8279136</v>
      </c>
      <c r="E21" s="77">
        <v>9479444</v>
      </c>
      <c r="F21" s="77">
        <v>8279136</v>
      </c>
      <c r="G21" s="77">
        <v>9479444</v>
      </c>
      <c r="H21" s="78">
        <f>G21-F21</f>
        <v>1200308</v>
      </c>
      <c r="I21" s="79">
        <f t="shared" si="1"/>
        <v>14.497986263300902</v>
      </c>
      <c r="J21" s="27"/>
      <c r="K21" s="27"/>
      <c r="L21" s="27"/>
      <c r="M21" s="27"/>
    </row>
    <row r="22" spans="1:14" ht="15" customHeight="1" x14ac:dyDescent="0.25">
      <c r="A22" s="5"/>
      <c r="B22" s="9" t="s">
        <v>33</v>
      </c>
      <c r="C22" s="56" t="s">
        <v>34</v>
      </c>
      <c r="D22" s="67" cm="1">
        <f t="array" ref="D22:G22">'Ro-Ro'!B35:E35</f>
        <v>5372003</v>
      </c>
      <c r="E22" s="67">
        <v>5667607</v>
      </c>
      <c r="F22" s="67">
        <v>5372003</v>
      </c>
      <c r="G22" s="67">
        <v>5667607</v>
      </c>
      <c r="H22" s="75">
        <f t="shared" ref="H22:H30" si="4">G22-F22</f>
        <v>295604</v>
      </c>
      <c r="I22" s="76">
        <f t="shared" si="1"/>
        <v>5.5026774929202418</v>
      </c>
      <c r="J22" s="27"/>
      <c r="K22" s="27"/>
      <c r="L22" s="27"/>
      <c r="M22" s="27"/>
    </row>
    <row r="23" spans="1:14" ht="15" customHeight="1" x14ac:dyDescent="0.25">
      <c r="A23" s="5"/>
      <c r="B23" s="9"/>
      <c r="C23" s="58" t="s">
        <v>35</v>
      </c>
      <c r="D23" s="77" cm="1">
        <f t="array" ref="D23:G23">'Ro-Ro UTIS'!B35:E35</f>
        <v>219320</v>
      </c>
      <c r="E23" s="77">
        <v>241115</v>
      </c>
      <c r="F23" s="77">
        <v>219320</v>
      </c>
      <c r="G23" s="77">
        <v>241115</v>
      </c>
      <c r="H23" s="78">
        <f t="shared" si="4"/>
        <v>21795</v>
      </c>
      <c r="I23" s="79">
        <f t="shared" si="1"/>
        <v>9.9375341966077002</v>
      </c>
      <c r="J23" s="27"/>
      <c r="K23" s="27"/>
      <c r="L23" s="27"/>
      <c r="M23" s="27"/>
    </row>
    <row r="24" spans="1:14" ht="15" customHeight="1" x14ac:dyDescent="0.25">
      <c r="A24" s="5"/>
      <c r="B24" s="9" t="s">
        <v>36</v>
      </c>
      <c r="C24" s="56" t="s">
        <v>2</v>
      </c>
      <c r="D24" s="67" cm="1">
        <f t="array" ref="D24:G24">TEUS!B35:E35</f>
        <v>1271318.75</v>
      </c>
      <c r="E24" s="67">
        <v>1366699.5</v>
      </c>
      <c r="F24" s="67">
        <v>1271318.75</v>
      </c>
      <c r="G24" s="67">
        <v>1366699.5</v>
      </c>
      <c r="H24" s="75">
        <f t="shared" si="4"/>
        <v>95380.75</v>
      </c>
      <c r="I24" s="76">
        <f t="shared" si="1"/>
        <v>7.5025047809607202</v>
      </c>
      <c r="J24" s="27"/>
      <c r="K24" s="27"/>
      <c r="L24" s="27"/>
      <c r="M24" s="27"/>
    </row>
    <row r="25" spans="1:14" ht="15" customHeight="1" x14ac:dyDescent="0.25">
      <c r="A25" s="5"/>
      <c r="B25" s="9"/>
      <c r="C25" s="49" t="s">
        <v>40</v>
      </c>
      <c r="D25" s="77" cm="1">
        <f t="array" ref="D25:G25">'TEUS tránsito'!B35:E35</f>
        <v>653561</v>
      </c>
      <c r="E25" s="77">
        <v>752330.75</v>
      </c>
      <c r="F25" s="77">
        <v>653561</v>
      </c>
      <c r="G25" s="77">
        <v>752330.75</v>
      </c>
      <c r="H25" s="78">
        <f t="shared" si="4"/>
        <v>98769.75</v>
      </c>
      <c r="I25" s="79">
        <f t="shared" si="1"/>
        <v>15.112552615593643</v>
      </c>
      <c r="J25" s="27"/>
      <c r="K25" s="27"/>
      <c r="L25" s="27"/>
      <c r="M25" s="27"/>
    </row>
    <row r="26" spans="1:14" ht="15" customHeight="1" x14ac:dyDescent="0.25">
      <c r="A26" s="5"/>
      <c r="B26" s="9"/>
      <c r="C26" s="49" t="s">
        <v>41</v>
      </c>
      <c r="D26" s="77" cm="1">
        <f t="array" ref="D26:G26">'TEUS nacional'!B35:E35</f>
        <v>159941.25</v>
      </c>
      <c r="E26" s="77">
        <v>160758.5</v>
      </c>
      <c r="F26" s="77">
        <v>159941.25</v>
      </c>
      <c r="G26" s="77">
        <v>160758.5</v>
      </c>
      <c r="H26" s="78">
        <f t="shared" si="4"/>
        <v>817.25</v>
      </c>
      <c r="I26" s="79">
        <f t="shared" si="1"/>
        <v>0.51096887138245961</v>
      </c>
      <c r="J26" s="27"/>
      <c r="K26" s="27"/>
      <c r="L26" s="27"/>
      <c r="M26" s="27"/>
    </row>
    <row r="27" spans="1:14" ht="15" customHeight="1" x14ac:dyDescent="0.25">
      <c r="A27" s="5"/>
      <c r="B27" s="9"/>
      <c r="C27" s="49" t="s">
        <v>42</v>
      </c>
      <c r="D27" s="77" cm="1">
        <f t="array" ref="D27:G27">'TEUS exterior'!B35:E35</f>
        <v>457816.5</v>
      </c>
      <c r="E27" s="77">
        <v>453610.25</v>
      </c>
      <c r="F27" s="77">
        <v>457816.5</v>
      </c>
      <c r="G27" s="77">
        <v>453610.25</v>
      </c>
      <c r="H27" s="78">
        <f t="shared" si="4"/>
        <v>-4206.25</v>
      </c>
      <c r="I27" s="79">
        <f t="shared" si="1"/>
        <v>-0.91876330363803049</v>
      </c>
      <c r="J27" s="27"/>
      <c r="K27" s="27"/>
      <c r="L27" s="27"/>
      <c r="M27" s="27"/>
    </row>
    <row r="28" spans="1:14" ht="15" customHeight="1" x14ac:dyDescent="0.25">
      <c r="A28" s="5"/>
      <c r="B28" s="9" t="s">
        <v>37</v>
      </c>
      <c r="C28" s="56" t="s">
        <v>43</v>
      </c>
      <c r="D28" s="67" cm="1">
        <f t="array" ref="D28:G28">'Buques número'!B35:E35</f>
        <v>11642</v>
      </c>
      <c r="E28" s="67">
        <v>12475</v>
      </c>
      <c r="F28" s="67">
        <v>11642</v>
      </c>
      <c r="G28" s="67">
        <v>12475</v>
      </c>
      <c r="H28" s="75">
        <f t="shared" si="4"/>
        <v>833</v>
      </c>
      <c r="I28" s="76">
        <f t="shared" si="1"/>
        <v>7.155127984882327</v>
      </c>
      <c r="J28" s="27"/>
      <c r="K28" s="27"/>
      <c r="L28" s="27"/>
      <c r="M28" s="27"/>
    </row>
    <row r="29" spans="1:14" ht="15" customHeight="1" x14ac:dyDescent="0.25">
      <c r="A29" s="5"/>
      <c r="B29" s="9"/>
      <c r="C29" s="56" t="s">
        <v>44</v>
      </c>
      <c r="D29" s="67" cm="1">
        <f t="array" ref="D29:G29">'Buques GT'!B35:E35</f>
        <v>198868867</v>
      </c>
      <c r="E29" s="67">
        <v>208044759</v>
      </c>
      <c r="F29" s="67">
        <v>198868867</v>
      </c>
      <c r="G29" s="67">
        <v>208044759</v>
      </c>
      <c r="H29" s="75">
        <f t="shared" si="4"/>
        <v>9175892</v>
      </c>
      <c r="I29" s="76">
        <f t="shared" si="1"/>
        <v>4.6140414728666457</v>
      </c>
      <c r="J29" s="27"/>
      <c r="K29" s="27"/>
      <c r="L29" s="27"/>
      <c r="M29" s="27"/>
    </row>
    <row r="30" spans="1:14" ht="15" customHeight="1" x14ac:dyDescent="0.25">
      <c r="A30" s="5"/>
      <c r="B30" s="9"/>
      <c r="C30" s="49" t="s">
        <v>45</v>
      </c>
      <c r="D30" s="77" cm="1">
        <f t="array" ref="D30:G30">Cruceros!B35:E35</f>
        <v>233</v>
      </c>
      <c r="E30" s="77">
        <v>223</v>
      </c>
      <c r="F30" s="77">
        <v>233</v>
      </c>
      <c r="G30" s="77">
        <v>223</v>
      </c>
      <c r="H30" s="78">
        <f t="shared" si="4"/>
        <v>-10</v>
      </c>
      <c r="I30" s="79">
        <f t="shared" si="1"/>
        <v>-4.291845493562235</v>
      </c>
      <c r="J30" s="27"/>
      <c r="K30" s="27"/>
      <c r="L30" s="27"/>
      <c r="M30" s="27"/>
    </row>
    <row r="31" spans="1:14" ht="15" customHeight="1" x14ac:dyDescent="0.25">
      <c r="A31" s="5"/>
      <c r="B31" s="9" t="s">
        <v>38</v>
      </c>
      <c r="C31" s="56" t="s">
        <v>2</v>
      </c>
      <c r="D31" s="67" cm="1">
        <f t="array" ref="D31:G31">'Pasajeros total'!B35:E35</f>
        <v>2028766</v>
      </c>
      <c r="E31" s="67">
        <v>2173270</v>
      </c>
      <c r="F31" s="67">
        <v>2028766</v>
      </c>
      <c r="G31" s="67">
        <v>2173270</v>
      </c>
      <c r="H31" s="75">
        <f>G31-F31</f>
        <v>144504</v>
      </c>
      <c r="I31" s="76">
        <f>((G31*100/F31)-100)</f>
        <v>7.1227534373111467</v>
      </c>
      <c r="J31" s="27"/>
      <c r="K31" s="27"/>
      <c r="L31" s="27"/>
      <c r="M31" s="27"/>
    </row>
    <row r="32" spans="1:14" ht="15" customHeight="1" x14ac:dyDescent="0.25">
      <c r="A32" s="5"/>
      <c r="B32" s="9"/>
      <c r="C32" s="49" t="s">
        <v>46</v>
      </c>
      <c r="D32" s="77" cm="1">
        <f t="array" ref="D32:G32">'Pasajeros regulares'!B35:E35</f>
        <v>1415193</v>
      </c>
      <c r="E32" s="77">
        <v>1504862</v>
      </c>
      <c r="F32" s="77">
        <v>1415193</v>
      </c>
      <c r="G32" s="77">
        <v>1504862</v>
      </c>
      <c r="H32" s="78">
        <f>G32-F32</f>
        <v>89669</v>
      </c>
      <c r="I32" s="79">
        <f>((G32*100/F32)-100)</f>
        <v>6.3361675757299594</v>
      </c>
      <c r="J32" s="27"/>
      <c r="K32" s="27"/>
      <c r="L32" s="27"/>
      <c r="M32" s="27"/>
    </row>
    <row r="33" spans="1:13" ht="15" customHeight="1" x14ac:dyDescent="0.25">
      <c r="A33" s="5"/>
      <c r="B33" s="9"/>
      <c r="C33" s="49" t="s">
        <v>47</v>
      </c>
      <c r="D33" s="77" cm="1">
        <f t="array" ref="D33:G33">'Pasajeros crucero'!B35:E35</f>
        <v>613573</v>
      </c>
      <c r="E33" s="77">
        <v>668408</v>
      </c>
      <c r="F33" s="77">
        <v>613573</v>
      </c>
      <c r="G33" s="77">
        <v>668408</v>
      </c>
      <c r="H33" s="78">
        <f>G33-F33</f>
        <v>54835</v>
      </c>
      <c r="I33" s="79">
        <f>((G33*100/F33)-100)</f>
        <v>8.9369969017541564</v>
      </c>
      <c r="J33" s="27"/>
      <c r="K33" s="27"/>
      <c r="L33" s="27"/>
      <c r="M33" s="27"/>
    </row>
    <row r="34" spans="1:13" ht="15" customHeight="1" x14ac:dyDescent="0.25">
      <c r="A34" s="5"/>
      <c r="B34" s="9" t="s">
        <v>39</v>
      </c>
      <c r="C34" s="56" t="s">
        <v>48</v>
      </c>
      <c r="D34" s="67" cm="1">
        <f t="array" ref="D34:G34">'Automóviles régimen pasaje'!B35:E35</f>
        <v>387175</v>
      </c>
      <c r="E34" s="67">
        <v>416028</v>
      </c>
      <c r="F34" s="67">
        <v>387175</v>
      </c>
      <c r="G34" s="67">
        <v>416028</v>
      </c>
      <c r="H34" s="75">
        <f>G34-F34</f>
        <v>28853</v>
      </c>
      <c r="I34" s="76">
        <f>((G34*100/F34)-100)</f>
        <v>7.4521857041389552</v>
      </c>
      <c r="J34" s="27"/>
      <c r="K34" s="27"/>
      <c r="L34" s="27"/>
      <c r="M34" s="27"/>
    </row>
    <row r="35" spans="1:13" ht="15" customHeight="1" x14ac:dyDescent="0.25">
      <c r="A35" s="5"/>
      <c r="B35" s="9"/>
      <c r="C35" s="56" t="s">
        <v>170</v>
      </c>
      <c r="D35" s="67" cm="1">
        <f t="array" ref="D35:G35">'Automóviles régimen mercancía'!B35:E35</f>
        <v>264109</v>
      </c>
      <c r="E35" s="67">
        <v>277607</v>
      </c>
      <c r="F35" s="67">
        <v>264109</v>
      </c>
      <c r="G35" s="67">
        <v>277607</v>
      </c>
      <c r="H35" s="75">
        <f>G35-F35</f>
        <v>13498</v>
      </c>
      <c r="I35" s="76">
        <f>((G35*100/F35)-100)</f>
        <v>5.110768659909354</v>
      </c>
      <c r="J35" s="27"/>
      <c r="K35" s="27"/>
      <c r="L35" s="27"/>
      <c r="M35" s="27"/>
    </row>
    <row r="36" spans="1:13" ht="15" customHeight="1" x14ac:dyDescent="0.25">
      <c r="A36" s="87" t="s">
        <v>51</v>
      </c>
      <c r="J36" s="27"/>
      <c r="K36" s="27"/>
      <c r="L36" s="27"/>
      <c r="M36" s="27"/>
    </row>
    <row r="37" spans="1:13" x14ac:dyDescent="0.25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 x14ac:dyDescent="0.25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0.25" x14ac:dyDescent="0.25">
      <c r="A2" s="93"/>
      <c r="B2" s="93"/>
      <c r="C2" s="96"/>
    </row>
    <row r="3" spans="1:15" ht="20.25" x14ac:dyDescent="0.25">
      <c r="A3" s="96"/>
      <c r="B3" s="96"/>
      <c r="C3" s="96"/>
    </row>
    <row r="4" spans="1:15" x14ac:dyDescent="0.25">
      <c r="A4" s="97" t="s">
        <v>53</v>
      </c>
      <c r="B4" s="45"/>
      <c r="N4" s="127" t="s">
        <v>172</v>
      </c>
    </row>
    <row r="5" spans="1:15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x14ac:dyDescent="0.2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x14ac:dyDescent="0.25">
      <c r="A7" s="1"/>
      <c r="B7" s="1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x14ac:dyDescent="0.2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 x14ac:dyDescent="0.2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 x14ac:dyDescent="0.2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 x14ac:dyDescent="0.2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 x14ac:dyDescent="0.2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 x14ac:dyDescent="0.2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 x14ac:dyDescent="0.2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 x14ac:dyDescent="0.2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 x14ac:dyDescent="0.2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 x14ac:dyDescent="0.25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 x14ac:dyDescent="0.25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 x14ac:dyDescent="0.25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 x14ac:dyDescent="0.25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 x14ac:dyDescent="0.25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 x14ac:dyDescent="0.25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 x14ac:dyDescent="0.25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 x14ac:dyDescent="0.25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 x14ac:dyDescent="0.25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 x14ac:dyDescent="0.25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5.5" x14ac:dyDescent="0.25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 x14ac:dyDescent="0.25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 x14ac:dyDescent="0.25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 x14ac:dyDescent="0.25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 x14ac:dyDescent="0.25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 x14ac:dyDescent="0.25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 x14ac:dyDescent="0.25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 x14ac:dyDescent="0.25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 x14ac:dyDescent="0.25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 x14ac:dyDescent="0.25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 x14ac:dyDescent="0.25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 x14ac:dyDescent="0.25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 x14ac:dyDescent="0.25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 x14ac:dyDescent="0.25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 x14ac:dyDescent="0.25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 x14ac:dyDescent="0.25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 x14ac:dyDescent="0.25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 x14ac:dyDescent="0.25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 x14ac:dyDescent="0.25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 x14ac:dyDescent="0.25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 x14ac:dyDescent="0.25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 x14ac:dyDescent="0.25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 x14ac:dyDescent="0.25">
      <c r="A2" s="93"/>
      <c r="B2" s="93"/>
      <c r="C2" s="96"/>
    </row>
    <row r="3" spans="1:15" ht="15" customHeight="1" x14ac:dyDescent="0.25">
      <c r="A3" s="96"/>
      <c r="B3" s="96"/>
      <c r="C3" s="96"/>
    </row>
    <row r="4" spans="1:15" ht="15" customHeight="1" x14ac:dyDescent="0.25">
      <c r="A4" s="97" t="s">
        <v>53</v>
      </c>
      <c r="B4" s="45"/>
      <c r="N4" s="127" t="s">
        <v>172</v>
      </c>
    </row>
    <row r="5" spans="1:15" ht="19.149999999999999" customHeight="1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 x14ac:dyDescent="0.25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 x14ac:dyDescent="0.25">
      <c r="A7" s="209"/>
      <c r="B7" s="209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s="152" customFormat="1" ht="19.5" customHeight="1" x14ac:dyDescent="0.25">
      <c r="A8" s="195" t="s">
        <v>95</v>
      </c>
      <c r="B8" s="196" t="s">
        <v>96</v>
      </c>
      <c r="C8" s="197">
        <v>5371938</v>
      </c>
      <c r="D8" s="198">
        <v>5866622</v>
      </c>
      <c r="E8" s="199">
        <v>494684</v>
      </c>
      <c r="F8" s="200">
        <v>9.2086691990860601</v>
      </c>
      <c r="G8" s="201">
        <v>0</v>
      </c>
      <c r="H8" s="198">
        <v>0</v>
      </c>
      <c r="I8" s="199">
        <v>0</v>
      </c>
      <c r="J8" s="200" t="s">
        <v>156</v>
      </c>
      <c r="K8" s="201">
        <v>24</v>
      </c>
      <c r="L8" s="198">
        <v>211</v>
      </c>
      <c r="M8" s="199">
        <v>187</v>
      </c>
      <c r="N8" s="200">
        <v>779.16666666666663</v>
      </c>
      <c r="O8" s="166"/>
    </row>
    <row r="9" spans="1:15" s="152" customFormat="1" ht="19.5" customHeight="1" x14ac:dyDescent="0.25">
      <c r="A9" s="195" t="s">
        <v>95</v>
      </c>
      <c r="B9" s="196" t="s">
        <v>97</v>
      </c>
      <c r="C9" s="197">
        <v>1941071</v>
      </c>
      <c r="D9" s="198">
        <v>1908124</v>
      </c>
      <c r="E9" s="199">
        <v>-32947</v>
      </c>
      <c r="F9" s="200">
        <v>-1.697361920300694</v>
      </c>
      <c r="G9" s="201">
        <v>0</v>
      </c>
      <c r="H9" s="198">
        <v>0</v>
      </c>
      <c r="I9" s="199">
        <v>0</v>
      </c>
      <c r="J9" s="200" t="s">
        <v>156</v>
      </c>
      <c r="K9" s="201">
        <v>23908</v>
      </c>
      <c r="L9" s="198">
        <v>33569</v>
      </c>
      <c r="M9" s="199">
        <v>9661</v>
      </c>
      <c r="N9" s="200">
        <v>40.409068094361707</v>
      </c>
      <c r="O9" s="166"/>
    </row>
    <row r="10" spans="1:15" s="152" customFormat="1" ht="19.5" customHeight="1" x14ac:dyDescent="0.25">
      <c r="A10" s="195" t="s">
        <v>95</v>
      </c>
      <c r="B10" s="196" t="s">
        <v>98</v>
      </c>
      <c r="C10" s="197">
        <v>1688692</v>
      </c>
      <c r="D10" s="198">
        <v>1854458</v>
      </c>
      <c r="E10" s="199">
        <v>165766</v>
      </c>
      <c r="F10" s="200">
        <v>9.8162364717781543</v>
      </c>
      <c r="G10" s="201">
        <v>0</v>
      </c>
      <c r="H10" s="198">
        <v>0</v>
      </c>
      <c r="I10" s="199">
        <v>0</v>
      </c>
      <c r="J10" s="200" t="s">
        <v>156</v>
      </c>
      <c r="K10" s="201">
        <v>2327</v>
      </c>
      <c r="L10" s="198">
        <v>2009</v>
      </c>
      <c r="M10" s="199">
        <v>-318</v>
      </c>
      <c r="N10" s="200">
        <v>-13.66566394499355</v>
      </c>
      <c r="O10" s="166"/>
    </row>
    <row r="11" spans="1:15" s="152" customFormat="1" ht="19.5" customHeight="1" x14ac:dyDescent="0.25">
      <c r="A11" s="195" t="s">
        <v>95</v>
      </c>
      <c r="B11" s="196" t="s">
        <v>99</v>
      </c>
      <c r="C11" s="197">
        <v>1350013</v>
      </c>
      <c r="D11" s="198">
        <v>1222612</v>
      </c>
      <c r="E11" s="199">
        <v>-127401</v>
      </c>
      <c r="F11" s="200">
        <v>-9.4370202361014321</v>
      </c>
      <c r="G11" s="201">
        <v>0</v>
      </c>
      <c r="H11" s="198">
        <v>0</v>
      </c>
      <c r="I11" s="199">
        <v>0</v>
      </c>
      <c r="J11" s="200" t="s">
        <v>156</v>
      </c>
      <c r="K11" s="201">
        <v>2153</v>
      </c>
      <c r="L11" s="198">
        <v>848</v>
      </c>
      <c r="M11" s="199">
        <v>-1305</v>
      </c>
      <c r="N11" s="200">
        <v>-60.613098002786813</v>
      </c>
      <c r="O11" s="166"/>
    </row>
    <row r="12" spans="1:15" s="152" customFormat="1" ht="19.5" customHeight="1" x14ac:dyDescent="0.25">
      <c r="A12" s="195" t="s">
        <v>95</v>
      </c>
      <c r="B12" s="196" t="s">
        <v>100</v>
      </c>
      <c r="C12" s="197">
        <v>797685</v>
      </c>
      <c r="D12" s="198">
        <v>693197</v>
      </c>
      <c r="E12" s="199">
        <v>-104488</v>
      </c>
      <c r="F12" s="200">
        <v>-13.09890495621705</v>
      </c>
      <c r="G12" s="201">
        <v>0</v>
      </c>
      <c r="H12" s="198">
        <v>0</v>
      </c>
      <c r="I12" s="199">
        <v>0</v>
      </c>
      <c r="J12" s="200" t="s">
        <v>156</v>
      </c>
      <c r="K12" s="201">
        <v>27354</v>
      </c>
      <c r="L12" s="198">
        <v>26762</v>
      </c>
      <c r="M12" s="199">
        <v>-592</v>
      </c>
      <c r="N12" s="200">
        <v>-2.164217299115307</v>
      </c>
      <c r="O12" s="166"/>
    </row>
    <row r="13" spans="1:15" s="152" customFormat="1" ht="19.5" customHeight="1" x14ac:dyDescent="0.25">
      <c r="A13" s="195" t="s">
        <v>95</v>
      </c>
      <c r="B13" s="196" t="s">
        <v>101</v>
      </c>
      <c r="C13" s="197">
        <v>229526</v>
      </c>
      <c r="D13" s="198">
        <v>217394</v>
      </c>
      <c r="E13" s="199">
        <v>-12132</v>
      </c>
      <c r="F13" s="200">
        <v>-5.2856756968709391</v>
      </c>
      <c r="G13" s="201">
        <v>0</v>
      </c>
      <c r="H13" s="198">
        <v>0</v>
      </c>
      <c r="I13" s="199">
        <v>0</v>
      </c>
      <c r="J13" s="200" t="s">
        <v>156</v>
      </c>
      <c r="K13" s="201">
        <v>6553</v>
      </c>
      <c r="L13" s="198">
        <v>11309</v>
      </c>
      <c r="M13" s="199">
        <v>4756</v>
      </c>
      <c r="N13" s="200">
        <v>72.577445444834439</v>
      </c>
      <c r="O13" s="166"/>
    </row>
    <row r="14" spans="1:15" s="152" customFormat="1" ht="19.5" customHeight="1" x14ac:dyDescent="0.25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2460330</v>
      </c>
      <c r="H14" s="198">
        <v>1011721</v>
      </c>
      <c r="I14" s="199">
        <v>-1448609</v>
      </c>
      <c r="J14" s="200">
        <v>-58.878646360447583</v>
      </c>
      <c r="K14" s="201">
        <v>33213</v>
      </c>
      <c r="L14" s="198">
        <v>28827</v>
      </c>
      <c r="M14" s="199">
        <v>-4386</v>
      </c>
      <c r="N14" s="200">
        <v>-13.205672477644301</v>
      </c>
      <c r="O14" s="166"/>
    </row>
    <row r="15" spans="1:15" s="152" customFormat="1" ht="19.5" customHeight="1" x14ac:dyDescent="0.25">
      <c r="A15" s="195" t="s">
        <v>95</v>
      </c>
      <c r="B15" s="196" t="s">
        <v>103</v>
      </c>
      <c r="C15" s="197">
        <v>1725131</v>
      </c>
      <c r="D15" s="198">
        <v>1435656</v>
      </c>
      <c r="E15" s="199">
        <v>-289475</v>
      </c>
      <c r="F15" s="200">
        <v>-16.77988512176756</v>
      </c>
      <c r="G15" s="201">
        <v>0</v>
      </c>
      <c r="H15" s="198">
        <v>0</v>
      </c>
      <c r="I15" s="199">
        <v>0</v>
      </c>
      <c r="J15" s="200" t="s">
        <v>156</v>
      </c>
      <c r="K15" s="201">
        <v>17</v>
      </c>
      <c r="L15" s="198">
        <v>188</v>
      </c>
      <c r="M15" s="199">
        <v>171</v>
      </c>
      <c r="N15" s="200">
        <v>1005.882352941177</v>
      </c>
      <c r="O15" s="166"/>
    </row>
    <row r="16" spans="1:15" s="152" customFormat="1" ht="19.5" customHeight="1" x14ac:dyDescent="0.25">
      <c r="A16" s="195" t="s">
        <v>95</v>
      </c>
      <c r="B16" s="196" t="s">
        <v>104</v>
      </c>
      <c r="C16" s="197">
        <v>550327</v>
      </c>
      <c r="D16" s="198">
        <v>391536</v>
      </c>
      <c r="E16" s="199">
        <v>-158791</v>
      </c>
      <c r="F16" s="200">
        <v>-28.853935932636421</v>
      </c>
      <c r="G16" s="201">
        <v>0</v>
      </c>
      <c r="H16" s="198">
        <v>0</v>
      </c>
      <c r="I16" s="199">
        <v>0</v>
      </c>
      <c r="J16" s="200" t="s">
        <v>156</v>
      </c>
      <c r="K16" s="201">
        <v>54133</v>
      </c>
      <c r="L16" s="198">
        <v>64803</v>
      </c>
      <c r="M16" s="199">
        <v>10670</v>
      </c>
      <c r="N16" s="200">
        <v>19.710712504387349</v>
      </c>
      <c r="O16" s="166"/>
    </row>
    <row r="17" spans="1:15" s="152" customFormat="1" ht="19.5" customHeight="1" x14ac:dyDescent="0.25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173058</v>
      </c>
      <c r="H17" s="198">
        <v>369046</v>
      </c>
      <c r="I17" s="199">
        <v>195988</v>
      </c>
      <c r="J17" s="200">
        <v>113.2498930994233</v>
      </c>
      <c r="K17" s="201">
        <v>3452</v>
      </c>
      <c r="L17" s="198">
        <v>2697</v>
      </c>
      <c r="M17" s="199">
        <v>-755</v>
      </c>
      <c r="N17" s="200">
        <v>-21.871378910776361</v>
      </c>
      <c r="O17" s="166"/>
    </row>
    <row r="18" spans="1:15" s="152" customFormat="1" ht="19.5" customHeight="1" x14ac:dyDescent="0.25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306069</v>
      </c>
      <c r="H18" s="198">
        <v>529090</v>
      </c>
      <c r="I18" s="199">
        <v>223021</v>
      </c>
      <c r="J18" s="200">
        <v>72.866249113761938</v>
      </c>
      <c r="K18" s="201">
        <v>157093</v>
      </c>
      <c r="L18" s="198">
        <v>167759</v>
      </c>
      <c r="M18" s="199">
        <v>10666</v>
      </c>
      <c r="N18" s="200">
        <v>6.7896087031248982</v>
      </c>
      <c r="O18" s="166"/>
    </row>
    <row r="19" spans="1:15" s="152" customFormat="1" ht="19.5" customHeight="1" x14ac:dyDescent="0.25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72837</v>
      </c>
      <c r="H19" s="198">
        <v>135812</v>
      </c>
      <c r="I19" s="199">
        <v>62975</v>
      </c>
      <c r="J19" s="200">
        <v>86.460178206131502</v>
      </c>
      <c r="K19" s="201">
        <v>117841</v>
      </c>
      <c r="L19" s="198">
        <v>170231</v>
      </c>
      <c r="M19" s="199">
        <v>52390</v>
      </c>
      <c r="N19" s="200">
        <v>44.458210639760352</v>
      </c>
      <c r="O19" s="166"/>
    </row>
    <row r="20" spans="1:15" s="152" customFormat="1" ht="19.5" customHeight="1" x14ac:dyDescent="0.25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23053</v>
      </c>
      <c r="H20" s="198">
        <v>29362</v>
      </c>
      <c r="I20" s="199">
        <v>6309</v>
      </c>
      <c r="J20" s="200">
        <v>27.367370841105281</v>
      </c>
      <c r="K20" s="201">
        <v>1043277</v>
      </c>
      <c r="L20" s="198">
        <v>1250186</v>
      </c>
      <c r="M20" s="199">
        <v>206909</v>
      </c>
      <c r="N20" s="200">
        <v>19.8326043802365</v>
      </c>
      <c r="O20" s="166"/>
    </row>
    <row r="21" spans="1:15" s="152" customFormat="1" ht="19.5" customHeight="1" x14ac:dyDescent="0.25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293343</v>
      </c>
      <c r="L21" s="198">
        <v>297788</v>
      </c>
      <c r="M21" s="199">
        <v>4445</v>
      </c>
      <c r="N21" s="200">
        <v>1.515290973365651</v>
      </c>
      <c r="O21" s="166"/>
    </row>
    <row r="22" spans="1:15" s="152" customFormat="1" ht="19.5" customHeight="1" x14ac:dyDescent="0.25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88614</v>
      </c>
      <c r="H22" s="198">
        <v>26292</v>
      </c>
      <c r="I22" s="199">
        <v>-62322</v>
      </c>
      <c r="J22" s="200">
        <v>-70.329744735594829</v>
      </c>
      <c r="K22" s="201">
        <v>27252</v>
      </c>
      <c r="L22" s="198">
        <v>30675</v>
      </c>
      <c r="M22" s="199">
        <v>3423</v>
      </c>
      <c r="N22" s="200">
        <v>12.560546014971379</v>
      </c>
      <c r="O22" s="166"/>
    </row>
    <row r="23" spans="1:15" s="152" customFormat="1" ht="19.5" customHeight="1" x14ac:dyDescent="0.25">
      <c r="A23" s="195" t="s">
        <v>111</v>
      </c>
      <c r="B23" s="196" t="s">
        <v>113</v>
      </c>
      <c r="C23" s="197">
        <v>0</v>
      </c>
      <c r="D23" s="198">
        <v>3871</v>
      </c>
      <c r="E23" s="199">
        <v>3871</v>
      </c>
      <c r="F23" s="200" t="s">
        <v>156</v>
      </c>
      <c r="G23" s="201">
        <v>1233698</v>
      </c>
      <c r="H23" s="198">
        <v>859960</v>
      </c>
      <c r="I23" s="199">
        <v>-373738</v>
      </c>
      <c r="J23" s="200">
        <v>-30.29412384554405</v>
      </c>
      <c r="K23" s="201">
        <v>215206</v>
      </c>
      <c r="L23" s="198">
        <v>291932</v>
      </c>
      <c r="M23" s="199">
        <v>76726</v>
      </c>
      <c r="N23" s="200">
        <v>35.652351700231407</v>
      </c>
      <c r="O23" s="166"/>
    </row>
    <row r="24" spans="1:15" s="152" customFormat="1" ht="19.5" customHeight="1" x14ac:dyDescent="0.25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30322</v>
      </c>
      <c r="H24" s="198">
        <v>80147</v>
      </c>
      <c r="I24" s="199">
        <v>49825</v>
      </c>
      <c r="J24" s="200">
        <v>164.31963590792159</v>
      </c>
      <c r="K24" s="201">
        <v>59</v>
      </c>
      <c r="L24" s="198">
        <v>103</v>
      </c>
      <c r="M24" s="199">
        <v>44</v>
      </c>
      <c r="N24" s="200">
        <v>74.576271186440664</v>
      </c>
      <c r="O24" s="166"/>
    </row>
    <row r="25" spans="1:15" s="152" customFormat="1" ht="19.5" customHeight="1" x14ac:dyDescent="0.25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42285</v>
      </c>
      <c r="H25" s="198">
        <v>43788</v>
      </c>
      <c r="I25" s="199">
        <v>1503</v>
      </c>
      <c r="J25" s="200">
        <v>3.5544519333096791</v>
      </c>
      <c r="K25" s="201">
        <v>7337</v>
      </c>
      <c r="L25" s="198">
        <v>10550</v>
      </c>
      <c r="M25" s="199">
        <v>3213</v>
      </c>
      <c r="N25" s="200">
        <v>43.791740493389682</v>
      </c>
      <c r="O25" s="166"/>
    </row>
    <row r="26" spans="1:15" s="152" customFormat="1" ht="19.5" customHeight="1" x14ac:dyDescent="0.25">
      <c r="A26" s="195" t="s">
        <v>114</v>
      </c>
      <c r="B26" s="196" t="s">
        <v>117</v>
      </c>
      <c r="C26" s="197">
        <v>13797</v>
      </c>
      <c r="D26" s="198">
        <v>8249</v>
      </c>
      <c r="E26" s="199">
        <v>-5548</v>
      </c>
      <c r="F26" s="200">
        <v>-40.211640211640209</v>
      </c>
      <c r="G26" s="201">
        <v>317449</v>
      </c>
      <c r="H26" s="198">
        <v>326381</v>
      </c>
      <c r="I26" s="199">
        <v>8932</v>
      </c>
      <c r="J26" s="200">
        <v>2.8136803077029668</v>
      </c>
      <c r="K26" s="201">
        <v>116712</v>
      </c>
      <c r="L26" s="198">
        <v>161881</v>
      </c>
      <c r="M26" s="199">
        <v>45169</v>
      </c>
      <c r="N26" s="200">
        <v>38.701247515251232</v>
      </c>
      <c r="O26" s="166"/>
    </row>
    <row r="27" spans="1:15" s="152" customFormat="1" ht="19.5" customHeight="1" x14ac:dyDescent="0.25">
      <c r="A27" s="195" t="s">
        <v>118</v>
      </c>
      <c r="B27" s="196" t="s">
        <v>119</v>
      </c>
      <c r="C27" s="197">
        <v>646707</v>
      </c>
      <c r="D27" s="198">
        <v>1525611</v>
      </c>
      <c r="E27" s="199">
        <v>878904</v>
      </c>
      <c r="F27" s="200">
        <v>135.90451317211659</v>
      </c>
      <c r="G27" s="201">
        <v>220860</v>
      </c>
      <c r="H27" s="198">
        <v>184644</v>
      </c>
      <c r="I27" s="199">
        <v>-36216</v>
      </c>
      <c r="J27" s="200">
        <v>-16.39771801140995</v>
      </c>
      <c r="K27" s="201">
        <v>1600946</v>
      </c>
      <c r="L27" s="198">
        <v>1735015</v>
      </c>
      <c r="M27" s="199">
        <v>134069</v>
      </c>
      <c r="N27" s="200">
        <v>8.37436115896476</v>
      </c>
      <c r="O27" s="166"/>
    </row>
    <row r="28" spans="1:15" s="152" customFormat="1" ht="19.5" customHeight="1" x14ac:dyDescent="0.25">
      <c r="A28" s="195" t="s">
        <v>120</v>
      </c>
      <c r="B28" s="196" t="s">
        <v>121</v>
      </c>
      <c r="C28" s="197">
        <v>144188</v>
      </c>
      <c r="D28" s="198">
        <v>131236</v>
      </c>
      <c r="E28" s="199">
        <v>-12952</v>
      </c>
      <c r="F28" s="200">
        <v>-8.9827170083502068</v>
      </c>
      <c r="G28" s="201">
        <v>11507</v>
      </c>
      <c r="H28" s="198">
        <v>12352</v>
      </c>
      <c r="I28" s="199">
        <v>845</v>
      </c>
      <c r="J28" s="200">
        <v>7.3433562179542946</v>
      </c>
      <c r="K28" s="201">
        <v>4557</v>
      </c>
      <c r="L28" s="198">
        <v>14216</v>
      </c>
      <c r="M28" s="199">
        <v>9659</v>
      </c>
      <c r="N28" s="200">
        <v>211.95962255870089</v>
      </c>
      <c r="O28" s="166"/>
    </row>
    <row r="29" spans="1:15" s="152" customFormat="1" ht="19.5" customHeight="1" x14ac:dyDescent="0.25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603601</v>
      </c>
      <c r="H29" s="198">
        <v>411968</v>
      </c>
      <c r="I29" s="199">
        <v>-191633</v>
      </c>
      <c r="J29" s="200">
        <v>-31.748290675462769</v>
      </c>
      <c r="K29" s="201">
        <v>92004</v>
      </c>
      <c r="L29" s="198">
        <v>85697</v>
      </c>
      <c r="M29" s="199">
        <v>-6307</v>
      </c>
      <c r="N29" s="200">
        <v>-6.8551367331855184</v>
      </c>
      <c r="O29" s="166"/>
    </row>
    <row r="30" spans="1:15" s="152" customFormat="1" ht="19.5" customHeight="1" x14ac:dyDescent="0.25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13762</v>
      </c>
      <c r="H30" s="198">
        <v>163453</v>
      </c>
      <c r="I30" s="199">
        <v>149691</v>
      </c>
      <c r="J30" s="200">
        <v>1087.7125417817181</v>
      </c>
      <c r="K30" s="201">
        <v>1311952</v>
      </c>
      <c r="L30" s="198">
        <v>1334686</v>
      </c>
      <c r="M30" s="199">
        <v>22734</v>
      </c>
      <c r="N30" s="200">
        <v>1.732837786748292</v>
      </c>
      <c r="O30" s="166"/>
    </row>
    <row r="31" spans="1:15" s="152" customFormat="1" ht="19.5" customHeight="1" x14ac:dyDescent="0.25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1743517</v>
      </c>
      <c r="H31" s="198">
        <v>2424192</v>
      </c>
      <c r="I31" s="199">
        <v>680675</v>
      </c>
      <c r="J31" s="200">
        <v>39.040342021328136</v>
      </c>
      <c r="K31" s="201">
        <v>236287</v>
      </c>
      <c r="L31" s="198">
        <v>237477</v>
      </c>
      <c r="M31" s="199">
        <v>1190</v>
      </c>
      <c r="N31" s="200">
        <v>0.50362482912728979</v>
      </c>
      <c r="O31" s="166"/>
    </row>
    <row r="32" spans="1:15" s="152" customFormat="1" ht="19.5" customHeight="1" x14ac:dyDescent="0.25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344139</v>
      </c>
      <c r="H32" s="198">
        <v>337766</v>
      </c>
      <c r="I32" s="199">
        <v>-6373</v>
      </c>
      <c r="J32" s="200">
        <v>-1.851867995199612</v>
      </c>
      <c r="K32" s="201">
        <v>53105</v>
      </c>
      <c r="L32" s="198">
        <v>77554</v>
      </c>
      <c r="M32" s="199">
        <v>24449</v>
      </c>
      <c r="N32" s="200">
        <v>46.038979380472647</v>
      </c>
      <c r="O32" s="166"/>
    </row>
    <row r="33" spans="1:15" s="152" customFormat="1" ht="19.5" customHeight="1" x14ac:dyDescent="0.25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5508</v>
      </c>
      <c r="H33" s="198">
        <v>54581</v>
      </c>
      <c r="I33" s="199">
        <v>49073</v>
      </c>
      <c r="J33" s="200">
        <v>890.94045025417574</v>
      </c>
      <c r="K33" s="201">
        <v>881136</v>
      </c>
      <c r="L33" s="198">
        <v>1059108</v>
      </c>
      <c r="M33" s="199">
        <v>177972</v>
      </c>
      <c r="N33" s="200">
        <v>20.198017105191479</v>
      </c>
      <c r="O33" s="166"/>
    </row>
    <row r="34" spans="1:15" s="152" customFormat="1" ht="19.5" customHeight="1" x14ac:dyDescent="0.25">
      <c r="A34" s="195" t="s">
        <v>124</v>
      </c>
      <c r="B34" s="196" t="s">
        <v>128</v>
      </c>
      <c r="C34" s="197">
        <v>0</v>
      </c>
      <c r="D34" s="198">
        <v>20924</v>
      </c>
      <c r="E34" s="199">
        <v>20924</v>
      </c>
      <c r="F34" s="200" t="s">
        <v>156</v>
      </c>
      <c r="G34" s="201">
        <v>0</v>
      </c>
      <c r="H34" s="198">
        <v>0</v>
      </c>
      <c r="I34" s="199">
        <v>0</v>
      </c>
      <c r="J34" s="200" t="s">
        <v>156</v>
      </c>
      <c r="K34" s="201">
        <v>650000</v>
      </c>
      <c r="L34" s="198">
        <v>663424</v>
      </c>
      <c r="M34" s="199">
        <v>13424</v>
      </c>
      <c r="N34" s="200">
        <v>2.0652307692307659</v>
      </c>
      <c r="O34" s="166"/>
    </row>
    <row r="35" spans="1:15" s="152" customFormat="1" ht="19.5" customHeight="1" x14ac:dyDescent="0.25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256086</v>
      </c>
      <c r="L35" s="198">
        <v>256130</v>
      </c>
      <c r="M35" s="199">
        <v>44</v>
      </c>
      <c r="N35" s="200">
        <v>1.7181728013241582E-2</v>
      </c>
      <c r="O35" s="166"/>
    </row>
    <row r="36" spans="1:15" s="152" customFormat="1" ht="19.5" customHeight="1" x14ac:dyDescent="0.25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419776</v>
      </c>
      <c r="L36" s="198">
        <v>379051</v>
      </c>
      <c r="M36" s="199">
        <v>-40725</v>
      </c>
      <c r="N36" s="200">
        <v>-9.7016027595670096</v>
      </c>
      <c r="O36" s="166"/>
    </row>
    <row r="37" spans="1:15" s="152" customFormat="1" ht="19.5" customHeight="1" x14ac:dyDescent="0.25">
      <c r="A37" s="195" t="s">
        <v>124</v>
      </c>
      <c r="B37" s="196" t="s">
        <v>131</v>
      </c>
      <c r="C37" s="197">
        <v>304689</v>
      </c>
      <c r="D37" s="198">
        <v>395037</v>
      </c>
      <c r="E37" s="199">
        <v>90348</v>
      </c>
      <c r="F37" s="200">
        <v>29.652530941386139</v>
      </c>
      <c r="G37" s="201">
        <v>0</v>
      </c>
      <c r="H37" s="198">
        <v>0</v>
      </c>
      <c r="I37" s="199">
        <v>0</v>
      </c>
      <c r="J37" s="200" t="s">
        <v>156</v>
      </c>
      <c r="K37" s="201">
        <v>215524</v>
      </c>
      <c r="L37" s="198">
        <v>186623</v>
      </c>
      <c r="M37" s="199">
        <v>-28901</v>
      </c>
      <c r="N37" s="200">
        <v>-13.409643473580671</v>
      </c>
      <c r="O37" s="166"/>
    </row>
    <row r="38" spans="1:15" s="152" customFormat="1" ht="19.5" customHeight="1" x14ac:dyDescent="0.25">
      <c r="A38" s="195" t="s">
        <v>124</v>
      </c>
      <c r="B38" s="196" t="s">
        <v>132</v>
      </c>
      <c r="C38" s="197">
        <v>23368</v>
      </c>
      <c r="D38" s="198">
        <v>41260</v>
      </c>
      <c r="E38" s="199">
        <v>17892</v>
      </c>
      <c r="F38" s="200">
        <v>76.566244436836712</v>
      </c>
      <c r="G38" s="201">
        <v>29958</v>
      </c>
      <c r="H38" s="198">
        <v>74706</v>
      </c>
      <c r="I38" s="199">
        <v>44748</v>
      </c>
      <c r="J38" s="200">
        <v>149.3691167634689</v>
      </c>
      <c r="K38" s="201">
        <v>1731161</v>
      </c>
      <c r="L38" s="198">
        <v>1881947</v>
      </c>
      <c r="M38" s="199">
        <v>150786</v>
      </c>
      <c r="N38" s="200">
        <v>8.7101084185699591</v>
      </c>
      <c r="O38" s="166"/>
    </row>
    <row r="39" spans="1:15" s="152" customFormat="1" ht="19.5" customHeight="1" x14ac:dyDescent="0.25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0</v>
      </c>
      <c r="H39" s="198">
        <v>0</v>
      </c>
      <c r="I39" s="199">
        <v>0</v>
      </c>
      <c r="J39" s="200" t="s">
        <v>156</v>
      </c>
      <c r="K39" s="201">
        <v>302128</v>
      </c>
      <c r="L39" s="198">
        <v>255776</v>
      </c>
      <c r="M39" s="199">
        <v>-46352</v>
      </c>
      <c r="N39" s="200">
        <v>-15.34184186834719</v>
      </c>
      <c r="O39" s="166"/>
    </row>
    <row r="40" spans="1:15" s="152" customFormat="1" ht="19.5" customHeight="1" x14ac:dyDescent="0.25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386633</v>
      </c>
      <c r="H40" s="198">
        <v>425740</v>
      </c>
      <c r="I40" s="199">
        <v>39107</v>
      </c>
      <c r="J40" s="200">
        <v>10.114759992033781</v>
      </c>
      <c r="K40" s="201">
        <v>261709</v>
      </c>
      <c r="L40" s="198">
        <v>257794</v>
      </c>
      <c r="M40" s="199">
        <v>-3915</v>
      </c>
      <c r="N40" s="200">
        <v>-1.495936326224935</v>
      </c>
      <c r="O40" s="166"/>
    </row>
    <row r="41" spans="1:15" s="152" customFormat="1" ht="19.5" customHeight="1" x14ac:dyDescent="0.25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43688</v>
      </c>
      <c r="H41" s="198">
        <v>57751</v>
      </c>
      <c r="I41" s="199">
        <v>14063</v>
      </c>
      <c r="J41" s="200">
        <v>32.18961728621133</v>
      </c>
      <c r="K41" s="201">
        <v>348935</v>
      </c>
      <c r="L41" s="198">
        <v>389798</v>
      </c>
      <c r="M41" s="199">
        <v>40863</v>
      </c>
      <c r="N41" s="200">
        <v>11.71077707882557</v>
      </c>
      <c r="O41" s="166"/>
    </row>
    <row r="42" spans="1:15" s="152" customFormat="1" ht="19.5" customHeight="1" x14ac:dyDescent="0.25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798208</v>
      </c>
      <c r="L42" s="198">
        <v>979162</v>
      </c>
      <c r="M42" s="199">
        <v>180954</v>
      </c>
      <c r="N42" s="200">
        <v>22.670030869146881</v>
      </c>
      <c r="O42" s="166"/>
    </row>
    <row r="43" spans="1:15" s="152" customFormat="1" ht="19.5" customHeight="1" x14ac:dyDescent="0.25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990395</v>
      </c>
      <c r="L43" s="198">
        <v>997793</v>
      </c>
      <c r="M43" s="199">
        <v>7398</v>
      </c>
      <c r="N43" s="200">
        <v>0.74697469191585242</v>
      </c>
      <c r="O43" s="166"/>
    </row>
    <row r="44" spans="1:15" s="152" customFormat="1" ht="19.5" customHeight="1" x14ac:dyDescent="0.25">
      <c r="A44" s="195" t="s">
        <v>135</v>
      </c>
      <c r="B44" s="196" t="s">
        <v>139</v>
      </c>
      <c r="C44" s="197">
        <v>13325</v>
      </c>
      <c r="D44" s="198">
        <v>0</v>
      </c>
      <c r="E44" s="199">
        <v>-13325</v>
      </c>
      <c r="F44" s="200">
        <v>-100</v>
      </c>
      <c r="G44" s="201">
        <v>18258</v>
      </c>
      <c r="H44" s="198">
        <v>13576</v>
      </c>
      <c r="I44" s="199">
        <v>-4682</v>
      </c>
      <c r="J44" s="200">
        <v>-25.64355351078979</v>
      </c>
      <c r="K44" s="201">
        <v>2043253</v>
      </c>
      <c r="L44" s="198">
        <v>2092526</v>
      </c>
      <c r="M44" s="199">
        <v>49273</v>
      </c>
      <c r="N44" s="200">
        <v>2.4114977440385559</v>
      </c>
      <c r="O44" s="166"/>
    </row>
    <row r="45" spans="1:15" s="152" customFormat="1" ht="19.5" customHeight="1" x14ac:dyDescent="0.25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775083</v>
      </c>
      <c r="L45" s="198">
        <v>814108</v>
      </c>
      <c r="M45" s="199">
        <v>39025</v>
      </c>
      <c r="N45" s="200">
        <v>5.0349446446380597</v>
      </c>
      <c r="O45" s="166"/>
    </row>
    <row r="46" spans="1:15" s="152" customFormat="1" ht="19.5" customHeight="1" x14ac:dyDescent="0.25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2260623</v>
      </c>
      <c r="L46" s="198">
        <v>2257985</v>
      </c>
      <c r="M46" s="199">
        <v>-2638</v>
      </c>
      <c r="N46" s="200">
        <v>-0.1166934955541024</v>
      </c>
      <c r="O46" s="166"/>
    </row>
    <row r="47" spans="1:15" s="152" customFormat="1" ht="19.5" customHeight="1" x14ac:dyDescent="0.25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2633491</v>
      </c>
      <c r="L47" s="198">
        <v>2829413</v>
      </c>
      <c r="M47" s="199">
        <v>195922</v>
      </c>
      <c r="N47" s="200">
        <v>7.4396305132616751</v>
      </c>
      <c r="O47" s="166"/>
    </row>
    <row r="48" spans="1:15" ht="19.5" customHeight="1" x14ac:dyDescent="0.25">
      <c r="A48" s="208" t="s">
        <v>168</v>
      </c>
      <c r="B48" s="208"/>
      <c r="C48" s="189">
        <f>SUM(C8:C47)</f>
        <v>14800457</v>
      </c>
      <c r="D48" s="189">
        <f>SUM(D8:D47)</f>
        <v>15715787</v>
      </c>
      <c r="E48" s="189">
        <f>D48-C48</f>
        <v>915330</v>
      </c>
      <c r="F48" s="190">
        <f t="shared" ref="F48" si="0">((D48*100/C48)-100)</f>
        <v>6.184471195720505</v>
      </c>
      <c r="G48" s="189">
        <f>SUM(G8:G47)</f>
        <v>8169146</v>
      </c>
      <c r="H48" s="189">
        <f>SUM(H8:H47)</f>
        <v>7572328</v>
      </c>
      <c r="I48" s="189">
        <f>H48-G48</f>
        <v>-596818</v>
      </c>
      <c r="J48" s="190">
        <f t="shared" ref="J48" si="1">((H48*100/G48)-100)</f>
        <v>-7.305757541853211</v>
      </c>
      <c r="K48" s="189">
        <f>SUM(K8:K47)</f>
        <v>19997613</v>
      </c>
      <c r="L48" s="189">
        <f>SUM(L8:L47)</f>
        <v>21337611</v>
      </c>
      <c r="M48" s="189">
        <f>L48-K48</f>
        <v>1339998</v>
      </c>
      <c r="N48" s="190">
        <f t="shared" ref="N48" si="2">((L48*100/K48)-100)</f>
        <v>6.7007897392553843</v>
      </c>
    </row>
    <row r="49" spans="1:14" ht="15" customHeight="1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 x14ac:dyDescent="0.25">
      <c r="D53" s="148"/>
    </row>
    <row r="54" spans="1:14" x14ac:dyDescent="0.25">
      <c r="C54" s="151"/>
      <c r="D54" s="147"/>
      <c r="E54" s="149"/>
    </row>
    <row r="55" spans="1:14" x14ac:dyDescent="0.25">
      <c r="D55" s="150"/>
    </row>
    <row r="62" spans="1:14" x14ac:dyDescent="0.25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A2" s="153"/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27" ht="15.6" customHeight="1" x14ac:dyDescent="0.25">
      <c r="A7" s="202" t="s">
        <v>18</v>
      </c>
      <c r="B7" s="203">
        <v>1242328.9979999999</v>
      </c>
      <c r="C7" s="203">
        <v>1159877.912</v>
      </c>
      <c r="D7" s="203">
        <v>1242328.9979999999</v>
      </c>
      <c r="E7" s="203">
        <v>1159877.912</v>
      </c>
      <c r="F7" s="204">
        <v>-6.6368157012141182</v>
      </c>
      <c r="G7" s="51"/>
    </row>
    <row r="8" spans="1:27" ht="15.6" customHeight="1" x14ac:dyDescent="0.25">
      <c r="A8" s="202" t="s">
        <v>11</v>
      </c>
      <c r="B8" s="203">
        <v>295281</v>
      </c>
      <c r="C8" s="203">
        <v>205184.489</v>
      </c>
      <c r="D8" s="203">
        <v>295281</v>
      </c>
      <c r="E8" s="203">
        <v>205184.489</v>
      </c>
      <c r="F8" s="204">
        <v>-30.51212607651695</v>
      </c>
      <c r="G8" s="20"/>
    </row>
    <row r="9" spans="1:27" ht="15.6" customHeight="1" x14ac:dyDescent="0.25">
      <c r="A9" s="202" t="s">
        <v>8</v>
      </c>
      <c r="B9" s="203">
        <v>383732.17200000002</v>
      </c>
      <c r="C9" s="203">
        <v>390300.505</v>
      </c>
      <c r="D9" s="203">
        <v>383732.17200000002</v>
      </c>
      <c r="E9" s="203">
        <v>390300.505</v>
      </c>
      <c r="F9" s="204">
        <v>1.7116972407515481</v>
      </c>
      <c r="G9" s="20"/>
    </row>
    <row r="10" spans="1:27" ht="15.6" customHeight="1" x14ac:dyDescent="0.25">
      <c r="A10" s="202" t="s">
        <v>10</v>
      </c>
      <c r="B10" s="203">
        <v>418390.46</v>
      </c>
      <c r="C10" s="203">
        <v>383151.14600000001</v>
      </c>
      <c r="D10" s="203">
        <v>418390.46</v>
      </c>
      <c r="E10" s="203">
        <v>383151.14600000001</v>
      </c>
      <c r="F10" s="204">
        <v>-8.4225902282762206</v>
      </c>
    </row>
    <row r="11" spans="1:27" ht="15.6" customHeight="1" x14ac:dyDescent="0.25">
      <c r="A11" s="202" t="s">
        <v>9</v>
      </c>
      <c r="B11" s="203">
        <v>8710897.4499999993</v>
      </c>
      <c r="C11" s="203">
        <v>9034894.5370000005</v>
      </c>
      <c r="D11" s="203">
        <v>8710897.4499999993</v>
      </c>
      <c r="E11" s="203">
        <v>9034894.5370000005</v>
      </c>
      <c r="F11" s="204">
        <v>3.719445543466946</v>
      </c>
    </row>
    <row r="12" spans="1:27" ht="15.6" customHeight="1" x14ac:dyDescent="0.25">
      <c r="A12" s="202" t="s">
        <v>6</v>
      </c>
      <c r="B12" s="203">
        <v>477910.73800000001</v>
      </c>
      <c r="C12" s="203">
        <v>406986.62900000002</v>
      </c>
      <c r="D12" s="203">
        <v>477910.73800000001</v>
      </c>
      <c r="E12" s="203">
        <v>406986.62900000002</v>
      </c>
      <c r="F12" s="204">
        <v>-14.840451021629899</v>
      </c>
    </row>
    <row r="13" spans="1:27" ht="15.6" customHeight="1" x14ac:dyDescent="0.25">
      <c r="A13" s="202" t="s">
        <v>175</v>
      </c>
      <c r="B13" s="203">
        <v>998762.77</v>
      </c>
      <c r="C13" s="203">
        <v>1113657.737</v>
      </c>
      <c r="D13" s="203">
        <v>998762.77</v>
      </c>
      <c r="E13" s="203">
        <v>1113657.737</v>
      </c>
      <c r="F13" s="204">
        <v>11.50372945919881</v>
      </c>
    </row>
    <row r="14" spans="1:27" ht="15.6" customHeight="1" x14ac:dyDescent="0.25">
      <c r="A14" s="202" t="s">
        <v>153</v>
      </c>
      <c r="B14" s="203">
        <v>5103163.0759999994</v>
      </c>
      <c r="C14" s="203">
        <v>5048759.2080000006</v>
      </c>
      <c r="D14" s="203">
        <v>5103163.0759999994</v>
      </c>
      <c r="E14" s="203">
        <v>5048759.2080000006</v>
      </c>
      <c r="F14" s="204">
        <v>-1.0660813144666721</v>
      </c>
    </row>
    <row r="15" spans="1:27" ht="15.6" customHeight="1" x14ac:dyDescent="0.25">
      <c r="A15" s="202" t="s">
        <v>150</v>
      </c>
      <c r="B15" s="203">
        <v>2442613</v>
      </c>
      <c r="C15" s="203">
        <v>2993746</v>
      </c>
      <c r="D15" s="203">
        <v>2442613</v>
      </c>
      <c r="E15" s="203">
        <v>2993746</v>
      </c>
      <c r="F15" s="204">
        <v>22.563255006012</v>
      </c>
    </row>
    <row r="16" spans="1:27" ht="15.6" customHeight="1" x14ac:dyDescent="0.5">
      <c r="A16" s="202" t="s">
        <v>149</v>
      </c>
      <c r="B16" s="203">
        <v>3296740.327</v>
      </c>
      <c r="C16" s="203">
        <v>3086983.3640000001</v>
      </c>
      <c r="D16" s="203">
        <v>3296740.327</v>
      </c>
      <c r="E16" s="203">
        <v>3086983.3640000001</v>
      </c>
      <c r="F16" s="204">
        <v>-6.3625564101033394</v>
      </c>
      <c r="G16" s="15"/>
    </row>
    <row r="17" spans="1:7" ht="15.6" customHeight="1" x14ac:dyDescent="0.35">
      <c r="A17" s="202" t="s">
        <v>155</v>
      </c>
      <c r="B17" s="203">
        <v>1399372.7930000001</v>
      </c>
      <c r="C17" s="203">
        <v>1052164.338</v>
      </c>
      <c r="D17" s="203">
        <v>1399372.7930000001</v>
      </c>
      <c r="E17" s="203">
        <v>1052164.338</v>
      </c>
      <c r="F17" s="204">
        <v>-24.811719703057008</v>
      </c>
      <c r="G17" s="16"/>
    </row>
    <row r="18" spans="1:7" ht="15.6" customHeight="1" x14ac:dyDescent="0.25">
      <c r="A18" s="202" t="s">
        <v>152</v>
      </c>
      <c r="B18" s="203">
        <v>145534.37</v>
      </c>
      <c r="C18" s="203">
        <v>177248</v>
      </c>
      <c r="D18" s="203">
        <v>145534.37</v>
      </c>
      <c r="E18" s="203">
        <v>177248</v>
      </c>
      <c r="F18" s="204">
        <v>21.791161771614501</v>
      </c>
    </row>
    <row r="19" spans="1:7" ht="15.6" customHeight="1" x14ac:dyDescent="0.25">
      <c r="A19" s="202" t="s">
        <v>148</v>
      </c>
      <c r="B19" s="203">
        <v>830135.10900000005</v>
      </c>
      <c r="C19" s="203">
        <v>619447.84000000008</v>
      </c>
      <c r="D19" s="203">
        <v>830135.10900000005</v>
      </c>
      <c r="E19" s="203">
        <v>619447.84</v>
      </c>
      <c r="F19" s="204">
        <v>-25.3798769279616</v>
      </c>
    </row>
    <row r="20" spans="1:7" ht="15.6" customHeight="1" x14ac:dyDescent="0.25">
      <c r="A20" s="202" t="s">
        <v>147</v>
      </c>
      <c r="B20" s="203">
        <v>1587501.598</v>
      </c>
      <c r="C20" s="203">
        <v>1333997.575</v>
      </c>
      <c r="D20" s="203">
        <v>1587501.598</v>
      </c>
      <c r="E20" s="203">
        <v>1333997.575</v>
      </c>
      <c r="F20" s="204">
        <v>-15.968741279969411</v>
      </c>
    </row>
    <row r="21" spans="1:7" ht="15.6" customHeight="1" x14ac:dyDescent="0.25">
      <c r="A21" s="202" t="s">
        <v>154</v>
      </c>
      <c r="B21" s="203">
        <v>2806748.56</v>
      </c>
      <c r="C21" s="203">
        <v>3001567.281</v>
      </c>
      <c r="D21" s="203">
        <v>2806748.56</v>
      </c>
      <c r="E21" s="203">
        <v>3001567.281</v>
      </c>
      <c r="F21" s="204">
        <v>6.9410820682847421</v>
      </c>
    </row>
    <row r="22" spans="1:7" ht="15.6" customHeight="1" x14ac:dyDescent="0.25">
      <c r="A22" s="202" t="s">
        <v>151</v>
      </c>
      <c r="B22" s="203">
        <v>2186746.7489999998</v>
      </c>
      <c r="C22" s="203">
        <v>2671718.8590000002</v>
      </c>
      <c r="D22" s="203">
        <v>2186746.7489999998</v>
      </c>
      <c r="E22" s="203">
        <v>2671718.8590000002</v>
      </c>
      <c r="F22" s="204">
        <v>22.177790373840882</v>
      </c>
    </row>
    <row r="23" spans="1:7" ht="15.6" customHeight="1" x14ac:dyDescent="0.25">
      <c r="A23" s="202" t="s">
        <v>171</v>
      </c>
      <c r="B23" s="203">
        <v>213895.76800000001</v>
      </c>
      <c r="C23" s="203">
        <v>305480.46299999999</v>
      </c>
      <c r="D23" s="203">
        <v>213895.76800000001</v>
      </c>
      <c r="E23" s="203">
        <v>305480.46299999999</v>
      </c>
      <c r="F23" s="204">
        <v>42.817441343673522</v>
      </c>
    </row>
    <row r="24" spans="1:7" ht="15.6" customHeight="1" x14ac:dyDescent="0.25">
      <c r="A24" s="202" t="s">
        <v>146</v>
      </c>
      <c r="B24" s="203">
        <v>218798.05100000001</v>
      </c>
      <c r="C24" s="203">
        <v>302794.45699999999</v>
      </c>
      <c r="D24" s="203">
        <v>218798.05100000001</v>
      </c>
      <c r="E24" s="203">
        <v>302794.45699999999</v>
      </c>
      <c r="F24" s="204">
        <v>38.389924232003317</v>
      </c>
    </row>
    <row r="25" spans="1:7" ht="15.6" customHeight="1" x14ac:dyDescent="0.25">
      <c r="A25" s="202" t="s">
        <v>145</v>
      </c>
      <c r="B25" s="203">
        <v>37371</v>
      </c>
      <c r="C25" s="203">
        <v>42340</v>
      </c>
      <c r="D25" s="203">
        <v>37371</v>
      </c>
      <c r="E25" s="203">
        <v>42340</v>
      </c>
      <c r="F25" s="204">
        <v>13.29640630435364</v>
      </c>
    </row>
    <row r="26" spans="1:7" ht="15.6" customHeight="1" x14ac:dyDescent="0.25">
      <c r="A26" s="202" t="s">
        <v>157</v>
      </c>
      <c r="B26" s="203">
        <v>158368.821</v>
      </c>
      <c r="C26" s="203">
        <v>262891.63199999998</v>
      </c>
      <c r="D26" s="203">
        <v>158368.821</v>
      </c>
      <c r="E26" s="203">
        <v>262891.63199999998</v>
      </c>
      <c r="F26" s="204">
        <v>65.999614280136626</v>
      </c>
    </row>
    <row r="27" spans="1:7" ht="15.6" customHeight="1" x14ac:dyDescent="0.25">
      <c r="A27" s="202" t="s">
        <v>173</v>
      </c>
      <c r="B27" s="203">
        <v>250287.351</v>
      </c>
      <c r="C27" s="203">
        <v>253860.25</v>
      </c>
      <c r="D27" s="203">
        <v>250287.351</v>
      </c>
      <c r="E27" s="203">
        <v>253860.25</v>
      </c>
      <c r="F27" s="204">
        <v>1.4275188041764011</v>
      </c>
    </row>
    <row r="28" spans="1:7" ht="15.6" customHeight="1" x14ac:dyDescent="0.25">
      <c r="A28" s="202" t="s">
        <v>177</v>
      </c>
      <c r="B28" s="203">
        <v>1066147.3899999999</v>
      </c>
      <c r="C28" s="203">
        <v>1166773.32</v>
      </c>
      <c r="D28" s="203">
        <v>1066147.3899999999</v>
      </c>
      <c r="E28" s="203">
        <v>1166773.32</v>
      </c>
      <c r="F28" s="204">
        <v>9.4382756965713526</v>
      </c>
    </row>
    <row r="29" spans="1:7" ht="15.6" customHeight="1" x14ac:dyDescent="0.25">
      <c r="A29" s="202" t="s">
        <v>178</v>
      </c>
      <c r="B29" s="203">
        <v>548825.40399999998</v>
      </c>
      <c r="C29" s="203">
        <v>689918.74699999997</v>
      </c>
      <c r="D29" s="203">
        <v>548825.40399999998</v>
      </c>
      <c r="E29" s="203">
        <v>689918.74699999997</v>
      </c>
      <c r="F29" s="204">
        <v>25.708238352610959</v>
      </c>
    </row>
    <row r="30" spans="1:7" ht="15.6" customHeight="1" x14ac:dyDescent="0.25">
      <c r="A30" s="202" t="s">
        <v>179</v>
      </c>
      <c r="B30" s="203">
        <v>304338</v>
      </c>
      <c r="C30" s="203">
        <v>393658</v>
      </c>
      <c r="D30" s="203">
        <v>304338</v>
      </c>
      <c r="E30" s="203">
        <v>393658</v>
      </c>
      <c r="F30" s="204">
        <v>29.34894755173525</v>
      </c>
    </row>
    <row r="31" spans="1:7" ht="15.6" customHeight="1" x14ac:dyDescent="0.25">
      <c r="A31" s="202" t="s">
        <v>180</v>
      </c>
      <c r="B31" s="203">
        <v>2728448.216</v>
      </c>
      <c r="C31" s="203">
        <v>3090434.2009999999</v>
      </c>
      <c r="D31" s="203">
        <v>2728448.216</v>
      </c>
      <c r="E31" s="203">
        <v>3090434.2009999999</v>
      </c>
      <c r="F31" s="204">
        <v>13.26710116311769</v>
      </c>
    </row>
    <row r="32" spans="1:7" ht="15.6" customHeight="1" x14ac:dyDescent="0.25">
      <c r="A32" s="202" t="s">
        <v>181</v>
      </c>
      <c r="B32" s="203">
        <v>5804318.6229999997</v>
      </c>
      <c r="C32" s="203">
        <v>6330192.2369999997</v>
      </c>
      <c r="D32" s="203">
        <v>5804318.6229999997</v>
      </c>
      <c r="E32" s="203">
        <v>6330192.2369999997</v>
      </c>
      <c r="F32" s="204">
        <v>9.060040431209103</v>
      </c>
    </row>
    <row r="33" spans="1:6" ht="15.6" customHeight="1" x14ac:dyDescent="0.25">
      <c r="A33" s="202" t="s">
        <v>182</v>
      </c>
      <c r="B33" s="203">
        <v>357737.21499999991</v>
      </c>
      <c r="C33" s="203">
        <v>355890.37099999998</v>
      </c>
      <c r="D33" s="203">
        <v>357737.21499999991</v>
      </c>
      <c r="E33" s="203">
        <v>355890.37099999998</v>
      </c>
      <c r="F33" s="204">
        <v>-0.51625716379548692</v>
      </c>
    </row>
    <row r="34" spans="1:6" ht="15.6" customHeight="1" x14ac:dyDescent="0.25">
      <c r="A34" s="202" t="s">
        <v>183</v>
      </c>
      <c r="B34" s="203">
        <v>105471</v>
      </c>
      <c r="C34" s="203">
        <v>99612</v>
      </c>
      <c r="D34" s="203">
        <v>105471</v>
      </c>
      <c r="E34" s="203">
        <v>99612</v>
      </c>
      <c r="F34" s="204">
        <v>-5.5550814915948479</v>
      </c>
    </row>
    <row r="35" spans="1:6" ht="15.6" customHeight="1" x14ac:dyDescent="0.25">
      <c r="A35" s="193" t="s">
        <v>158</v>
      </c>
      <c r="B35" s="192">
        <f>SUM(B7:B34)</f>
        <v>44119866.009000003</v>
      </c>
      <c r="C35" s="91">
        <f>SUM(C7:C34)</f>
        <v>45973531.097999997</v>
      </c>
      <c r="D35" s="90">
        <f>SUM(D7:D34)</f>
        <v>44119866.009000003</v>
      </c>
      <c r="E35" s="92">
        <f>SUM(E7:E34)</f>
        <v>45973531.097999997</v>
      </c>
      <c r="F35" s="191">
        <f>E35*100/D35-100</f>
        <v>4.2014295524421357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93" t="s">
        <v>161</v>
      </c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1239099</v>
      </c>
      <c r="C7" s="203">
        <v>1155826</v>
      </c>
      <c r="D7" s="203">
        <v>1239099</v>
      </c>
      <c r="E7" s="203">
        <v>1155826</v>
      </c>
      <c r="F7" s="204">
        <v>-6.7204476801288706</v>
      </c>
      <c r="G7" s="27"/>
    </row>
    <row r="8" spans="1:14" ht="15.6" customHeight="1" x14ac:dyDescent="0.25">
      <c r="A8" s="202" t="s">
        <v>11</v>
      </c>
      <c r="B8" s="203">
        <v>293417</v>
      </c>
      <c r="C8" s="203">
        <v>204239</v>
      </c>
      <c r="D8" s="203">
        <v>293417</v>
      </c>
      <c r="E8" s="203">
        <v>204239</v>
      </c>
      <c r="F8" s="204">
        <v>-30.392922018833261</v>
      </c>
      <c r="G8" s="20"/>
    </row>
    <row r="9" spans="1:14" ht="15.6" customHeight="1" x14ac:dyDescent="0.25">
      <c r="A9" s="202" t="s">
        <v>8</v>
      </c>
      <c r="B9" s="203">
        <v>378339</v>
      </c>
      <c r="C9" s="203">
        <v>383984</v>
      </c>
      <c r="D9" s="203">
        <v>378339</v>
      </c>
      <c r="E9" s="203">
        <v>383984</v>
      </c>
      <c r="F9" s="204">
        <v>1.492048136723938</v>
      </c>
      <c r="G9" s="20"/>
    </row>
    <row r="10" spans="1:14" ht="15.6" customHeight="1" x14ac:dyDescent="0.25">
      <c r="A10" s="202" t="s">
        <v>10</v>
      </c>
      <c r="B10" s="203">
        <v>413470</v>
      </c>
      <c r="C10" s="203">
        <v>379755</v>
      </c>
      <c r="D10" s="203">
        <v>413470</v>
      </c>
      <c r="E10" s="203">
        <v>379755</v>
      </c>
      <c r="F10" s="204">
        <v>-8.1541587055892819</v>
      </c>
    </row>
    <row r="11" spans="1:14" ht="15.6" customHeight="1" x14ac:dyDescent="0.25">
      <c r="A11" s="202" t="s">
        <v>9</v>
      </c>
      <c r="B11" s="203">
        <v>8159251</v>
      </c>
      <c r="C11" s="203">
        <v>8335706</v>
      </c>
      <c r="D11" s="203">
        <v>8159251</v>
      </c>
      <c r="E11" s="203">
        <v>8335706</v>
      </c>
      <c r="F11" s="204">
        <v>2.1626372322655532</v>
      </c>
    </row>
    <row r="12" spans="1:14" ht="15.6" customHeight="1" x14ac:dyDescent="0.25">
      <c r="A12" s="202" t="s">
        <v>6</v>
      </c>
      <c r="B12" s="203">
        <v>467420</v>
      </c>
      <c r="C12" s="203">
        <v>398385</v>
      </c>
      <c r="D12" s="203">
        <v>467420</v>
      </c>
      <c r="E12" s="203">
        <v>398385</v>
      </c>
      <c r="F12" s="204">
        <v>-14.76937229900304</v>
      </c>
    </row>
    <row r="13" spans="1:14" ht="15.6" customHeight="1" x14ac:dyDescent="0.25">
      <c r="A13" s="202" t="s">
        <v>175</v>
      </c>
      <c r="B13" s="203">
        <v>995892</v>
      </c>
      <c r="C13" s="203">
        <v>1106876</v>
      </c>
      <c r="D13" s="203">
        <v>995892</v>
      </c>
      <c r="E13" s="203">
        <v>1106876</v>
      </c>
      <c r="F13" s="204">
        <v>11.144180292642179</v>
      </c>
    </row>
    <row r="14" spans="1:14" ht="15.6" customHeight="1" x14ac:dyDescent="0.25">
      <c r="A14" s="202" t="s">
        <v>153</v>
      </c>
      <c r="B14" s="203">
        <v>4985098</v>
      </c>
      <c r="C14" s="203">
        <v>4935633</v>
      </c>
      <c r="D14" s="203">
        <v>4985098</v>
      </c>
      <c r="E14" s="203">
        <v>4935633</v>
      </c>
      <c r="F14" s="204">
        <v>-0.99225732372764242</v>
      </c>
    </row>
    <row r="15" spans="1:14" ht="15.6" customHeight="1" x14ac:dyDescent="0.25">
      <c r="A15" s="202" t="s">
        <v>150</v>
      </c>
      <c r="B15" s="203">
        <v>2433204</v>
      </c>
      <c r="C15" s="203">
        <v>2984413</v>
      </c>
      <c r="D15" s="203">
        <v>2433204</v>
      </c>
      <c r="E15" s="203">
        <v>2984413</v>
      </c>
      <c r="F15" s="204">
        <v>22.653628713416548</v>
      </c>
    </row>
    <row r="16" spans="1:14" ht="15.6" customHeight="1" x14ac:dyDescent="0.5">
      <c r="A16" s="202" t="s">
        <v>149</v>
      </c>
      <c r="B16" s="203">
        <v>3287358</v>
      </c>
      <c r="C16" s="203">
        <v>3075028</v>
      </c>
      <c r="D16" s="203">
        <v>3287358</v>
      </c>
      <c r="E16" s="203">
        <v>3075028</v>
      </c>
      <c r="F16" s="204">
        <v>-6.458986213244799</v>
      </c>
      <c r="G16" s="15"/>
    </row>
    <row r="17" spans="1:7" ht="15.6" customHeight="1" x14ac:dyDescent="0.35">
      <c r="A17" s="202" t="s">
        <v>155</v>
      </c>
      <c r="B17" s="203">
        <v>1396751</v>
      </c>
      <c r="C17" s="203">
        <v>1049671</v>
      </c>
      <c r="D17" s="203">
        <v>1396751</v>
      </c>
      <c r="E17" s="203">
        <v>1049671</v>
      </c>
      <c r="F17" s="204">
        <v>-24.849096224022741</v>
      </c>
      <c r="G17" s="16"/>
    </row>
    <row r="18" spans="1:7" ht="15.6" customHeight="1" x14ac:dyDescent="0.25">
      <c r="A18" s="202" t="s">
        <v>152</v>
      </c>
      <c r="B18" s="203">
        <v>92550</v>
      </c>
      <c r="C18" s="203">
        <v>120214</v>
      </c>
      <c r="D18" s="203">
        <v>92550</v>
      </c>
      <c r="E18" s="203">
        <v>120214</v>
      </c>
      <c r="F18" s="204">
        <v>29.89086980010805</v>
      </c>
    </row>
    <row r="19" spans="1:7" ht="15.6" customHeight="1" x14ac:dyDescent="0.25">
      <c r="A19" s="202" t="s">
        <v>148</v>
      </c>
      <c r="B19" s="203">
        <v>829307</v>
      </c>
      <c r="C19" s="203">
        <v>618851</v>
      </c>
      <c r="D19" s="203">
        <v>829307</v>
      </c>
      <c r="E19" s="203">
        <v>618851</v>
      </c>
      <c r="F19" s="204">
        <v>-25.377333122715712</v>
      </c>
    </row>
    <row r="20" spans="1:7" ht="15.6" customHeight="1" x14ac:dyDescent="0.25">
      <c r="A20" s="202" t="s">
        <v>147</v>
      </c>
      <c r="B20" s="203">
        <v>1579982</v>
      </c>
      <c r="C20" s="203">
        <v>1328070</v>
      </c>
      <c r="D20" s="203">
        <v>1579982</v>
      </c>
      <c r="E20" s="203">
        <v>1328070</v>
      </c>
      <c r="F20" s="204">
        <v>-15.943979108622759</v>
      </c>
    </row>
    <row r="21" spans="1:7" ht="15.6" customHeight="1" x14ac:dyDescent="0.25">
      <c r="A21" s="202" t="s">
        <v>154</v>
      </c>
      <c r="B21" s="203">
        <v>2786846</v>
      </c>
      <c r="C21" s="203">
        <v>2987525</v>
      </c>
      <c r="D21" s="203">
        <v>2786846</v>
      </c>
      <c r="E21" s="203">
        <v>2987525</v>
      </c>
      <c r="F21" s="204">
        <v>7.2009361120061897</v>
      </c>
    </row>
    <row r="22" spans="1:7" ht="15.6" customHeight="1" x14ac:dyDescent="0.25">
      <c r="A22" s="202" t="s">
        <v>151</v>
      </c>
      <c r="B22" s="203">
        <v>1988751</v>
      </c>
      <c r="C22" s="203">
        <v>2423252</v>
      </c>
      <c r="D22" s="203">
        <v>1988751</v>
      </c>
      <c r="E22" s="203">
        <v>2423252</v>
      </c>
      <c r="F22" s="204">
        <v>21.84793370311316</v>
      </c>
    </row>
    <row r="23" spans="1:7" ht="15.6" customHeight="1" x14ac:dyDescent="0.25">
      <c r="A23" s="202" t="s">
        <v>171</v>
      </c>
      <c r="B23" s="203">
        <v>208619</v>
      </c>
      <c r="C23" s="203">
        <v>299777</v>
      </c>
      <c r="D23" s="203">
        <v>208619</v>
      </c>
      <c r="E23" s="203">
        <v>299777</v>
      </c>
      <c r="F23" s="204">
        <v>43.695924148807173</v>
      </c>
    </row>
    <row r="24" spans="1:7" ht="15.6" customHeight="1" x14ac:dyDescent="0.25">
      <c r="A24" s="202" t="s">
        <v>146</v>
      </c>
      <c r="B24" s="203">
        <v>217068</v>
      </c>
      <c r="C24" s="203">
        <v>301259</v>
      </c>
      <c r="D24" s="203">
        <v>217068</v>
      </c>
      <c r="E24" s="203">
        <v>301259</v>
      </c>
      <c r="F24" s="204">
        <v>38.785541857851001</v>
      </c>
    </row>
    <row r="25" spans="1:7" ht="15.6" customHeight="1" x14ac:dyDescent="0.25">
      <c r="A25" s="202" t="s">
        <v>145</v>
      </c>
      <c r="B25" s="203">
        <v>37362</v>
      </c>
      <c r="C25" s="203">
        <v>42234</v>
      </c>
      <c r="D25" s="203">
        <v>37362</v>
      </c>
      <c r="E25" s="203">
        <v>42234</v>
      </c>
      <c r="F25" s="204">
        <v>13.03998715272202</v>
      </c>
    </row>
    <row r="26" spans="1:7" ht="15.6" customHeight="1" x14ac:dyDescent="0.25">
      <c r="A26" s="202" t="s">
        <v>157</v>
      </c>
      <c r="B26" s="203">
        <v>156616</v>
      </c>
      <c r="C26" s="203">
        <v>260781</v>
      </c>
      <c r="D26" s="203">
        <v>156616</v>
      </c>
      <c r="E26" s="203">
        <v>260781</v>
      </c>
      <c r="F26" s="204">
        <v>66.509807427082791</v>
      </c>
    </row>
    <row r="27" spans="1:7" ht="15.6" customHeight="1" x14ac:dyDescent="0.25">
      <c r="A27" s="202" t="s">
        <v>173</v>
      </c>
      <c r="B27" s="203">
        <v>246066</v>
      </c>
      <c r="C27" s="203">
        <v>250353</v>
      </c>
      <c r="D27" s="203">
        <v>246066</v>
      </c>
      <c r="E27" s="203">
        <v>250353</v>
      </c>
      <c r="F27" s="204">
        <v>1.7422155031576949</v>
      </c>
    </row>
    <row r="28" spans="1:7" ht="15.6" customHeight="1" x14ac:dyDescent="0.25">
      <c r="A28" s="202" t="s">
        <v>177</v>
      </c>
      <c r="B28" s="203">
        <v>993063</v>
      </c>
      <c r="C28" s="203">
        <v>1094813</v>
      </c>
      <c r="D28" s="203">
        <v>993063</v>
      </c>
      <c r="E28" s="203">
        <v>1094813</v>
      </c>
      <c r="F28" s="204">
        <v>10.24607703640152</v>
      </c>
    </row>
    <row r="29" spans="1:7" ht="15.6" customHeight="1" x14ac:dyDescent="0.25">
      <c r="A29" s="202" t="s">
        <v>178</v>
      </c>
      <c r="B29" s="203">
        <v>545622</v>
      </c>
      <c r="C29" s="203">
        <v>684201</v>
      </c>
      <c r="D29" s="203">
        <v>545622</v>
      </c>
      <c r="E29" s="203">
        <v>684201</v>
      </c>
      <c r="F29" s="204">
        <v>25.398352705719351</v>
      </c>
    </row>
    <row r="30" spans="1:7" ht="15.6" customHeight="1" x14ac:dyDescent="0.25">
      <c r="A30" s="202" t="s">
        <v>179</v>
      </c>
      <c r="B30" s="203">
        <v>302394</v>
      </c>
      <c r="C30" s="203">
        <v>390838</v>
      </c>
      <c r="D30" s="203">
        <v>302394</v>
      </c>
      <c r="E30" s="203">
        <v>390838</v>
      </c>
      <c r="F30" s="204">
        <v>29.247934813521429</v>
      </c>
    </row>
    <row r="31" spans="1:7" ht="15.6" customHeight="1" x14ac:dyDescent="0.25">
      <c r="A31" s="202" t="s">
        <v>180</v>
      </c>
      <c r="B31" s="203">
        <v>2716730</v>
      </c>
      <c r="C31" s="203">
        <v>3079921</v>
      </c>
      <c r="D31" s="203">
        <v>2716730</v>
      </c>
      <c r="E31" s="203">
        <v>3079921</v>
      </c>
      <c r="F31" s="204">
        <v>13.368682202500811</v>
      </c>
    </row>
    <row r="32" spans="1:7" ht="15.6" customHeight="1" x14ac:dyDescent="0.25">
      <c r="A32" s="202" t="s">
        <v>181</v>
      </c>
      <c r="B32" s="203">
        <v>5768626</v>
      </c>
      <c r="C32" s="203">
        <v>6291758</v>
      </c>
      <c r="D32" s="203">
        <v>5768626</v>
      </c>
      <c r="E32" s="203">
        <v>6291758</v>
      </c>
      <c r="F32" s="204">
        <v>9.0685719615034799</v>
      </c>
    </row>
    <row r="33" spans="1:6" ht="15.6" customHeight="1" x14ac:dyDescent="0.25">
      <c r="A33" s="202" t="s">
        <v>182</v>
      </c>
      <c r="B33" s="203">
        <v>343843</v>
      </c>
      <c r="C33" s="203">
        <v>343259</v>
      </c>
      <c r="D33" s="203">
        <v>343843</v>
      </c>
      <c r="E33" s="203">
        <v>343259</v>
      </c>
      <c r="F33" s="204">
        <v>-0.16984495830945431</v>
      </c>
    </row>
    <row r="34" spans="1:6" ht="15.6" customHeight="1" x14ac:dyDescent="0.25">
      <c r="A34" s="202" t="s">
        <v>183</v>
      </c>
      <c r="B34" s="203">
        <v>104472</v>
      </c>
      <c r="C34" s="203">
        <v>99104</v>
      </c>
      <c r="D34" s="203">
        <v>104472</v>
      </c>
      <c r="E34" s="203">
        <v>99104</v>
      </c>
      <c r="F34" s="204">
        <v>-5.1382188528983903</v>
      </c>
    </row>
    <row r="35" spans="1:6" ht="15.6" customHeight="1" x14ac:dyDescent="0.25">
      <c r="A35" s="170" t="s">
        <v>158</v>
      </c>
      <c r="B35" s="192">
        <f>SUM(B7:B34)</f>
        <v>42967216</v>
      </c>
      <c r="C35" s="192">
        <f>SUM(C7:C34)</f>
        <v>44625726</v>
      </c>
      <c r="D35" s="90">
        <f>SUM(D7:D34)</f>
        <v>42967216</v>
      </c>
      <c r="E35" s="92">
        <f>SUM(E7:E34)</f>
        <v>44625726</v>
      </c>
      <c r="F35" s="154">
        <f>E35*100/D35-100</f>
        <v>3.8599428922739634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1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676655</v>
      </c>
      <c r="C7" s="203">
        <v>719904</v>
      </c>
      <c r="D7" s="203">
        <v>676655</v>
      </c>
      <c r="E7" s="203">
        <v>719904</v>
      </c>
      <c r="F7" s="204">
        <v>6.3915880323059753</v>
      </c>
      <c r="G7" s="51"/>
    </row>
    <row r="8" spans="1:14" ht="15.6" customHeight="1" x14ac:dyDescent="0.25">
      <c r="A8" s="202" t="s">
        <v>11</v>
      </c>
      <c r="B8" s="203">
        <v>5453</v>
      </c>
      <c r="C8" s="203">
        <v>9007</v>
      </c>
      <c r="D8" s="203">
        <v>5453</v>
      </c>
      <c r="E8" s="203">
        <v>9007</v>
      </c>
      <c r="F8" s="204">
        <v>65.175132954337073</v>
      </c>
      <c r="G8" s="20"/>
    </row>
    <row r="9" spans="1:14" ht="15.6" customHeight="1" x14ac:dyDescent="0.25">
      <c r="A9" s="202" t="s">
        <v>8</v>
      </c>
      <c r="B9" s="203">
        <v>4538</v>
      </c>
      <c r="C9" s="203">
        <v>18511</v>
      </c>
      <c r="D9" s="203">
        <v>4538</v>
      </c>
      <c r="E9" s="203">
        <v>18511</v>
      </c>
      <c r="F9" s="204">
        <v>307.91097399735571</v>
      </c>
      <c r="G9" s="20"/>
    </row>
    <row r="10" spans="1:14" ht="15.6" customHeight="1" x14ac:dyDescent="0.25">
      <c r="A10" s="202" t="s">
        <v>10</v>
      </c>
      <c r="B10" s="203">
        <v>55417</v>
      </c>
      <c r="C10" s="203">
        <v>61421</v>
      </c>
      <c r="D10" s="203">
        <v>55417</v>
      </c>
      <c r="E10" s="203">
        <v>61421</v>
      </c>
      <c r="F10" s="204">
        <v>10.834220546041831</v>
      </c>
    </row>
    <row r="11" spans="1:14" ht="15.6" customHeight="1" x14ac:dyDescent="0.25">
      <c r="A11" s="202" t="s">
        <v>9</v>
      </c>
      <c r="B11" s="203">
        <v>2380167</v>
      </c>
      <c r="C11" s="203">
        <v>2793846</v>
      </c>
      <c r="D11" s="203">
        <v>2380167</v>
      </c>
      <c r="E11" s="203">
        <v>2793846</v>
      </c>
      <c r="F11" s="204">
        <v>17.380251049611221</v>
      </c>
    </row>
    <row r="12" spans="1:14" ht="15.6" customHeight="1" x14ac:dyDescent="0.25">
      <c r="A12" s="202" t="s">
        <v>6</v>
      </c>
      <c r="B12" s="203">
        <v>163563</v>
      </c>
      <c r="C12" s="203">
        <v>18935</v>
      </c>
      <c r="D12" s="203">
        <v>163563</v>
      </c>
      <c r="E12" s="203">
        <v>18935</v>
      </c>
      <c r="F12" s="204">
        <v>-88.423420944834717</v>
      </c>
    </row>
    <row r="13" spans="1:14" ht="15.6" customHeight="1" x14ac:dyDescent="0.25">
      <c r="A13" s="202" t="s">
        <v>175</v>
      </c>
      <c r="B13" s="203">
        <v>71491</v>
      </c>
      <c r="C13" s="203">
        <v>102646</v>
      </c>
      <c r="D13" s="203">
        <v>71491</v>
      </c>
      <c r="E13" s="203">
        <v>102646</v>
      </c>
      <c r="F13" s="204">
        <v>43.578912030884993</v>
      </c>
    </row>
    <row r="14" spans="1:14" ht="15.6" customHeight="1" x14ac:dyDescent="0.25">
      <c r="A14" s="202" t="s">
        <v>153</v>
      </c>
      <c r="B14" s="203">
        <v>999877</v>
      </c>
      <c r="C14" s="203">
        <v>766072</v>
      </c>
      <c r="D14" s="203">
        <v>999877</v>
      </c>
      <c r="E14" s="203">
        <v>766072</v>
      </c>
      <c r="F14" s="204">
        <v>-23.383376155267101</v>
      </c>
    </row>
    <row r="15" spans="1:14" ht="15.6" customHeight="1" x14ac:dyDescent="0.25">
      <c r="A15" s="202" t="s">
        <v>150</v>
      </c>
      <c r="B15" s="203">
        <v>1503473</v>
      </c>
      <c r="C15" s="203">
        <v>2134486</v>
      </c>
      <c r="D15" s="203">
        <v>1503473</v>
      </c>
      <c r="E15" s="203">
        <v>2134486</v>
      </c>
      <c r="F15" s="204">
        <v>41.97035796452613</v>
      </c>
    </row>
    <row r="16" spans="1:14" ht="15.6" customHeight="1" x14ac:dyDescent="0.5">
      <c r="A16" s="202" t="s">
        <v>149</v>
      </c>
      <c r="B16" s="203">
        <v>2345886</v>
      </c>
      <c r="C16" s="203">
        <v>2139041</v>
      </c>
      <c r="D16" s="203">
        <v>2345886</v>
      </c>
      <c r="E16" s="203">
        <v>2139041</v>
      </c>
      <c r="F16" s="204">
        <v>-8.8173508857634175</v>
      </c>
      <c r="G16" s="15"/>
    </row>
    <row r="17" spans="1:7" ht="15.6" customHeight="1" x14ac:dyDescent="0.35">
      <c r="A17" s="202" t="s">
        <v>155</v>
      </c>
      <c r="B17" s="203">
        <v>672781</v>
      </c>
      <c r="C17" s="203">
        <v>607958</v>
      </c>
      <c r="D17" s="203">
        <v>672781</v>
      </c>
      <c r="E17" s="203">
        <v>607958</v>
      </c>
      <c r="F17" s="204">
        <v>-9.6350818468416861</v>
      </c>
      <c r="G17" s="16"/>
    </row>
    <row r="18" spans="1:7" ht="15.6" customHeight="1" x14ac:dyDescent="0.25">
      <c r="A18" s="202" t="s">
        <v>152</v>
      </c>
      <c r="B18" s="203">
        <v>51759</v>
      </c>
      <c r="C18" s="203">
        <v>72593</v>
      </c>
      <c r="D18" s="203">
        <v>51759</v>
      </c>
      <c r="E18" s="203">
        <v>72593</v>
      </c>
      <c r="F18" s="204">
        <v>40.251936861222191</v>
      </c>
    </row>
    <row r="19" spans="1:7" ht="15.6" customHeight="1" x14ac:dyDescent="0.25">
      <c r="A19" s="202" t="s">
        <v>148</v>
      </c>
      <c r="B19" s="203">
        <v>458282</v>
      </c>
      <c r="C19" s="203">
        <v>177899</v>
      </c>
      <c r="D19" s="203">
        <v>458282</v>
      </c>
      <c r="E19" s="203">
        <v>177899</v>
      </c>
      <c r="F19" s="204">
        <v>-61.181325035676721</v>
      </c>
    </row>
    <row r="20" spans="1:7" ht="15.6" customHeight="1" x14ac:dyDescent="0.25">
      <c r="A20" s="202" t="s">
        <v>147</v>
      </c>
      <c r="B20" s="203">
        <v>92447</v>
      </c>
      <c r="C20" s="203">
        <v>167290</v>
      </c>
      <c r="D20" s="203">
        <v>92447</v>
      </c>
      <c r="E20" s="203">
        <v>167290</v>
      </c>
      <c r="F20" s="204">
        <v>80.957737947148104</v>
      </c>
    </row>
    <row r="21" spans="1:7" ht="15.6" customHeight="1" x14ac:dyDescent="0.25">
      <c r="A21" s="202" t="s">
        <v>154</v>
      </c>
      <c r="B21" s="203">
        <v>2131411</v>
      </c>
      <c r="C21" s="203">
        <v>2309681</v>
      </c>
      <c r="D21" s="203">
        <v>2131411</v>
      </c>
      <c r="E21" s="203">
        <v>2309681</v>
      </c>
      <c r="F21" s="204">
        <v>8.3639429467146442</v>
      </c>
    </row>
    <row r="22" spans="1:7" ht="15.6" customHeight="1" x14ac:dyDescent="0.25">
      <c r="A22" s="202" t="s">
        <v>151</v>
      </c>
      <c r="B22" s="203">
        <v>642064</v>
      </c>
      <c r="C22" s="203">
        <v>745624</v>
      </c>
      <c r="D22" s="203">
        <v>642064</v>
      </c>
      <c r="E22" s="203">
        <v>745624</v>
      </c>
      <c r="F22" s="204">
        <v>16.129233222856289</v>
      </c>
    </row>
    <row r="23" spans="1:7" ht="15.6" customHeight="1" x14ac:dyDescent="0.25">
      <c r="A23" s="202" t="s">
        <v>171</v>
      </c>
      <c r="B23" s="203">
        <v>2010</v>
      </c>
      <c r="C23" s="203">
        <v>9625</v>
      </c>
      <c r="D23" s="203">
        <v>2010</v>
      </c>
      <c r="E23" s="203">
        <v>9625</v>
      </c>
      <c r="F23" s="204">
        <v>378.8557213930348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3749</v>
      </c>
      <c r="C25" s="203">
        <v>6208</v>
      </c>
      <c r="D25" s="203">
        <v>3749</v>
      </c>
      <c r="E25" s="203">
        <v>6208</v>
      </c>
      <c r="F25" s="204">
        <v>65.590824219791955</v>
      </c>
    </row>
    <row r="26" spans="1:7" ht="15.6" customHeight="1" x14ac:dyDescent="0.25">
      <c r="A26" s="202" t="s">
        <v>157</v>
      </c>
      <c r="B26" s="203">
        <v>89927</v>
      </c>
      <c r="C26" s="203">
        <v>146166</v>
      </c>
      <c r="D26" s="203">
        <v>89927</v>
      </c>
      <c r="E26" s="203">
        <v>146166</v>
      </c>
      <c r="F26" s="204">
        <v>62.538503452800597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345086</v>
      </c>
      <c r="C28" s="203">
        <v>342184</v>
      </c>
      <c r="D28" s="203">
        <v>345086</v>
      </c>
      <c r="E28" s="203">
        <v>342184</v>
      </c>
      <c r="F28" s="204">
        <v>-0.84094979222570032</v>
      </c>
    </row>
    <row r="29" spans="1:7" ht="15.6" customHeight="1" x14ac:dyDescent="0.25">
      <c r="A29" s="202" t="s">
        <v>178</v>
      </c>
      <c r="B29" s="203">
        <v>13725</v>
      </c>
      <c r="C29" s="203">
        <v>19805</v>
      </c>
      <c r="D29" s="203">
        <v>13725</v>
      </c>
      <c r="E29" s="203">
        <v>19805</v>
      </c>
      <c r="F29" s="204">
        <v>44.298724954462671</v>
      </c>
    </row>
    <row r="30" spans="1:7" ht="15.6" customHeight="1" x14ac:dyDescent="0.25">
      <c r="A30" s="202" t="s">
        <v>179</v>
      </c>
      <c r="B30" s="203">
        <v>32286</v>
      </c>
      <c r="C30" s="203">
        <v>61191</v>
      </c>
      <c r="D30" s="203">
        <v>32286</v>
      </c>
      <c r="E30" s="203">
        <v>61191</v>
      </c>
      <c r="F30" s="204">
        <v>89.527968779037366</v>
      </c>
    </row>
    <row r="31" spans="1:7" ht="15.6" customHeight="1" x14ac:dyDescent="0.25">
      <c r="A31" s="202" t="s">
        <v>180</v>
      </c>
      <c r="B31" s="203">
        <v>1526567</v>
      </c>
      <c r="C31" s="203">
        <v>1938824</v>
      </c>
      <c r="D31" s="203">
        <v>1526567</v>
      </c>
      <c r="E31" s="203">
        <v>1938824</v>
      </c>
      <c r="F31" s="204">
        <v>27.005496647051839</v>
      </c>
    </row>
    <row r="32" spans="1:7" ht="15.6" customHeight="1" x14ac:dyDescent="0.25">
      <c r="A32" s="202" t="s">
        <v>181</v>
      </c>
      <c r="B32" s="203">
        <v>512904</v>
      </c>
      <c r="C32" s="203">
        <v>338890</v>
      </c>
      <c r="D32" s="203">
        <v>512904</v>
      </c>
      <c r="E32" s="203">
        <v>338890</v>
      </c>
      <c r="F32" s="204">
        <v>-33.927206650757263</v>
      </c>
    </row>
    <row r="33" spans="1:6" ht="15.6" customHeight="1" x14ac:dyDescent="0.25">
      <c r="A33" s="202" t="s">
        <v>182</v>
      </c>
      <c r="B33" s="203">
        <v>2993</v>
      </c>
      <c r="C33" s="203">
        <v>0</v>
      </c>
      <c r="D33" s="203">
        <v>2993</v>
      </c>
      <c r="E33" s="203">
        <v>0</v>
      </c>
      <c r="F33" s="204">
        <v>-100</v>
      </c>
    </row>
    <row r="34" spans="1:6" ht="15.6" customHeight="1" x14ac:dyDescent="0.25">
      <c r="A34" s="202" t="s">
        <v>183</v>
      </c>
      <c r="B34" s="203">
        <v>15946</v>
      </c>
      <c r="C34" s="203">
        <v>7980</v>
      </c>
      <c r="D34" s="203">
        <v>15946</v>
      </c>
      <c r="E34" s="203">
        <v>7980</v>
      </c>
      <c r="F34" s="204">
        <v>-49.956101843722557</v>
      </c>
    </row>
    <row r="35" spans="1:6" ht="15.6" customHeight="1" x14ac:dyDescent="0.25">
      <c r="A35" s="170" t="s">
        <v>158</v>
      </c>
      <c r="B35" s="90">
        <f>SUM(B7:B34)</f>
        <v>14800457</v>
      </c>
      <c r="C35" s="91">
        <f>SUM(C7:C34)</f>
        <v>15715787</v>
      </c>
      <c r="D35" s="90">
        <f>SUM(D7:D34)</f>
        <v>14800457</v>
      </c>
      <c r="E35" s="92">
        <f>SUM(E7:E34)</f>
        <v>15715787</v>
      </c>
      <c r="F35" s="154">
        <f>E35*100/D35-100</f>
        <v>6.184471195720505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521447</v>
      </c>
      <c r="C7" s="203">
        <v>406133</v>
      </c>
      <c r="D7" s="203">
        <v>521447</v>
      </c>
      <c r="E7" s="203">
        <v>406133</v>
      </c>
      <c r="F7" s="204">
        <v>-22.114232127138521</v>
      </c>
      <c r="G7" s="51"/>
    </row>
    <row r="8" spans="1:14" ht="15.6" customHeight="1" x14ac:dyDescent="0.25">
      <c r="A8" s="202" t="s">
        <v>11</v>
      </c>
      <c r="B8" s="203">
        <v>191759</v>
      </c>
      <c r="C8" s="203">
        <v>109123</v>
      </c>
      <c r="D8" s="203">
        <v>191759</v>
      </c>
      <c r="E8" s="203">
        <v>109123</v>
      </c>
      <c r="F8" s="204">
        <v>-43.093674873148068</v>
      </c>
      <c r="G8" s="20"/>
    </row>
    <row r="9" spans="1:14" ht="15.6" customHeight="1" x14ac:dyDescent="0.25">
      <c r="A9" s="202" t="s">
        <v>8</v>
      </c>
      <c r="B9" s="203">
        <v>299084</v>
      </c>
      <c r="C9" s="203">
        <v>256126</v>
      </c>
      <c r="D9" s="203">
        <v>299084</v>
      </c>
      <c r="E9" s="203">
        <v>256126</v>
      </c>
      <c r="F9" s="204">
        <v>-14.363188936887299</v>
      </c>
      <c r="G9" s="20"/>
    </row>
    <row r="10" spans="1:14" ht="15.6" customHeight="1" x14ac:dyDescent="0.25">
      <c r="A10" s="202" t="s">
        <v>10</v>
      </c>
      <c r="B10" s="203">
        <v>271758</v>
      </c>
      <c r="C10" s="203">
        <v>234074</v>
      </c>
      <c r="D10" s="203">
        <v>271758</v>
      </c>
      <c r="E10" s="203">
        <v>234074</v>
      </c>
      <c r="F10" s="204">
        <v>-13.86674909294298</v>
      </c>
    </row>
    <row r="11" spans="1:14" ht="15.6" customHeight="1" x14ac:dyDescent="0.25">
      <c r="A11" s="202" t="s">
        <v>9</v>
      </c>
      <c r="B11" s="203">
        <v>31659</v>
      </c>
      <c r="C11" s="203">
        <v>42904</v>
      </c>
      <c r="D11" s="203">
        <v>31659</v>
      </c>
      <c r="E11" s="203">
        <v>42904</v>
      </c>
      <c r="F11" s="204">
        <v>35.519125683060111</v>
      </c>
    </row>
    <row r="12" spans="1:14" ht="15.6" customHeight="1" x14ac:dyDescent="0.25">
      <c r="A12" s="202" t="s">
        <v>6</v>
      </c>
      <c r="B12" s="203">
        <v>137032</v>
      </c>
      <c r="C12" s="203">
        <v>206223</v>
      </c>
      <c r="D12" s="203">
        <v>137032</v>
      </c>
      <c r="E12" s="203">
        <v>206223</v>
      </c>
      <c r="F12" s="204">
        <v>50.492585673419342</v>
      </c>
    </row>
    <row r="13" spans="1:14" ht="15.6" customHeight="1" x14ac:dyDescent="0.25">
      <c r="A13" s="202" t="s">
        <v>175</v>
      </c>
      <c r="B13" s="203">
        <v>36402</v>
      </c>
      <c r="C13" s="203">
        <v>22156</v>
      </c>
      <c r="D13" s="203">
        <v>36402</v>
      </c>
      <c r="E13" s="203">
        <v>22156</v>
      </c>
      <c r="F13" s="204">
        <v>-39.135212350969717</v>
      </c>
    </row>
    <row r="14" spans="1:14" ht="15.6" customHeight="1" x14ac:dyDescent="0.25">
      <c r="A14" s="202" t="s">
        <v>153</v>
      </c>
      <c r="B14" s="203">
        <v>414210</v>
      </c>
      <c r="C14" s="203">
        <v>324206</v>
      </c>
      <c r="D14" s="203">
        <v>414210</v>
      </c>
      <c r="E14" s="203">
        <v>324206</v>
      </c>
      <c r="F14" s="204">
        <v>-21.72907462398301</v>
      </c>
    </row>
    <row r="15" spans="1:14" ht="15.6" customHeight="1" x14ac:dyDescent="0.25">
      <c r="A15" s="202" t="s">
        <v>150</v>
      </c>
      <c r="B15" s="203">
        <v>334672</v>
      </c>
      <c r="C15" s="203">
        <v>280264</v>
      </c>
      <c r="D15" s="203">
        <v>334672</v>
      </c>
      <c r="E15" s="203">
        <v>280264</v>
      </c>
      <c r="F15" s="204">
        <v>-16.25711144045513</v>
      </c>
    </row>
    <row r="16" spans="1:14" ht="15.6" customHeight="1" x14ac:dyDescent="0.5">
      <c r="A16" s="202" t="s">
        <v>149</v>
      </c>
      <c r="B16" s="203">
        <v>870622</v>
      </c>
      <c r="C16" s="203">
        <v>878956</v>
      </c>
      <c r="D16" s="203">
        <v>870622</v>
      </c>
      <c r="E16" s="203">
        <v>878956</v>
      </c>
      <c r="F16" s="204">
        <v>0.95724665813636989</v>
      </c>
      <c r="G16" s="15"/>
    </row>
    <row r="17" spans="1:7" ht="15.6" customHeight="1" x14ac:dyDescent="0.35">
      <c r="A17" s="202" t="s">
        <v>155</v>
      </c>
      <c r="B17" s="203">
        <v>637990</v>
      </c>
      <c r="C17" s="203">
        <v>374630</v>
      </c>
      <c r="D17" s="203">
        <v>637990</v>
      </c>
      <c r="E17" s="203">
        <v>374630</v>
      </c>
      <c r="F17" s="204">
        <v>-41.279643881565541</v>
      </c>
      <c r="G17" s="16"/>
    </row>
    <row r="18" spans="1:7" ht="15.6" customHeight="1" x14ac:dyDescent="0.25">
      <c r="A18" s="202" t="s">
        <v>152</v>
      </c>
      <c r="B18" s="203">
        <v>1400</v>
      </c>
      <c r="C18" s="203">
        <v>0</v>
      </c>
      <c r="D18" s="203">
        <v>1400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249197</v>
      </c>
      <c r="C19" s="203">
        <v>383943</v>
      </c>
      <c r="D19" s="203">
        <v>249197</v>
      </c>
      <c r="E19" s="203">
        <v>383943</v>
      </c>
      <c r="F19" s="204">
        <v>54.072079519416377</v>
      </c>
    </row>
    <row r="20" spans="1:7" ht="15.6" customHeight="1" x14ac:dyDescent="0.25">
      <c r="A20" s="202" t="s">
        <v>147</v>
      </c>
      <c r="B20" s="203">
        <v>1378370</v>
      </c>
      <c r="C20" s="203">
        <v>1021870</v>
      </c>
      <c r="D20" s="203">
        <v>1378370</v>
      </c>
      <c r="E20" s="203">
        <v>1021870</v>
      </c>
      <c r="F20" s="204">
        <v>-25.863882702032111</v>
      </c>
    </row>
    <row r="21" spans="1:7" ht="15.6" customHeight="1" x14ac:dyDescent="0.25">
      <c r="A21" s="202" t="s">
        <v>154</v>
      </c>
      <c r="B21" s="203">
        <v>556185</v>
      </c>
      <c r="C21" s="203">
        <v>554276</v>
      </c>
      <c r="D21" s="203">
        <v>556185</v>
      </c>
      <c r="E21" s="203">
        <v>554276</v>
      </c>
      <c r="F21" s="204">
        <v>-0.34323111914201831</v>
      </c>
    </row>
    <row r="22" spans="1:7" ht="15.6" customHeight="1" x14ac:dyDescent="0.25">
      <c r="A22" s="202" t="s">
        <v>151</v>
      </c>
      <c r="B22" s="203">
        <v>31252</v>
      </c>
      <c r="C22" s="203">
        <v>28101</v>
      </c>
      <c r="D22" s="203">
        <v>31252</v>
      </c>
      <c r="E22" s="203">
        <v>28101</v>
      </c>
      <c r="F22" s="204">
        <v>-10.082554716498141</v>
      </c>
    </row>
    <row r="23" spans="1:7" ht="15.6" customHeight="1" x14ac:dyDescent="0.25">
      <c r="A23" s="202" t="s">
        <v>171</v>
      </c>
      <c r="B23" s="203">
        <v>160617</v>
      </c>
      <c r="C23" s="203">
        <v>211039</v>
      </c>
      <c r="D23" s="203">
        <v>160617</v>
      </c>
      <c r="E23" s="203">
        <v>211039</v>
      </c>
      <c r="F23" s="204">
        <v>31.392691931738231</v>
      </c>
    </row>
    <row r="24" spans="1:7" ht="15.6" customHeight="1" x14ac:dyDescent="0.25">
      <c r="A24" s="202" t="s">
        <v>146</v>
      </c>
      <c r="B24" s="203">
        <v>116767</v>
      </c>
      <c r="C24" s="203">
        <v>217105</v>
      </c>
      <c r="D24" s="203">
        <v>116767</v>
      </c>
      <c r="E24" s="203">
        <v>217105</v>
      </c>
      <c r="F24" s="204">
        <v>85.930100113902057</v>
      </c>
    </row>
    <row r="25" spans="1:7" ht="15.6" customHeight="1" x14ac:dyDescent="0.25">
      <c r="A25" s="202" t="s">
        <v>145</v>
      </c>
      <c r="B25" s="203">
        <v>1499</v>
      </c>
      <c r="C25" s="203">
        <v>0</v>
      </c>
      <c r="D25" s="203">
        <v>1499</v>
      </c>
      <c r="E25" s="203">
        <v>0</v>
      </c>
      <c r="F25" s="204">
        <v>-100</v>
      </c>
    </row>
    <row r="26" spans="1:7" ht="15.6" customHeight="1" x14ac:dyDescent="0.25">
      <c r="A26" s="202" t="s">
        <v>157</v>
      </c>
      <c r="B26" s="203">
        <v>21942</v>
      </c>
      <c r="C26" s="203">
        <v>63942</v>
      </c>
      <c r="D26" s="203">
        <v>21942</v>
      </c>
      <c r="E26" s="203">
        <v>63942</v>
      </c>
      <c r="F26" s="204">
        <v>191.41372709871479</v>
      </c>
    </row>
    <row r="27" spans="1:7" ht="15.6" customHeight="1" x14ac:dyDescent="0.25">
      <c r="A27" s="202" t="s">
        <v>173</v>
      </c>
      <c r="B27" s="203">
        <v>60947</v>
      </c>
      <c r="C27" s="203">
        <v>74223</v>
      </c>
      <c r="D27" s="203">
        <v>60947</v>
      </c>
      <c r="E27" s="203">
        <v>74223</v>
      </c>
      <c r="F27" s="204">
        <v>21.782860518155118</v>
      </c>
    </row>
    <row r="28" spans="1:7" ht="15.6" customHeight="1" x14ac:dyDescent="0.25">
      <c r="A28" s="202" t="s">
        <v>177</v>
      </c>
      <c r="B28" s="203">
        <v>29549</v>
      </c>
      <c r="C28" s="203">
        <v>12828</v>
      </c>
      <c r="D28" s="203">
        <v>29549</v>
      </c>
      <c r="E28" s="203">
        <v>12828</v>
      </c>
      <c r="F28" s="204">
        <v>-56.587363362550342</v>
      </c>
    </row>
    <row r="29" spans="1:7" ht="15.6" customHeight="1" x14ac:dyDescent="0.25">
      <c r="A29" s="202" t="s">
        <v>178</v>
      </c>
      <c r="B29" s="203">
        <v>336932</v>
      </c>
      <c r="C29" s="203">
        <v>394384</v>
      </c>
      <c r="D29" s="203">
        <v>336932</v>
      </c>
      <c r="E29" s="203">
        <v>394384</v>
      </c>
      <c r="F29" s="204">
        <v>17.05151187776762</v>
      </c>
    </row>
    <row r="30" spans="1:7" ht="15.6" customHeight="1" x14ac:dyDescent="0.25">
      <c r="A30" s="202" t="s">
        <v>179</v>
      </c>
      <c r="B30" s="203">
        <v>158632</v>
      </c>
      <c r="C30" s="203">
        <v>196995</v>
      </c>
      <c r="D30" s="203">
        <v>158632</v>
      </c>
      <c r="E30" s="203">
        <v>196995</v>
      </c>
      <c r="F30" s="204">
        <v>24.183645166170759</v>
      </c>
    </row>
    <row r="31" spans="1:7" ht="15.6" customHeight="1" x14ac:dyDescent="0.25">
      <c r="A31" s="202" t="s">
        <v>180</v>
      </c>
      <c r="B31" s="203">
        <v>1063474</v>
      </c>
      <c r="C31" s="203">
        <v>996005</v>
      </c>
      <c r="D31" s="203">
        <v>1063474</v>
      </c>
      <c r="E31" s="203">
        <v>996005</v>
      </c>
      <c r="F31" s="204">
        <v>-6.3442077568421951</v>
      </c>
    </row>
    <row r="32" spans="1:7" ht="15.6" customHeight="1" x14ac:dyDescent="0.25">
      <c r="A32" s="202" t="s">
        <v>181</v>
      </c>
      <c r="B32" s="203">
        <v>189304</v>
      </c>
      <c r="C32" s="203">
        <v>242688</v>
      </c>
      <c r="D32" s="203">
        <v>189304</v>
      </c>
      <c r="E32" s="203">
        <v>242688</v>
      </c>
      <c r="F32" s="204">
        <v>28.20014368423276</v>
      </c>
    </row>
    <row r="33" spans="1:6" ht="15.6" customHeight="1" x14ac:dyDescent="0.25">
      <c r="A33" s="202" t="s">
        <v>182</v>
      </c>
      <c r="B33" s="203">
        <v>30628</v>
      </c>
      <c r="C33" s="203">
        <v>15432</v>
      </c>
      <c r="D33" s="203">
        <v>30628</v>
      </c>
      <c r="E33" s="203">
        <v>15432</v>
      </c>
      <c r="F33" s="204">
        <v>-49.614731618127202</v>
      </c>
    </row>
    <row r="34" spans="1:6" ht="15.6" customHeight="1" x14ac:dyDescent="0.25">
      <c r="A34" s="202" t="s">
        <v>183</v>
      </c>
      <c r="B34" s="203">
        <v>35816</v>
      </c>
      <c r="C34" s="203">
        <v>24702</v>
      </c>
      <c r="D34" s="203">
        <v>35816</v>
      </c>
      <c r="E34" s="203">
        <v>24702</v>
      </c>
      <c r="F34" s="204">
        <v>-31.030824212642401</v>
      </c>
    </row>
    <row r="35" spans="1:6" ht="15.6" customHeight="1" x14ac:dyDescent="0.25">
      <c r="A35" s="170" t="s">
        <v>158</v>
      </c>
      <c r="B35" s="90">
        <f>SUM(B7:B34)</f>
        <v>8169146</v>
      </c>
      <c r="C35" s="91">
        <f>SUM(C7:C34)</f>
        <v>7572328</v>
      </c>
      <c r="D35" s="90">
        <f>SUM(D7:D34)</f>
        <v>8169146</v>
      </c>
      <c r="E35" s="92">
        <f>SUM(E7:E34)</f>
        <v>7572328</v>
      </c>
      <c r="F35" s="154">
        <f>E35*100/D35-100</f>
        <v>-7.305757541853211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40997</v>
      </c>
      <c r="C7" s="203">
        <v>29789</v>
      </c>
      <c r="D7" s="203">
        <v>40997</v>
      </c>
      <c r="E7" s="203">
        <v>29789</v>
      </c>
      <c r="F7" s="204">
        <v>-27.338585750176851</v>
      </c>
      <c r="G7" s="27"/>
    </row>
    <row r="8" spans="1:14" ht="15.6" customHeight="1" x14ac:dyDescent="0.25">
      <c r="A8" s="202" t="s">
        <v>11</v>
      </c>
      <c r="B8" s="203">
        <v>96205</v>
      </c>
      <c r="C8" s="203">
        <v>86109</v>
      </c>
      <c r="D8" s="203">
        <v>96205</v>
      </c>
      <c r="E8" s="203">
        <v>86109</v>
      </c>
      <c r="F8" s="204">
        <v>-10.49425705524661</v>
      </c>
      <c r="G8" s="20"/>
    </row>
    <row r="9" spans="1:14" ht="15.6" customHeight="1" x14ac:dyDescent="0.25">
      <c r="A9" s="202" t="s">
        <v>8</v>
      </c>
      <c r="B9" s="203">
        <v>74717</v>
      </c>
      <c r="C9" s="203">
        <v>109347</v>
      </c>
      <c r="D9" s="203">
        <v>74717</v>
      </c>
      <c r="E9" s="203">
        <v>109347</v>
      </c>
      <c r="F9" s="204">
        <v>46.348220619136207</v>
      </c>
      <c r="G9" s="20"/>
    </row>
    <row r="10" spans="1:14" ht="15.6" customHeight="1" x14ac:dyDescent="0.25">
      <c r="A10" s="202" t="s">
        <v>10</v>
      </c>
      <c r="B10" s="203">
        <v>86295</v>
      </c>
      <c r="C10" s="203">
        <v>84260</v>
      </c>
      <c r="D10" s="203">
        <v>86295</v>
      </c>
      <c r="E10" s="203">
        <v>84260</v>
      </c>
      <c r="F10" s="204">
        <v>-2.3581899298916511</v>
      </c>
    </row>
    <row r="11" spans="1:14" ht="15.6" customHeight="1" x14ac:dyDescent="0.25">
      <c r="A11" s="202" t="s">
        <v>9</v>
      </c>
      <c r="B11" s="203">
        <v>5747425</v>
      </c>
      <c r="C11" s="203">
        <v>5498956</v>
      </c>
      <c r="D11" s="203">
        <v>5747425</v>
      </c>
      <c r="E11" s="203">
        <v>5498956</v>
      </c>
      <c r="F11" s="204">
        <v>-4.3231360130841239</v>
      </c>
    </row>
    <row r="12" spans="1:14" ht="15.6" customHeight="1" x14ac:dyDescent="0.25">
      <c r="A12" s="202" t="s">
        <v>6</v>
      </c>
      <c r="B12" s="203">
        <v>166825</v>
      </c>
      <c r="C12" s="203">
        <v>173227</v>
      </c>
      <c r="D12" s="203">
        <v>166825</v>
      </c>
      <c r="E12" s="203">
        <v>173227</v>
      </c>
      <c r="F12" s="204">
        <v>3.83755432339278</v>
      </c>
    </row>
    <row r="13" spans="1:14" ht="15.6" customHeight="1" x14ac:dyDescent="0.25">
      <c r="A13" s="202" t="s">
        <v>175</v>
      </c>
      <c r="B13" s="203">
        <v>887999</v>
      </c>
      <c r="C13" s="203">
        <v>982074</v>
      </c>
      <c r="D13" s="203">
        <v>887999</v>
      </c>
      <c r="E13" s="203">
        <v>982074</v>
      </c>
      <c r="F13" s="204">
        <v>10.59404346176065</v>
      </c>
    </row>
    <row r="14" spans="1:14" ht="15.6" customHeight="1" x14ac:dyDescent="0.25">
      <c r="A14" s="202" t="s">
        <v>153</v>
      </c>
      <c r="B14" s="203">
        <v>3571011</v>
      </c>
      <c r="C14" s="203">
        <v>3845355</v>
      </c>
      <c r="D14" s="203">
        <v>3571011</v>
      </c>
      <c r="E14" s="203">
        <v>3845355</v>
      </c>
      <c r="F14" s="204">
        <v>7.6825302414358276</v>
      </c>
    </row>
    <row r="15" spans="1:14" ht="15.6" customHeight="1" x14ac:dyDescent="0.25">
      <c r="A15" s="202" t="s">
        <v>150</v>
      </c>
      <c r="B15" s="203">
        <v>595059</v>
      </c>
      <c r="C15" s="203">
        <v>569663</v>
      </c>
      <c r="D15" s="203">
        <v>595059</v>
      </c>
      <c r="E15" s="203">
        <v>569663</v>
      </c>
      <c r="F15" s="204">
        <v>-4.2678120993044359</v>
      </c>
    </row>
    <row r="16" spans="1:14" ht="15.6" customHeight="1" x14ac:dyDescent="0.5">
      <c r="A16" s="202" t="s">
        <v>149</v>
      </c>
      <c r="B16" s="203">
        <v>70850</v>
      </c>
      <c r="C16" s="203">
        <v>57031</v>
      </c>
      <c r="D16" s="203">
        <v>70850</v>
      </c>
      <c r="E16" s="203">
        <v>57031</v>
      </c>
      <c r="F16" s="204">
        <v>-19.504587155963311</v>
      </c>
      <c r="G16" s="15"/>
    </row>
    <row r="17" spans="1:7" ht="15.6" customHeight="1" x14ac:dyDescent="0.35">
      <c r="A17" s="202" t="s">
        <v>155</v>
      </c>
      <c r="B17" s="203">
        <v>85980</v>
      </c>
      <c r="C17" s="203">
        <v>67083</v>
      </c>
      <c r="D17" s="203">
        <v>85980</v>
      </c>
      <c r="E17" s="203">
        <v>67083</v>
      </c>
      <c r="F17" s="204">
        <v>-21.97836706210747</v>
      </c>
      <c r="G17" s="16"/>
    </row>
    <row r="18" spans="1:7" ht="15.6" customHeight="1" x14ac:dyDescent="0.25">
      <c r="A18" s="202" t="s">
        <v>152</v>
      </c>
      <c r="B18" s="203">
        <v>39391</v>
      </c>
      <c r="C18" s="203">
        <v>47621</v>
      </c>
      <c r="D18" s="203">
        <v>39391</v>
      </c>
      <c r="E18" s="203">
        <v>47621</v>
      </c>
      <c r="F18" s="204">
        <v>20.893097408037359</v>
      </c>
    </row>
    <row r="19" spans="1:7" ht="15.6" customHeight="1" x14ac:dyDescent="0.25">
      <c r="A19" s="202" t="s">
        <v>148</v>
      </c>
      <c r="B19" s="203">
        <v>121828</v>
      </c>
      <c r="C19" s="203">
        <v>57009</v>
      </c>
      <c r="D19" s="203">
        <v>121828</v>
      </c>
      <c r="E19" s="203">
        <v>57009</v>
      </c>
      <c r="F19" s="204">
        <v>-53.205338674196398</v>
      </c>
    </row>
    <row r="20" spans="1:7" ht="15.6" customHeight="1" x14ac:dyDescent="0.25">
      <c r="A20" s="202" t="s">
        <v>147</v>
      </c>
      <c r="B20" s="203">
        <v>109165</v>
      </c>
      <c r="C20" s="203">
        <v>138910</v>
      </c>
      <c r="D20" s="203">
        <v>109165</v>
      </c>
      <c r="E20" s="203">
        <v>138910</v>
      </c>
      <c r="F20" s="204">
        <v>27.247744240370078</v>
      </c>
    </row>
    <row r="21" spans="1:7" ht="15.6" customHeight="1" x14ac:dyDescent="0.25">
      <c r="A21" s="202" t="s">
        <v>154</v>
      </c>
      <c r="B21" s="203">
        <v>99250</v>
      </c>
      <c r="C21" s="203">
        <v>123568</v>
      </c>
      <c r="D21" s="203">
        <v>99250</v>
      </c>
      <c r="E21" s="203">
        <v>123568</v>
      </c>
      <c r="F21" s="204">
        <v>24.50176322418136</v>
      </c>
    </row>
    <row r="22" spans="1:7" ht="15.6" customHeight="1" x14ac:dyDescent="0.25">
      <c r="A22" s="202" t="s">
        <v>151</v>
      </c>
      <c r="B22" s="203">
        <v>1315435</v>
      </c>
      <c r="C22" s="203">
        <v>1649527</v>
      </c>
      <c r="D22" s="203">
        <v>1315435</v>
      </c>
      <c r="E22" s="203">
        <v>1649527</v>
      </c>
      <c r="F22" s="204">
        <v>25.397834176527159</v>
      </c>
    </row>
    <row r="23" spans="1:7" ht="15.6" customHeight="1" x14ac:dyDescent="0.25">
      <c r="A23" s="202" t="s">
        <v>171</v>
      </c>
      <c r="B23" s="203">
        <v>45992</v>
      </c>
      <c r="C23" s="203">
        <v>79113</v>
      </c>
      <c r="D23" s="203">
        <v>45992</v>
      </c>
      <c r="E23" s="203">
        <v>79113</v>
      </c>
      <c r="F23" s="204">
        <v>72.014698208384061</v>
      </c>
    </row>
    <row r="24" spans="1:7" ht="15.6" customHeight="1" x14ac:dyDescent="0.25">
      <c r="A24" s="202" t="s">
        <v>146</v>
      </c>
      <c r="B24" s="203">
        <v>100301</v>
      </c>
      <c r="C24" s="203">
        <v>84154</v>
      </c>
      <c r="D24" s="203">
        <v>100301</v>
      </c>
      <c r="E24" s="203">
        <v>84154</v>
      </c>
      <c r="F24" s="204">
        <v>-16.09854338441292</v>
      </c>
    </row>
    <row r="25" spans="1:7" ht="15.6" customHeight="1" x14ac:dyDescent="0.25">
      <c r="A25" s="202" t="s">
        <v>145</v>
      </c>
      <c r="B25" s="203">
        <v>32114</v>
      </c>
      <c r="C25" s="203">
        <v>36026</v>
      </c>
      <c r="D25" s="203">
        <v>32114</v>
      </c>
      <c r="E25" s="203">
        <v>36026</v>
      </c>
      <c r="F25" s="204">
        <v>12.18160303917294</v>
      </c>
    </row>
    <row r="26" spans="1:7" ht="15.6" customHeight="1" x14ac:dyDescent="0.25">
      <c r="A26" s="202" t="s">
        <v>157</v>
      </c>
      <c r="B26" s="203">
        <v>44747</v>
      </c>
      <c r="C26" s="203">
        <v>50673</v>
      </c>
      <c r="D26" s="203">
        <v>44747</v>
      </c>
      <c r="E26" s="203">
        <v>50673</v>
      </c>
      <c r="F26" s="204">
        <v>13.24334592263169</v>
      </c>
    </row>
    <row r="27" spans="1:7" ht="15.6" customHeight="1" x14ac:dyDescent="0.25">
      <c r="A27" s="202" t="s">
        <v>173</v>
      </c>
      <c r="B27" s="203">
        <v>185119</v>
      </c>
      <c r="C27" s="203">
        <v>176130</v>
      </c>
      <c r="D27" s="203">
        <v>185119</v>
      </c>
      <c r="E27" s="203">
        <v>176130</v>
      </c>
      <c r="F27" s="204">
        <v>-4.8557954612978733</v>
      </c>
    </row>
    <row r="28" spans="1:7" ht="15.6" customHeight="1" x14ac:dyDescent="0.25">
      <c r="A28" s="202" t="s">
        <v>177</v>
      </c>
      <c r="B28" s="203">
        <v>618428</v>
      </c>
      <c r="C28" s="203">
        <v>739801</v>
      </c>
      <c r="D28" s="203">
        <v>618428</v>
      </c>
      <c r="E28" s="203">
        <v>739801</v>
      </c>
      <c r="F28" s="204">
        <v>19.62605186052377</v>
      </c>
    </row>
    <row r="29" spans="1:7" ht="15.6" customHeight="1" x14ac:dyDescent="0.25">
      <c r="A29" s="202" t="s">
        <v>178</v>
      </c>
      <c r="B29" s="203">
        <v>194965</v>
      </c>
      <c r="C29" s="203">
        <v>270012</v>
      </c>
      <c r="D29" s="203">
        <v>194965</v>
      </c>
      <c r="E29" s="203">
        <v>270012</v>
      </c>
      <c r="F29" s="204">
        <v>38.492549944861914</v>
      </c>
    </row>
    <row r="30" spans="1:7" ht="15.6" customHeight="1" x14ac:dyDescent="0.25">
      <c r="A30" s="202" t="s">
        <v>179</v>
      </c>
      <c r="B30" s="203">
        <v>111476</v>
      </c>
      <c r="C30" s="203">
        <v>132652</v>
      </c>
      <c r="D30" s="203">
        <v>111476</v>
      </c>
      <c r="E30" s="203">
        <v>132652</v>
      </c>
      <c r="F30" s="204">
        <v>18.996017079909581</v>
      </c>
    </row>
    <row r="31" spans="1:7" ht="15.6" customHeight="1" x14ac:dyDescent="0.25">
      <c r="A31" s="202" t="s">
        <v>180</v>
      </c>
      <c r="B31" s="203">
        <v>126689</v>
      </c>
      <c r="C31" s="203">
        <v>145092</v>
      </c>
      <c r="D31" s="203">
        <v>126689</v>
      </c>
      <c r="E31" s="203">
        <v>145092</v>
      </c>
      <c r="F31" s="204">
        <v>14.52612302567705</v>
      </c>
    </row>
    <row r="32" spans="1:7" ht="15.6" customHeight="1" x14ac:dyDescent="0.25">
      <c r="A32" s="202" t="s">
        <v>181</v>
      </c>
      <c r="B32" s="203">
        <v>5066418</v>
      </c>
      <c r="C32" s="203">
        <v>5710180</v>
      </c>
      <c r="D32" s="203">
        <v>5066418</v>
      </c>
      <c r="E32" s="203">
        <v>5710180</v>
      </c>
      <c r="F32" s="204">
        <v>12.70645256668519</v>
      </c>
    </row>
    <row r="33" spans="1:6" ht="15.6" customHeight="1" x14ac:dyDescent="0.25">
      <c r="A33" s="202" t="s">
        <v>182</v>
      </c>
      <c r="B33" s="203">
        <v>310222</v>
      </c>
      <c r="C33" s="203">
        <v>327827</v>
      </c>
      <c r="D33" s="203">
        <v>310222</v>
      </c>
      <c r="E33" s="203">
        <v>327827</v>
      </c>
      <c r="F33" s="204">
        <v>5.6749682485445874</v>
      </c>
    </row>
    <row r="34" spans="1:6" ht="15.6" customHeight="1" x14ac:dyDescent="0.25">
      <c r="A34" s="202" t="s">
        <v>183</v>
      </c>
      <c r="B34" s="203">
        <v>52710</v>
      </c>
      <c r="C34" s="203">
        <v>66422</v>
      </c>
      <c r="D34" s="203">
        <v>52710</v>
      </c>
      <c r="E34" s="203">
        <v>66422</v>
      </c>
      <c r="F34" s="204">
        <v>26.014039081768161</v>
      </c>
    </row>
    <row r="35" spans="1:6" ht="15.6" customHeight="1" x14ac:dyDescent="0.25">
      <c r="A35" s="170" t="s">
        <v>158</v>
      </c>
      <c r="B35" s="90">
        <f>SUM(B7:B34)</f>
        <v>19997613</v>
      </c>
      <c r="C35" s="91">
        <f>SUM(C7:C34)</f>
        <v>21337611</v>
      </c>
      <c r="D35" s="90">
        <f>SUM(D7:D34)</f>
        <v>19997613</v>
      </c>
      <c r="E35" s="92">
        <f>SUM(E7:E34)</f>
        <v>21337611</v>
      </c>
      <c r="F35" s="191">
        <f>E35*100/D35-100</f>
        <v>6.7007897392553843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66</v>
      </c>
      <c r="C7" s="203">
        <v>0</v>
      </c>
      <c r="D7" s="203">
        <v>66</v>
      </c>
      <c r="E7" s="203">
        <v>0</v>
      </c>
      <c r="F7" s="204">
        <v>-100</v>
      </c>
      <c r="G7" s="27"/>
    </row>
    <row r="8" spans="1:14" ht="15.6" customHeight="1" x14ac:dyDescent="0.25">
      <c r="A8" s="202" t="s">
        <v>11</v>
      </c>
      <c r="B8" s="203">
        <v>89346</v>
      </c>
      <c r="C8" s="203">
        <v>77241</v>
      </c>
      <c r="D8" s="203">
        <v>89346</v>
      </c>
      <c r="E8" s="203">
        <v>77241</v>
      </c>
      <c r="F8" s="204">
        <v>-13.54845208515211</v>
      </c>
      <c r="G8" s="20"/>
    </row>
    <row r="9" spans="1:14" ht="15.6" customHeight="1" x14ac:dyDescent="0.25">
      <c r="A9" s="202" t="s">
        <v>8</v>
      </c>
      <c r="B9" s="203">
        <v>11672</v>
      </c>
      <c r="C9" s="203">
        <v>15607</v>
      </c>
      <c r="D9" s="203">
        <v>11672</v>
      </c>
      <c r="E9" s="203">
        <v>15607</v>
      </c>
      <c r="F9" s="204">
        <v>33.713159698423567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4544515</v>
      </c>
      <c r="C11" s="203">
        <v>4436845</v>
      </c>
      <c r="D11" s="203">
        <v>4544515</v>
      </c>
      <c r="E11" s="203">
        <v>4436845</v>
      </c>
      <c r="F11" s="204">
        <v>-2.3692297197830778</v>
      </c>
    </row>
    <row r="12" spans="1:14" ht="15.6" customHeight="1" x14ac:dyDescent="0.25">
      <c r="A12" s="202" t="s">
        <v>6</v>
      </c>
      <c r="B12" s="203">
        <v>115728</v>
      </c>
      <c r="C12" s="203">
        <v>119949</v>
      </c>
      <c r="D12" s="203">
        <v>115728</v>
      </c>
      <c r="E12" s="203">
        <v>119949</v>
      </c>
      <c r="F12" s="204">
        <v>3.647345499792622</v>
      </c>
    </row>
    <row r="13" spans="1:14" ht="15.6" customHeight="1" x14ac:dyDescent="0.25">
      <c r="A13" s="202" t="s">
        <v>175</v>
      </c>
      <c r="B13" s="203">
        <v>22007</v>
      </c>
      <c r="C13" s="203">
        <v>21043</v>
      </c>
      <c r="D13" s="203">
        <v>22007</v>
      </c>
      <c r="E13" s="203">
        <v>21043</v>
      </c>
      <c r="F13" s="204">
        <v>-4.3804244104148751</v>
      </c>
    </row>
    <row r="14" spans="1:14" ht="15.6" customHeight="1" x14ac:dyDescent="0.25">
      <c r="A14" s="202" t="s">
        <v>153</v>
      </c>
      <c r="B14" s="203">
        <v>2789630</v>
      </c>
      <c r="C14" s="203">
        <v>3012188</v>
      </c>
      <c r="D14" s="203">
        <v>2789630</v>
      </c>
      <c r="E14" s="203">
        <v>3012188</v>
      </c>
      <c r="F14" s="204">
        <v>7.9780472679172476</v>
      </c>
    </row>
    <row r="15" spans="1:14" ht="15.6" customHeight="1" x14ac:dyDescent="0.25">
      <c r="A15" s="202" t="s">
        <v>150</v>
      </c>
      <c r="B15" s="203">
        <v>407988</v>
      </c>
      <c r="C15" s="203">
        <v>400283</v>
      </c>
      <c r="D15" s="203">
        <v>407988</v>
      </c>
      <c r="E15" s="203">
        <v>400283</v>
      </c>
      <c r="F15" s="204">
        <v>-1.8885359373314969</v>
      </c>
    </row>
    <row r="16" spans="1:14" ht="15.6" customHeight="1" x14ac:dyDescent="0.5">
      <c r="A16" s="202" t="s">
        <v>149</v>
      </c>
      <c r="B16" s="203">
        <v>38339</v>
      </c>
      <c r="C16" s="203">
        <v>39080</v>
      </c>
      <c r="D16" s="203">
        <v>38339</v>
      </c>
      <c r="E16" s="203">
        <v>39080</v>
      </c>
      <c r="F16" s="204">
        <v>1.932757766243256</v>
      </c>
      <c r="G16" s="15"/>
    </row>
    <row r="17" spans="1:7" ht="15.6" customHeight="1" x14ac:dyDescent="0.35">
      <c r="A17" s="202" t="s">
        <v>155</v>
      </c>
      <c r="B17" s="203">
        <v>81295</v>
      </c>
      <c r="C17" s="203">
        <v>65781</v>
      </c>
      <c r="D17" s="203">
        <v>81295</v>
      </c>
      <c r="E17" s="203">
        <v>65781</v>
      </c>
      <c r="F17" s="204">
        <v>-19.08358447629006</v>
      </c>
      <c r="G17" s="16"/>
    </row>
    <row r="18" spans="1:7" ht="15.6" customHeight="1" x14ac:dyDescent="0.25">
      <c r="A18" s="202" t="s">
        <v>152</v>
      </c>
      <c r="B18" s="203">
        <v>5644</v>
      </c>
      <c r="C18" s="203">
        <v>6528</v>
      </c>
      <c r="D18" s="203">
        <v>5644</v>
      </c>
      <c r="E18" s="203">
        <v>6528</v>
      </c>
      <c r="F18" s="204">
        <v>15.66265060240964</v>
      </c>
    </row>
    <row r="19" spans="1:7" ht="15.6" customHeight="1" x14ac:dyDescent="0.25">
      <c r="A19" s="202" t="s">
        <v>148</v>
      </c>
      <c r="B19" s="203">
        <v>54410</v>
      </c>
      <c r="C19" s="203">
        <v>10419</v>
      </c>
      <c r="D19" s="203">
        <v>54410</v>
      </c>
      <c r="E19" s="203">
        <v>10419</v>
      </c>
      <c r="F19" s="204">
        <v>-80.85094651718434</v>
      </c>
    </row>
    <row r="20" spans="1:7" ht="15.6" customHeight="1" x14ac:dyDescent="0.25">
      <c r="A20" s="202" t="s">
        <v>147</v>
      </c>
      <c r="B20" s="203">
        <v>60316</v>
      </c>
      <c r="C20" s="203">
        <v>67932</v>
      </c>
      <c r="D20" s="203">
        <v>60316</v>
      </c>
      <c r="E20" s="203">
        <v>67932</v>
      </c>
      <c r="F20" s="204">
        <v>12.62683201803833</v>
      </c>
    </row>
    <row r="21" spans="1:7" ht="15.6" customHeight="1" x14ac:dyDescent="0.25">
      <c r="A21" s="202" t="s">
        <v>154</v>
      </c>
      <c r="B21" s="203">
        <v>41907</v>
      </c>
      <c r="C21" s="203">
        <v>56393</v>
      </c>
      <c r="D21" s="203">
        <v>41907</v>
      </c>
      <c r="E21" s="203">
        <v>56393</v>
      </c>
      <c r="F21" s="204">
        <v>34.567017443386533</v>
      </c>
    </row>
    <row r="22" spans="1:7" ht="15.6" customHeight="1" x14ac:dyDescent="0.25">
      <c r="A22" s="202" t="s">
        <v>151</v>
      </c>
      <c r="B22" s="203">
        <v>932351</v>
      </c>
      <c r="C22" s="203">
        <v>1238330</v>
      </c>
      <c r="D22" s="203">
        <v>932351</v>
      </c>
      <c r="E22" s="203">
        <v>1238330</v>
      </c>
      <c r="F22" s="204">
        <v>32.818005236225417</v>
      </c>
    </row>
    <row r="23" spans="1:7" ht="15.6" customHeight="1" x14ac:dyDescent="0.25">
      <c r="A23" s="202" t="s">
        <v>171</v>
      </c>
      <c r="B23" s="203">
        <v>17557</v>
      </c>
      <c r="C23" s="203">
        <v>17516</v>
      </c>
      <c r="D23" s="203">
        <v>17557</v>
      </c>
      <c r="E23" s="203">
        <v>17516</v>
      </c>
      <c r="F23" s="204">
        <v>-0.23352508970781119</v>
      </c>
    </row>
    <row r="24" spans="1:7" ht="15.6" customHeight="1" x14ac:dyDescent="0.25">
      <c r="A24" s="202" t="s">
        <v>146</v>
      </c>
      <c r="B24" s="203">
        <v>45507</v>
      </c>
      <c r="C24" s="203">
        <v>33137</v>
      </c>
      <c r="D24" s="203">
        <v>45507</v>
      </c>
      <c r="E24" s="203">
        <v>33137</v>
      </c>
      <c r="F24" s="204">
        <v>-27.18263124354495</v>
      </c>
    </row>
    <row r="25" spans="1:7" ht="15.6" customHeight="1" x14ac:dyDescent="0.25">
      <c r="A25" s="202" t="s">
        <v>145</v>
      </c>
      <c r="B25" s="203">
        <v>3353</v>
      </c>
      <c r="C25" s="203">
        <v>3494</v>
      </c>
      <c r="D25" s="203">
        <v>3353</v>
      </c>
      <c r="E25" s="203">
        <v>3494</v>
      </c>
      <c r="F25" s="204">
        <v>4.2051893826424163</v>
      </c>
    </row>
    <row r="26" spans="1:7" ht="15.6" customHeight="1" x14ac:dyDescent="0.25">
      <c r="A26" s="202" t="s">
        <v>157</v>
      </c>
      <c r="B26" s="203">
        <v>202</v>
      </c>
      <c r="C26" s="203">
        <v>200</v>
      </c>
      <c r="D26" s="203">
        <v>202</v>
      </c>
      <c r="E26" s="203">
        <v>200</v>
      </c>
      <c r="F26" s="204">
        <v>-0.99009900990098743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298797</v>
      </c>
      <c r="C28" s="203">
        <v>312889</v>
      </c>
      <c r="D28" s="203">
        <v>298797</v>
      </c>
      <c r="E28" s="203">
        <v>312889</v>
      </c>
      <c r="F28" s="204">
        <v>4.7162454776989051</v>
      </c>
    </row>
    <row r="29" spans="1:7" ht="15.6" customHeight="1" x14ac:dyDescent="0.25">
      <c r="A29" s="202" t="s">
        <v>178</v>
      </c>
      <c r="B29" s="203">
        <v>26379</v>
      </c>
      <c r="C29" s="203">
        <v>82896</v>
      </c>
      <c r="D29" s="203">
        <v>26379</v>
      </c>
      <c r="E29" s="203">
        <v>82896</v>
      </c>
      <c r="F29" s="204">
        <v>214.24997156829289</v>
      </c>
    </row>
    <row r="30" spans="1:7" ht="15.6" customHeight="1" x14ac:dyDescent="0.25">
      <c r="A30" s="202" t="s">
        <v>179</v>
      </c>
      <c r="B30" s="203">
        <v>79337</v>
      </c>
      <c r="C30" s="203">
        <v>88530</v>
      </c>
      <c r="D30" s="203">
        <v>79337</v>
      </c>
      <c r="E30" s="203">
        <v>88530</v>
      </c>
      <c r="F30" s="204">
        <v>11.587279579515229</v>
      </c>
    </row>
    <row r="31" spans="1:7" ht="15.6" customHeight="1" x14ac:dyDescent="0.25">
      <c r="A31" s="202" t="s">
        <v>180</v>
      </c>
      <c r="B31" s="203">
        <v>28004</v>
      </c>
      <c r="C31" s="203">
        <v>10248</v>
      </c>
      <c r="D31" s="203">
        <v>28004</v>
      </c>
      <c r="E31" s="203">
        <v>10248</v>
      </c>
      <c r="F31" s="204">
        <v>-63.405227824596487</v>
      </c>
    </row>
    <row r="32" spans="1:7" ht="15.6" customHeight="1" x14ac:dyDescent="0.25">
      <c r="A32" s="202" t="s">
        <v>181</v>
      </c>
      <c r="B32" s="203">
        <v>3903449</v>
      </c>
      <c r="C32" s="203">
        <v>4462650</v>
      </c>
      <c r="D32" s="203">
        <v>3903449</v>
      </c>
      <c r="E32" s="203">
        <v>4462650</v>
      </c>
      <c r="F32" s="204">
        <v>14.32581801376168</v>
      </c>
    </row>
    <row r="33" spans="1:6" ht="15.6" customHeight="1" x14ac:dyDescent="0.25">
      <c r="A33" s="202" t="s">
        <v>182</v>
      </c>
      <c r="B33" s="203">
        <v>186475</v>
      </c>
      <c r="C33" s="203">
        <v>176959</v>
      </c>
      <c r="D33" s="203">
        <v>186475</v>
      </c>
      <c r="E33" s="203">
        <v>176959</v>
      </c>
      <c r="F33" s="204">
        <v>-5.1030969298833639</v>
      </c>
    </row>
    <row r="34" spans="1:6" ht="15.6" customHeight="1" x14ac:dyDescent="0.25">
      <c r="A34" s="202" t="s">
        <v>183</v>
      </c>
      <c r="B34" s="203">
        <v>19788</v>
      </c>
      <c r="C34" s="203">
        <v>22618</v>
      </c>
      <c r="D34" s="203">
        <v>19788</v>
      </c>
      <c r="E34" s="203">
        <v>22618</v>
      </c>
      <c r="F34" s="204">
        <v>14.30159692743077</v>
      </c>
    </row>
    <row r="35" spans="1:6" ht="15.6" customHeight="1" x14ac:dyDescent="0.25">
      <c r="A35" s="170" t="s">
        <v>158</v>
      </c>
      <c r="B35" s="90">
        <f>SUM(B7:B34)</f>
        <v>13804062</v>
      </c>
      <c r="C35" s="91">
        <f>SUM(C7:C34)</f>
        <v>14778756</v>
      </c>
      <c r="D35" s="192">
        <f>SUM(D7:D34)</f>
        <v>13804062</v>
      </c>
      <c r="E35" s="92">
        <f>SUM(E7:E34)</f>
        <v>14778756</v>
      </c>
      <c r="F35" s="154">
        <f>E35*100/D35-100</f>
        <v>7.0609216330671387</v>
      </c>
    </row>
    <row r="36" spans="1:6" ht="15.6" customHeight="1" x14ac:dyDescent="0.25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1202.998</v>
      </c>
      <c r="C7" s="203">
        <v>1148.912</v>
      </c>
      <c r="D7" s="203">
        <v>1202.998</v>
      </c>
      <c r="E7" s="203">
        <v>1148.912</v>
      </c>
      <c r="F7" s="204">
        <v>-4.495934324080352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55.488999999999997</v>
      </c>
      <c r="D8" s="203">
        <v>0</v>
      </c>
      <c r="E8" s="203">
        <v>55.488999999999997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186.172</v>
      </c>
      <c r="C9" s="203">
        <v>228.505</v>
      </c>
      <c r="D9" s="203">
        <v>186.172</v>
      </c>
      <c r="E9" s="203">
        <v>228.505</v>
      </c>
      <c r="F9" s="204">
        <v>22.73865028038588</v>
      </c>
      <c r="G9" s="20"/>
    </row>
    <row r="10" spans="1:14" ht="15.6" customHeight="1" x14ac:dyDescent="0.25">
      <c r="A10" s="202" t="s">
        <v>10</v>
      </c>
      <c r="B10" s="203">
        <v>481.46</v>
      </c>
      <c r="C10" s="203">
        <v>446.14600000000002</v>
      </c>
      <c r="D10" s="203">
        <v>481.46</v>
      </c>
      <c r="E10" s="203">
        <v>446.14600000000002</v>
      </c>
      <c r="F10" s="204">
        <v>-7.3347733975823663</v>
      </c>
    </row>
    <row r="11" spans="1:14" ht="15.6" customHeight="1" x14ac:dyDescent="0.25">
      <c r="A11" s="202" t="s">
        <v>9</v>
      </c>
      <c r="B11" s="203">
        <v>85.450000000000017</v>
      </c>
      <c r="C11" s="203">
        <v>87.536999999999992</v>
      </c>
      <c r="D11" s="203">
        <v>85.450000000000017</v>
      </c>
      <c r="E11" s="203">
        <v>87.536999999999992</v>
      </c>
      <c r="F11" s="204">
        <v>2.4423639555295149</v>
      </c>
    </row>
    <row r="12" spans="1:14" ht="15.6" customHeight="1" x14ac:dyDescent="0.25">
      <c r="A12" s="202" t="s">
        <v>6</v>
      </c>
      <c r="B12" s="203">
        <v>839.73800000000006</v>
      </c>
      <c r="C12" s="203">
        <v>716.62900000000013</v>
      </c>
      <c r="D12" s="203">
        <v>839.73800000000006</v>
      </c>
      <c r="E12" s="203">
        <v>716.62900000000013</v>
      </c>
      <c r="F12" s="204">
        <v>-14.660405983771129</v>
      </c>
    </row>
    <row r="13" spans="1:14" ht="15.6" customHeight="1" x14ac:dyDescent="0.25">
      <c r="A13" s="202" t="s">
        <v>175</v>
      </c>
      <c r="B13" s="203">
        <v>60.77</v>
      </c>
      <c r="C13" s="203">
        <v>79.736999999999995</v>
      </c>
      <c r="D13" s="203">
        <v>60.77</v>
      </c>
      <c r="E13" s="203">
        <v>79.736999999999995</v>
      </c>
      <c r="F13" s="204">
        <v>31.211123909823922</v>
      </c>
    </row>
    <row r="14" spans="1:14" ht="15.6" customHeight="1" x14ac:dyDescent="0.25">
      <c r="A14" s="202" t="s">
        <v>153</v>
      </c>
      <c r="B14" s="203">
        <v>44.076000000000001</v>
      </c>
      <c r="C14" s="203">
        <v>150.208</v>
      </c>
      <c r="D14" s="203">
        <v>44.076000000000001</v>
      </c>
      <c r="E14" s="203">
        <v>150.208</v>
      </c>
      <c r="F14" s="204">
        <v>240.7931754242671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8.327</v>
      </c>
      <c r="C16" s="203">
        <v>25.364000000000001</v>
      </c>
      <c r="D16" s="203">
        <v>8.327</v>
      </c>
      <c r="E16" s="203">
        <v>25.364000000000001</v>
      </c>
      <c r="F16" s="204">
        <v>204.59949561666869</v>
      </c>
      <c r="G16" s="15"/>
    </row>
    <row r="17" spans="1:7" ht="15.6" customHeight="1" x14ac:dyDescent="0.35">
      <c r="A17" s="202" t="s">
        <v>155</v>
      </c>
      <c r="B17" s="203">
        <v>74.792999999999992</v>
      </c>
      <c r="C17" s="203">
        <v>270.33800000000002</v>
      </c>
      <c r="D17" s="203">
        <v>74.792999999999992</v>
      </c>
      <c r="E17" s="203">
        <v>270.33800000000002</v>
      </c>
      <c r="F17" s="204">
        <v>261.44826387496158</v>
      </c>
      <c r="G17" s="16"/>
    </row>
    <row r="18" spans="1:7" ht="15.6" customHeight="1" x14ac:dyDescent="0.25">
      <c r="A18" s="202" t="s">
        <v>152</v>
      </c>
      <c r="B18" s="203">
        <v>0.37</v>
      </c>
      <c r="C18" s="203">
        <v>0</v>
      </c>
      <c r="D18" s="203">
        <v>0.37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9.109</v>
      </c>
      <c r="C19" s="203">
        <v>10.84</v>
      </c>
      <c r="D19" s="203">
        <v>9.109</v>
      </c>
      <c r="E19" s="203">
        <v>10.84</v>
      </c>
      <c r="F19" s="204">
        <v>19.00318366450766</v>
      </c>
    </row>
    <row r="20" spans="1:7" ht="15.6" customHeight="1" x14ac:dyDescent="0.25">
      <c r="A20" s="202" t="s">
        <v>147</v>
      </c>
      <c r="B20" s="203">
        <v>96.597999999999999</v>
      </c>
      <c r="C20" s="203">
        <v>162.57499999999999</v>
      </c>
      <c r="D20" s="203">
        <v>96.597999999999999</v>
      </c>
      <c r="E20" s="203">
        <v>162.57499999999999</v>
      </c>
      <c r="F20" s="204">
        <v>68.300585933456205</v>
      </c>
    </row>
    <row r="21" spans="1:7" ht="15.6" customHeight="1" x14ac:dyDescent="0.25">
      <c r="A21" s="202" t="s">
        <v>154</v>
      </c>
      <c r="B21" s="203">
        <v>12.56</v>
      </c>
      <c r="C21" s="203">
        <v>10.281000000000001</v>
      </c>
      <c r="D21" s="203">
        <v>12.56</v>
      </c>
      <c r="E21" s="203">
        <v>10.281000000000001</v>
      </c>
      <c r="F21" s="204">
        <v>-18.14490445859872</v>
      </c>
    </row>
    <row r="22" spans="1:7" ht="15.6" customHeight="1" x14ac:dyDescent="0.25">
      <c r="A22" s="202" t="s">
        <v>151</v>
      </c>
      <c r="B22" s="203">
        <v>35.749000000000002</v>
      </c>
      <c r="C22" s="203">
        <v>9.859</v>
      </c>
      <c r="D22" s="203">
        <v>35.749000000000002</v>
      </c>
      <c r="E22" s="203">
        <v>9.859</v>
      </c>
      <c r="F22" s="204">
        <v>-72.421606198774796</v>
      </c>
    </row>
    <row r="23" spans="1:7" ht="15.6" customHeight="1" x14ac:dyDescent="0.25">
      <c r="A23" s="202" t="s">
        <v>171</v>
      </c>
      <c r="B23" s="203">
        <v>7.7680000000000016</v>
      </c>
      <c r="C23" s="203">
        <v>58.463000000000001</v>
      </c>
      <c r="D23" s="203">
        <v>7.7680000000000016</v>
      </c>
      <c r="E23" s="203">
        <v>58.463000000000001</v>
      </c>
      <c r="F23" s="204">
        <v>652.61328527291448</v>
      </c>
    </row>
    <row r="24" spans="1:7" ht="15.6" customHeight="1" x14ac:dyDescent="0.25">
      <c r="A24" s="202" t="s">
        <v>146</v>
      </c>
      <c r="B24" s="203">
        <v>214.05099999999999</v>
      </c>
      <c r="C24" s="203">
        <v>208.45699999999999</v>
      </c>
      <c r="D24" s="203">
        <v>214.05099999999999</v>
      </c>
      <c r="E24" s="203">
        <v>208.45699999999999</v>
      </c>
      <c r="F24" s="204">
        <v>-2.613395872946171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77.820999999999998</v>
      </c>
      <c r="C26" s="203">
        <v>105.63200000000001</v>
      </c>
      <c r="D26" s="203">
        <v>77.820999999999998</v>
      </c>
      <c r="E26" s="203">
        <v>105.63200000000001</v>
      </c>
      <c r="F26" s="204">
        <v>35.737140360571033</v>
      </c>
    </row>
    <row r="27" spans="1:7" ht="15.6" customHeight="1" x14ac:dyDescent="0.25">
      <c r="A27" s="202" t="s">
        <v>173</v>
      </c>
      <c r="B27" s="203">
        <v>1731.3510000000001</v>
      </c>
      <c r="C27" s="203">
        <v>1098.25</v>
      </c>
      <c r="D27" s="203">
        <v>1731.3510000000001</v>
      </c>
      <c r="E27" s="203">
        <v>1098.25</v>
      </c>
      <c r="F27" s="204">
        <v>-36.56687754245096</v>
      </c>
    </row>
    <row r="28" spans="1:7" ht="15.6" customHeight="1" x14ac:dyDescent="0.25">
      <c r="A28" s="202" t="s">
        <v>177</v>
      </c>
      <c r="B28" s="203">
        <v>105.39</v>
      </c>
      <c r="C28" s="203">
        <v>233.32</v>
      </c>
      <c r="D28" s="203">
        <v>105.39</v>
      </c>
      <c r="E28" s="203">
        <v>233.32</v>
      </c>
      <c r="F28" s="204">
        <v>121.38722838979029</v>
      </c>
    </row>
    <row r="29" spans="1:7" ht="15.6" customHeight="1" x14ac:dyDescent="0.25">
      <c r="A29" s="202" t="s">
        <v>178</v>
      </c>
      <c r="B29" s="203">
        <v>188.404</v>
      </c>
      <c r="C29" s="203">
        <v>277.74700000000001</v>
      </c>
      <c r="D29" s="203">
        <v>188.404</v>
      </c>
      <c r="E29" s="203">
        <v>277.74700000000001</v>
      </c>
      <c r="F29" s="204">
        <v>47.420967707691943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68.216000000000008</v>
      </c>
      <c r="C31" s="203">
        <v>75.201000000000008</v>
      </c>
      <c r="D31" s="203">
        <v>68.216000000000008</v>
      </c>
      <c r="E31" s="203">
        <v>75.201000000000008</v>
      </c>
      <c r="F31" s="204">
        <v>10.239533247331989</v>
      </c>
    </row>
    <row r="32" spans="1:7" ht="15.6" customHeight="1" x14ac:dyDescent="0.25">
      <c r="A32" s="202" t="s">
        <v>181</v>
      </c>
      <c r="B32" s="203">
        <v>45.622999999999998</v>
      </c>
      <c r="C32" s="203">
        <v>232.23699999999999</v>
      </c>
      <c r="D32" s="203">
        <v>45.622999999999998</v>
      </c>
      <c r="E32" s="203">
        <v>232.23699999999999</v>
      </c>
      <c r="F32" s="204">
        <v>409.03491659908377</v>
      </c>
    </row>
    <row r="33" spans="1:6" ht="15.6" customHeight="1" x14ac:dyDescent="0.25">
      <c r="A33" s="202" t="s">
        <v>182</v>
      </c>
      <c r="B33" s="203">
        <v>2025.2149999999999</v>
      </c>
      <c r="C33" s="203">
        <v>2161.3710000000001</v>
      </c>
      <c r="D33" s="203">
        <v>2025.2149999999999</v>
      </c>
      <c r="E33" s="203">
        <v>2161.3710000000001</v>
      </c>
      <c r="F33" s="204">
        <v>6.7230392822490472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7602.009</v>
      </c>
      <c r="C35" s="91">
        <f>SUM(C7:C34)</f>
        <v>7853.098</v>
      </c>
      <c r="D35" s="90">
        <f>SUM(D7:D34)</f>
        <v>7602.009</v>
      </c>
      <c r="E35" s="92">
        <f>SUM(E7:E34)</f>
        <v>7853.098</v>
      </c>
      <c r="F35" s="154">
        <f>E35*100/D35-100</f>
        <v>3.3029295282339177</v>
      </c>
    </row>
    <row r="36" spans="1:6" ht="15.6" customHeight="1" x14ac:dyDescent="0.25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2027</v>
      </c>
      <c r="C7" s="203">
        <v>2903</v>
      </c>
      <c r="D7" s="203">
        <v>2027</v>
      </c>
      <c r="E7" s="203">
        <v>2903</v>
      </c>
      <c r="F7" s="204">
        <v>43.216576221016282</v>
      </c>
      <c r="G7" s="51"/>
    </row>
    <row r="8" spans="1:14" ht="15.6" customHeight="1" x14ac:dyDescent="0.25">
      <c r="A8" s="202" t="s">
        <v>11</v>
      </c>
      <c r="B8" s="203">
        <v>1864</v>
      </c>
      <c r="C8" s="203">
        <v>890</v>
      </c>
      <c r="D8" s="203">
        <v>1864</v>
      </c>
      <c r="E8" s="203">
        <v>890</v>
      </c>
      <c r="F8" s="204">
        <v>-52.253218884120173</v>
      </c>
      <c r="G8" s="20"/>
    </row>
    <row r="9" spans="1:14" ht="15.6" customHeight="1" x14ac:dyDescent="0.25">
      <c r="A9" s="202" t="s">
        <v>8</v>
      </c>
      <c r="B9" s="203">
        <v>5207</v>
      </c>
      <c r="C9" s="203">
        <v>6088</v>
      </c>
      <c r="D9" s="203">
        <v>5207</v>
      </c>
      <c r="E9" s="203">
        <v>6088</v>
      </c>
      <c r="F9" s="204">
        <v>16.919531400038409</v>
      </c>
      <c r="G9" s="20"/>
    </row>
    <row r="10" spans="1:14" ht="15.6" customHeight="1" x14ac:dyDescent="0.25">
      <c r="A10" s="202" t="s">
        <v>10</v>
      </c>
      <c r="B10" s="203">
        <v>4439</v>
      </c>
      <c r="C10" s="203">
        <v>2950</v>
      </c>
      <c r="D10" s="203">
        <v>4439</v>
      </c>
      <c r="E10" s="203">
        <v>2950</v>
      </c>
      <c r="F10" s="204">
        <v>-33.543590898851093</v>
      </c>
    </row>
    <row r="11" spans="1:14" ht="15.6" customHeight="1" x14ac:dyDescent="0.25">
      <c r="A11" s="202" t="s">
        <v>9</v>
      </c>
      <c r="B11" s="203">
        <v>289720</v>
      </c>
      <c r="C11" s="203">
        <v>348946</v>
      </c>
      <c r="D11" s="203">
        <v>289720</v>
      </c>
      <c r="E11" s="203">
        <v>348946</v>
      </c>
      <c r="F11" s="204">
        <v>20.4424962032307</v>
      </c>
    </row>
    <row r="12" spans="1:14" ht="15.6" customHeight="1" x14ac:dyDescent="0.25">
      <c r="A12" s="202" t="s">
        <v>6</v>
      </c>
      <c r="B12" s="203">
        <v>9651</v>
      </c>
      <c r="C12" s="203">
        <v>7885</v>
      </c>
      <c r="D12" s="203">
        <v>9651</v>
      </c>
      <c r="E12" s="203">
        <v>7885</v>
      </c>
      <c r="F12" s="204">
        <v>-18.298621904465861</v>
      </c>
    </row>
    <row r="13" spans="1:14" ht="15.6" customHeight="1" x14ac:dyDescent="0.25">
      <c r="A13" s="202" t="s">
        <v>175</v>
      </c>
      <c r="B13" s="203">
        <v>2810</v>
      </c>
      <c r="C13" s="203">
        <v>6597</v>
      </c>
      <c r="D13" s="203">
        <v>2810</v>
      </c>
      <c r="E13" s="203">
        <v>6597</v>
      </c>
      <c r="F13" s="204">
        <v>134.76868327402141</v>
      </c>
    </row>
    <row r="14" spans="1:14" ht="15.6" customHeight="1" x14ac:dyDescent="0.25">
      <c r="A14" s="202" t="s">
        <v>153</v>
      </c>
      <c r="B14" s="203">
        <v>118021</v>
      </c>
      <c r="C14" s="203">
        <v>112976</v>
      </c>
      <c r="D14" s="203">
        <v>118021</v>
      </c>
      <c r="E14" s="203">
        <v>112976</v>
      </c>
      <c r="F14" s="204">
        <v>-4.2746629837062926</v>
      </c>
    </row>
    <row r="15" spans="1:14" ht="15.6" customHeight="1" x14ac:dyDescent="0.25">
      <c r="A15" s="202" t="s">
        <v>150</v>
      </c>
      <c r="B15" s="203">
        <v>9409</v>
      </c>
      <c r="C15" s="203">
        <v>9333</v>
      </c>
      <c r="D15" s="203">
        <v>9409</v>
      </c>
      <c r="E15" s="203">
        <v>9333</v>
      </c>
      <c r="F15" s="204">
        <v>-0.80773727282388574</v>
      </c>
    </row>
    <row r="16" spans="1:14" ht="15.6" customHeight="1" x14ac:dyDescent="0.5">
      <c r="A16" s="202" t="s">
        <v>149</v>
      </c>
      <c r="B16" s="203">
        <v>9374</v>
      </c>
      <c r="C16" s="203">
        <v>11930</v>
      </c>
      <c r="D16" s="203">
        <v>9374</v>
      </c>
      <c r="E16" s="203">
        <v>11930</v>
      </c>
      <c r="F16" s="204">
        <v>27.266908470236832</v>
      </c>
      <c r="G16" s="15"/>
    </row>
    <row r="17" spans="1:7" ht="15.6" customHeight="1" x14ac:dyDescent="0.35">
      <c r="A17" s="202" t="s">
        <v>155</v>
      </c>
      <c r="B17" s="203">
        <v>2547</v>
      </c>
      <c r="C17" s="203">
        <v>2223</v>
      </c>
      <c r="D17" s="203">
        <v>2547</v>
      </c>
      <c r="E17" s="203">
        <v>2223</v>
      </c>
      <c r="F17" s="204">
        <v>-12.720848056537109</v>
      </c>
      <c r="G17" s="16"/>
    </row>
    <row r="18" spans="1:7" ht="15.6" customHeight="1" x14ac:dyDescent="0.25">
      <c r="A18" s="202" t="s">
        <v>152</v>
      </c>
      <c r="B18" s="203">
        <v>52984</v>
      </c>
      <c r="C18" s="203">
        <v>57034</v>
      </c>
      <c r="D18" s="203">
        <v>52984</v>
      </c>
      <c r="E18" s="203">
        <v>57034</v>
      </c>
      <c r="F18" s="204">
        <v>7.6438170013588982</v>
      </c>
    </row>
    <row r="19" spans="1:7" ht="15.6" customHeight="1" x14ac:dyDescent="0.25">
      <c r="A19" s="202" t="s">
        <v>148</v>
      </c>
      <c r="B19" s="203">
        <v>819</v>
      </c>
      <c r="C19" s="203">
        <v>586</v>
      </c>
      <c r="D19" s="203">
        <v>819</v>
      </c>
      <c r="E19" s="203">
        <v>586</v>
      </c>
      <c r="F19" s="204">
        <v>-28.449328449328451</v>
      </c>
    </row>
    <row r="20" spans="1:7" ht="15.6" customHeight="1" x14ac:dyDescent="0.25">
      <c r="A20" s="202" t="s">
        <v>147</v>
      </c>
      <c r="B20" s="203">
        <v>7423</v>
      </c>
      <c r="C20" s="203">
        <v>5765</v>
      </c>
      <c r="D20" s="203">
        <v>7423</v>
      </c>
      <c r="E20" s="203">
        <v>5765</v>
      </c>
      <c r="F20" s="204">
        <v>-22.335982756297991</v>
      </c>
    </row>
    <row r="21" spans="1:7" ht="15.6" customHeight="1" x14ac:dyDescent="0.25">
      <c r="A21" s="202" t="s">
        <v>154</v>
      </c>
      <c r="B21" s="203">
        <v>13890</v>
      </c>
      <c r="C21" s="203">
        <v>4008</v>
      </c>
      <c r="D21" s="203">
        <v>13890</v>
      </c>
      <c r="E21" s="203">
        <v>4008</v>
      </c>
      <c r="F21" s="204">
        <v>-71.144708423326136</v>
      </c>
    </row>
    <row r="22" spans="1:7" ht="15.6" customHeight="1" x14ac:dyDescent="0.25">
      <c r="A22" s="202" t="s">
        <v>151</v>
      </c>
      <c r="B22" s="203">
        <v>197960</v>
      </c>
      <c r="C22" s="203">
        <v>248457</v>
      </c>
      <c r="D22" s="203">
        <v>197960</v>
      </c>
      <c r="E22" s="203">
        <v>248457</v>
      </c>
      <c r="F22" s="204">
        <v>25.508688623964431</v>
      </c>
    </row>
    <row r="23" spans="1:7" ht="15.6" customHeight="1" x14ac:dyDescent="0.25">
      <c r="A23" s="202" t="s">
        <v>171</v>
      </c>
      <c r="B23" s="203">
        <v>5269</v>
      </c>
      <c r="C23" s="203">
        <v>5645</v>
      </c>
      <c r="D23" s="203">
        <v>5269</v>
      </c>
      <c r="E23" s="203">
        <v>5645</v>
      </c>
      <c r="F23" s="204">
        <v>7.1360789523628796</v>
      </c>
    </row>
    <row r="24" spans="1:7" ht="15.6" customHeight="1" x14ac:dyDescent="0.25">
      <c r="A24" s="202" t="s">
        <v>146</v>
      </c>
      <c r="B24" s="203">
        <v>1516</v>
      </c>
      <c r="C24" s="203">
        <v>1327</v>
      </c>
      <c r="D24" s="203">
        <v>1516</v>
      </c>
      <c r="E24" s="203">
        <v>1327</v>
      </c>
      <c r="F24" s="204">
        <v>-12.46701846965699</v>
      </c>
    </row>
    <row r="25" spans="1:7" ht="15.6" customHeight="1" x14ac:dyDescent="0.25">
      <c r="A25" s="202" t="s">
        <v>145</v>
      </c>
      <c r="B25" s="203">
        <v>9</v>
      </c>
      <c r="C25" s="203">
        <v>106</v>
      </c>
      <c r="D25" s="203">
        <v>9</v>
      </c>
      <c r="E25" s="203">
        <v>106</v>
      </c>
      <c r="F25" s="204">
        <v>1077.7777777777781</v>
      </c>
    </row>
    <row r="26" spans="1:7" ht="15.6" customHeight="1" x14ac:dyDescent="0.25">
      <c r="A26" s="202" t="s">
        <v>157</v>
      </c>
      <c r="B26" s="203">
        <v>1675</v>
      </c>
      <c r="C26" s="203">
        <v>2005</v>
      </c>
      <c r="D26" s="203">
        <v>1675</v>
      </c>
      <c r="E26" s="203">
        <v>2005</v>
      </c>
      <c r="F26" s="204">
        <v>19.701492537313431</v>
      </c>
    </row>
    <row r="27" spans="1:7" ht="15.6" customHeight="1" x14ac:dyDescent="0.25">
      <c r="A27" s="202" t="s">
        <v>173</v>
      </c>
      <c r="B27" s="203">
        <v>2490</v>
      </c>
      <c r="C27" s="203">
        <v>2409</v>
      </c>
      <c r="D27" s="203">
        <v>2490</v>
      </c>
      <c r="E27" s="203">
        <v>2409</v>
      </c>
      <c r="F27" s="204">
        <v>-3.253012048192772</v>
      </c>
    </row>
    <row r="28" spans="1:7" ht="15.6" customHeight="1" x14ac:dyDescent="0.25">
      <c r="A28" s="202" t="s">
        <v>177</v>
      </c>
      <c r="B28" s="203">
        <v>72852</v>
      </c>
      <c r="C28" s="203">
        <v>71576</v>
      </c>
      <c r="D28" s="203">
        <v>72852</v>
      </c>
      <c r="E28" s="203">
        <v>71576</v>
      </c>
      <c r="F28" s="204">
        <v>-1.7514961840443699</v>
      </c>
    </row>
    <row r="29" spans="1:7" ht="15.6" customHeight="1" x14ac:dyDescent="0.25">
      <c r="A29" s="202" t="s">
        <v>178</v>
      </c>
      <c r="B29" s="203">
        <v>3015</v>
      </c>
      <c r="C29" s="203">
        <v>5440</v>
      </c>
      <c r="D29" s="203">
        <v>3015</v>
      </c>
      <c r="E29" s="203">
        <v>5440</v>
      </c>
      <c r="F29" s="204">
        <v>80.431177446102822</v>
      </c>
    </row>
    <row r="30" spans="1:7" ht="15.6" customHeight="1" x14ac:dyDescent="0.25">
      <c r="A30" s="202" t="s">
        <v>179</v>
      </c>
      <c r="B30" s="203">
        <v>1944</v>
      </c>
      <c r="C30" s="203">
        <v>2820</v>
      </c>
      <c r="D30" s="203">
        <v>1944</v>
      </c>
      <c r="E30" s="203">
        <v>2820</v>
      </c>
      <c r="F30" s="204">
        <v>45.061728395061721</v>
      </c>
    </row>
    <row r="31" spans="1:7" ht="15.6" customHeight="1" x14ac:dyDescent="0.25">
      <c r="A31" s="202" t="s">
        <v>180</v>
      </c>
      <c r="B31" s="203">
        <v>11650</v>
      </c>
      <c r="C31" s="203">
        <v>10438</v>
      </c>
      <c r="D31" s="203">
        <v>11650</v>
      </c>
      <c r="E31" s="203">
        <v>10438</v>
      </c>
      <c r="F31" s="204">
        <v>-10.40343347639485</v>
      </c>
    </row>
    <row r="32" spans="1:7" ht="15.6" customHeight="1" x14ac:dyDescent="0.25">
      <c r="A32" s="202" t="s">
        <v>181</v>
      </c>
      <c r="B32" s="203">
        <v>35647</v>
      </c>
      <c r="C32" s="203">
        <v>38202</v>
      </c>
      <c r="D32" s="203">
        <v>35647</v>
      </c>
      <c r="E32" s="203">
        <v>38202</v>
      </c>
      <c r="F32" s="204">
        <v>7.1675035767385822</v>
      </c>
    </row>
    <row r="33" spans="1:6" ht="15.6" customHeight="1" x14ac:dyDescent="0.25">
      <c r="A33" s="202" t="s">
        <v>182</v>
      </c>
      <c r="B33" s="203">
        <v>11869</v>
      </c>
      <c r="C33" s="203">
        <v>10470</v>
      </c>
      <c r="D33" s="203">
        <v>11869</v>
      </c>
      <c r="E33" s="203">
        <v>10470</v>
      </c>
      <c r="F33" s="204">
        <v>-11.78700817255034</v>
      </c>
    </row>
    <row r="34" spans="1:6" ht="15.6" customHeight="1" x14ac:dyDescent="0.25">
      <c r="A34" s="202" t="s">
        <v>183</v>
      </c>
      <c r="B34" s="203">
        <v>999</v>
      </c>
      <c r="C34" s="203">
        <v>508</v>
      </c>
      <c r="D34" s="203">
        <v>999</v>
      </c>
      <c r="E34" s="203">
        <v>508</v>
      </c>
      <c r="F34" s="204">
        <v>-49.149149149149153</v>
      </c>
    </row>
    <row r="35" spans="1:6" ht="15.6" customHeight="1" x14ac:dyDescent="0.25">
      <c r="A35" s="170" t="s">
        <v>158</v>
      </c>
      <c r="B35" s="90">
        <f>SUM(B7:B34)</f>
        <v>877080</v>
      </c>
      <c r="C35" s="91">
        <f>SUM(C7:C34)</f>
        <v>979517</v>
      </c>
      <c r="D35" s="192">
        <f>SUM(D7:D34)</f>
        <v>877080</v>
      </c>
      <c r="E35" s="192">
        <f>SUM(E7:E34)</f>
        <v>979517</v>
      </c>
      <c r="F35" s="154">
        <f>E35*100/D35-100</f>
        <v>11.679322296711817</v>
      </c>
    </row>
    <row r="36" spans="1:6" ht="15.6" customHeight="1" x14ac:dyDescent="0.25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1488</v>
      </c>
      <c r="C7" s="203">
        <v>2245</v>
      </c>
      <c r="D7" s="203">
        <v>1488</v>
      </c>
      <c r="E7" s="203">
        <v>2245</v>
      </c>
      <c r="F7" s="204">
        <v>50.873655913978503</v>
      </c>
      <c r="G7" s="51"/>
    </row>
    <row r="8" spans="1:14" ht="15.6" customHeight="1" x14ac:dyDescent="0.25">
      <c r="A8" s="202" t="s">
        <v>11</v>
      </c>
      <c r="B8" s="203">
        <v>183</v>
      </c>
      <c r="C8" s="203">
        <v>55</v>
      </c>
      <c r="D8" s="203">
        <v>183</v>
      </c>
      <c r="E8" s="203">
        <v>55</v>
      </c>
      <c r="F8" s="204">
        <v>-69.945355191256823</v>
      </c>
      <c r="G8" s="20"/>
    </row>
    <row r="9" spans="1:14" ht="15.6" customHeight="1" x14ac:dyDescent="0.25">
      <c r="A9" s="202" t="s">
        <v>8</v>
      </c>
      <c r="B9" s="203">
        <v>2983</v>
      </c>
      <c r="C9" s="203">
        <v>2622</v>
      </c>
      <c r="D9" s="203">
        <v>2983</v>
      </c>
      <c r="E9" s="203">
        <v>2622</v>
      </c>
      <c r="F9" s="204">
        <v>-12.101910828025479</v>
      </c>
      <c r="G9" s="20"/>
    </row>
    <row r="10" spans="1:14" ht="15.6" customHeight="1" x14ac:dyDescent="0.25">
      <c r="A10" s="202" t="s">
        <v>10</v>
      </c>
      <c r="B10" s="203">
        <v>1841</v>
      </c>
      <c r="C10" s="203">
        <v>1050</v>
      </c>
      <c r="D10" s="203">
        <v>1841</v>
      </c>
      <c r="E10" s="203">
        <v>1050</v>
      </c>
      <c r="F10" s="204">
        <v>-42.965779467680598</v>
      </c>
    </row>
    <row r="11" spans="1:14" ht="15.6" customHeight="1" x14ac:dyDescent="0.25">
      <c r="A11" s="202" t="s">
        <v>9</v>
      </c>
      <c r="B11" s="203">
        <v>274832</v>
      </c>
      <c r="C11" s="203">
        <v>330817</v>
      </c>
      <c r="D11" s="203">
        <v>274832</v>
      </c>
      <c r="E11" s="203">
        <v>330817</v>
      </c>
      <c r="F11" s="204">
        <v>20.37062641904873</v>
      </c>
    </row>
    <row r="12" spans="1:14" ht="15.6" customHeight="1" x14ac:dyDescent="0.25">
      <c r="A12" s="202" t="s">
        <v>6</v>
      </c>
      <c r="B12" s="203">
        <v>968</v>
      </c>
      <c r="C12" s="203">
        <v>1970</v>
      </c>
      <c r="D12" s="203">
        <v>968</v>
      </c>
      <c r="E12" s="203">
        <v>1970</v>
      </c>
      <c r="F12" s="204">
        <v>103.5123966942149</v>
      </c>
    </row>
    <row r="13" spans="1:14" ht="15.6" customHeight="1" x14ac:dyDescent="0.25">
      <c r="A13" s="202" t="s">
        <v>175</v>
      </c>
      <c r="B13" s="203">
        <v>138</v>
      </c>
      <c r="C13" s="203">
        <v>155</v>
      </c>
      <c r="D13" s="203">
        <v>138</v>
      </c>
      <c r="E13" s="203">
        <v>155</v>
      </c>
      <c r="F13" s="204">
        <v>12.318840579710139</v>
      </c>
    </row>
    <row r="14" spans="1:14" ht="15.6" customHeight="1" x14ac:dyDescent="0.25">
      <c r="A14" s="202" t="s">
        <v>153</v>
      </c>
      <c r="B14" s="203">
        <v>103451</v>
      </c>
      <c r="C14" s="203">
        <v>100189</v>
      </c>
      <c r="D14" s="203">
        <v>103451</v>
      </c>
      <c r="E14" s="203">
        <v>100189</v>
      </c>
      <c r="F14" s="204">
        <v>-3.1531836328310021</v>
      </c>
    </row>
    <row r="15" spans="1:14" ht="15.6" customHeight="1" x14ac:dyDescent="0.25">
      <c r="A15" s="202" t="s">
        <v>150</v>
      </c>
      <c r="B15" s="203">
        <v>4986</v>
      </c>
      <c r="C15" s="203">
        <v>4853</v>
      </c>
      <c r="D15" s="203">
        <v>4986</v>
      </c>
      <c r="E15" s="203">
        <v>4853</v>
      </c>
      <c r="F15" s="204">
        <v>-2.6674689129562812</v>
      </c>
    </row>
    <row r="16" spans="1:14" ht="15.6" customHeight="1" x14ac:dyDescent="0.5">
      <c r="A16" s="202" t="s">
        <v>149</v>
      </c>
      <c r="B16" s="203">
        <v>770</v>
      </c>
      <c r="C16" s="203">
        <v>878</v>
      </c>
      <c r="D16" s="203">
        <v>770</v>
      </c>
      <c r="E16" s="203">
        <v>878</v>
      </c>
      <c r="F16" s="204">
        <v>14.025974025974021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51436</v>
      </c>
      <c r="C18" s="203">
        <v>54981</v>
      </c>
      <c r="D18" s="203">
        <v>51436</v>
      </c>
      <c r="E18" s="203">
        <v>54981</v>
      </c>
      <c r="F18" s="204">
        <v>6.8920600357726158</v>
      </c>
    </row>
    <row r="19" spans="1:7" ht="15.6" customHeight="1" x14ac:dyDescent="0.25">
      <c r="A19" s="202" t="s">
        <v>148</v>
      </c>
      <c r="B19" s="203">
        <v>453</v>
      </c>
      <c r="C19" s="203">
        <v>468</v>
      </c>
      <c r="D19" s="203">
        <v>453</v>
      </c>
      <c r="E19" s="203">
        <v>468</v>
      </c>
      <c r="F19" s="204">
        <v>3.3112582781456998</v>
      </c>
    </row>
    <row r="20" spans="1:7" ht="15.6" customHeight="1" x14ac:dyDescent="0.25">
      <c r="A20" s="202" t="s">
        <v>147</v>
      </c>
      <c r="B20" s="203">
        <v>7423</v>
      </c>
      <c r="C20" s="203">
        <v>5765</v>
      </c>
      <c r="D20" s="203">
        <v>7423</v>
      </c>
      <c r="E20" s="203">
        <v>5765</v>
      </c>
      <c r="F20" s="204">
        <v>-22.335982756297991</v>
      </c>
    </row>
    <row r="21" spans="1:7" ht="15.6" customHeight="1" x14ac:dyDescent="0.25">
      <c r="A21" s="202" t="s">
        <v>154</v>
      </c>
      <c r="B21" s="203">
        <v>11636</v>
      </c>
      <c r="C21" s="203">
        <v>1582</v>
      </c>
      <c r="D21" s="203">
        <v>11636</v>
      </c>
      <c r="E21" s="203">
        <v>1582</v>
      </c>
      <c r="F21" s="204">
        <v>-86.404262633207281</v>
      </c>
    </row>
    <row r="22" spans="1:7" ht="15.6" customHeight="1" x14ac:dyDescent="0.25">
      <c r="A22" s="202" t="s">
        <v>151</v>
      </c>
      <c r="B22" s="203">
        <v>162737</v>
      </c>
      <c r="C22" s="203">
        <v>219962</v>
      </c>
      <c r="D22" s="203">
        <v>162737</v>
      </c>
      <c r="E22" s="203">
        <v>219962</v>
      </c>
      <c r="F22" s="204">
        <v>35.164099129269907</v>
      </c>
    </row>
    <row r="23" spans="1:7" ht="15.6" customHeight="1" x14ac:dyDescent="0.25">
      <c r="A23" s="202" t="s">
        <v>171</v>
      </c>
      <c r="B23" s="203">
        <v>2176</v>
      </c>
      <c r="C23" s="203">
        <v>2855</v>
      </c>
      <c r="D23" s="203">
        <v>2176</v>
      </c>
      <c r="E23" s="203">
        <v>2855</v>
      </c>
      <c r="F23" s="204">
        <v>31.204044117647069</v>
      </c>
    </row>
    <row r="24" spans="1:7" ht="15.6" customHeight="1" x14ac:dyDescent="0.25">
      <c r="A24" s="202" t="s">
        <v>146</v>
      </c>
      <c r="B24" s="203">
        <v>507</v>
      </c>
      <c r="C24" s="203">
        <v>558</v>
      </c>
      <c r="D24" s="203">
        <v>507</v>
      </c>
      <c r="E24" s="203">
        <v>558</v>
      </c>
      <c r="F24" s="204">
        <v>10.05917159763314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632</v>
      </c>
      <c r="C26" s="203">
        <v>1309</v>
      </c>
      <c r="D26" s="203">
        <v>632</v>
      </c>
      <c r="E26" s="203">
        <v>1309</v>
      </c>
      <c r="F26" s="204">
        <v>107.120253164557</v>
      </c>
    </row>
    <row r="27" spans="1:7" ht="15.6" customHeight="1" x14ac:dyDescent="0.25">
      <c r="A27" s="202" t="s">
        <v>173</v>
      </c>
      <c r="B27" s="203">
        <v>1380</v>
      </c>
      <c r="C27" s="203">
        <v>1180</v>
      </c>
      <c r="D27" s="203">
        <v>1380</v>
      </c>
      <c r="E27" s="203">
        <v>1180</v>
      </c>
      <c r="F27" s="204">
        <v>-14.49275362318841</v>
      </c>
    </row>
    <row r="28" spans="1:7" ht="15.6" customHeight="1" x14ac:dyDescent="0.25">
      <c r="A28" s="202" t="s">
        <v>177</v>
      </c>
      <c r="B28" s="203">
        <v>51035</v>
      </c>
      <c r="C28" s="203">
        <v>54757</v>
      </c>
      <c r="D28" s="203">
        <v>51035</v>
      </c>
      <c r="E28" s="203">
        <v>54757</v>
      </c>
      <c r="F28" s="204">
        <v>7.2930341922210289</v>
      </c>
    </row>
    <row r="29" spans="1:7" ht="15.6" customHeight="1" x14ac:dyDescent="0.25">
      <c r="A29" s="202" t="s">
        <v>178</v>
      </c>
      <c r="B29" s="203">
        <v>1429</v>
      </c>
      <c r="C29" s="203">
        <v>3913</v>
      </c>
      <c r="D29" s="203">
        <v>1429</v>
      </c>
      <c r="E29" s="203">
        <v>3913</v>
      </c>
      <c r="F29" s="204">
        <v>173.82785164450669</v>
      </c>
    </row>
    <row r="30" spans="1:7" ht="15.6" customHeight="1" x14ac:dyDescent="0.25">
      <c r="A30" s="202" t="s">
        <v>179</v>
      </c>
      <c r="B30" s="203">
        <v>1244</v>
      </c>
      <c r="C30" s="203">
        <v>2041</v>
      </c>
      <c r="D30" s="203">
        <v>1244</v>
      </c>
      <c r="E30" s="203">
        <v>2041</v>
      </c>
      <c r="F30" s="204">
        <v>64.067524115755617</v>
      </c>
    </row>
    <row r="31" spans="1:7" ht="15.6" customHeight="1" x14ac:dyDescent="0.25">
      <c r="A31" s="202" t="s">
        <v>180</v>
      </c>
      <c r="B31" s="203">
        <v>6232</v>
      </c>
      <c r="C31" s="203">
        <v>4283</v>
      </c>
      <c r="D31" s="203">
        <v>6232</v>
      </c>
      <c r="E31" s="203">
        <v>4283</v>
      </c>
      <c r="F31" s="204">
        <v>-31.27406931964056</v>
      </c>
    </row>
    <row r="32" spans="1:7" ht="15.6" customHeight="1" x14ac:dyDescent="0.25">
      <c r="A32" s="202" t="s">
        <v>181</v>
      </c>
      <c r="B32" s="203">
        <v>26821</v>
      </c>
      <c r="C32" s="203">
        <v>33391</v>
      </c>
      <c r="D32" s="203">
        <v>26821</v>
      </c>
      <c r="E32" s="203">
        <v>33391</v>
      </c>
      <c r="F32" s="204">
        <v>24.495730957085868</v>
      </c>
    </row>
    <row r="33" spans="1:6" ht="15.6" customHeight="1" x14ac:dyDescent="0.25">
      <c r="A33" s="202" t="s">
        <v>182</v>
      </c>
      <c r="B33" s="203">
        <v>5262</v>
      </c>
      <c r="C33" s="203">
        <v>5380</v>
      </c>
      <c r="D33" s="203">
        <v>5262</v>
      </c>
      <c r="E33" s="203">
        <v>5380</v>
      </c>
      <c r="F33" s="204">
        <v>2.242493348536684</v>
      </c>
    </row>
    <row r="34" spans="1:6" ht="15.6" customHeight="1" x14ac:dyDescent="0.25">
      <c r="A34" s="202" t="s">
        <v>183</v>
      </c>
      <c r="B34" s="203">
        <v>499</v>
      </c>
      <c r="C34" s="203">
        <v>156</v>
      </c>
      <c r="D34" s="203">
        <v>499</v>
      </c>
      <c r="E34" s="203">
        <v>156</v>
      </c>
      <c r="F34" s="204">
        <v>-68.737474949899791</v>
      </c>
    </row>
    <row r="35" spans="1:6" ht="15.6" customHeight="1" x14ac:dyDescent="0.25">
      <c r="A35" s="170" t="s">
        <v>158</v>
      </c>
      <c r="B35" s="90">
        <f>SUM(B7:B34)</f>
        <v>722542</v>
      </c>
      <c r="C35" s="91">
        <f>SUM(C7:C34)</f>
        <v>837415</v>
      </c>
      <c r="D35" s="90">
        <f>SUM(D7:D34)</f>
        <v>722542</v>
      </c>
      <c r="E35" s="92">
        <f>SUM(E7:E34)</f>
        <v>837415</v>
      </c>
      <c r="F35" s="154">
        <f>E35*100/D35-100</f>
        <v>15.898452961903942</v>
      </c>
    </row>
    <row r="36" spans="1:6" ht="15.6" customHeight="1" x14ac:dyDescent="0.25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261841</v>
      </c>
      <c r="C11" s="203">
        <v>350155</v>
      </c>
      <c r="D11" s="203">
        <v>261841</v>
      </c>
      <c r="E11" s="203">
        <v>350155</v>
      </c>
      <c r="F11" s="204">
        <v>33.728102168873477</v>
      </c>
    </row>
    <row r="12" spans="1:14" ht="15.6" customHeight="1" x14ac:dyDescent="0.25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 x14ac:dyDescent="0.25">
      <c r="A13" s="202" t="s">
        <v>175</v>
      </c>
      <c r="B13" s="203">
        <v>0</v>
      </c>
      <c r="C13" s="203">
        <v>105</v>
      </c>
      <c r="D13" s="203">
        <v>0</v>
      </c>
      <c r="E13" s="203">
        <v>105</v>
      </c>
      <c r="F13" s="204" t="s">
        <v>156</v>
      </c>
    </row>
    <row r="14" spans="1:14" ht="15.6" customHeight="1" x14ac:dyDescent="0.25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6000</v>
      </c>
      <c r="C21" s="203">
        <v>10024</v>
      </c>
      <c r="D21" s="203">
        <v>6000</v>
      </c>
      <c r="E21" s="203">
        <v>10024</v>
      </c>
      <c r="F21" s="204">
        <v>67.066666666666663</v>
      </c>
    </row>
    <row r="22" spans="1:7" ht="15.6" customHeight="1" x14ac:dyDescent="0.25">
      <c r="A22" s="202" t="s">
        <v>151</v>
      </c>
      <c r="B22" s="203">
        <v>0</v>
      </c>
      <c r="C22" s="203">
        <v>0</v>
      </c>
      <c r="D22" s="203">
        <v>0</v>
      </c>
      <c r="E22" s="203">
        <v>0</v>
      </c>
      <c r="F22" s="204" t="s">
        <v>156</v>
      </c>
    </row>
    <row r="23" spans="1:7" ht="15.6" customHeight="1" x14ac:dyDescent="0.25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127</v>
      </c>
      <c r="C28" s="203">
        <v>151</v>
      </c>
      <c r="D28" s="203">
        <v>127</v>
      </c>
      <c r="E28" s="203">
        <v>151</v>
      </c>
      <c r="F28" s="204">
        <v>18.897637795275589</v>
      </c>
    </row>
    <row r="29" spans="1:7" ht="15.6" customHeight="1" x14ac:dyDescent="0.25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267968</v>
      </c>
      <c r="C35" s="91">
        <f>SUM(C7:C34)</f>
        <v>360435</v>
      </c>
      <c r="D35" s="192">
        <f>SUM(D7:D34)</f>
        <v>267968</v>
      </c>
      <c r="E35" s="192">
        <f>SUM(E7:E34)</f>
        <v>360435</v>
      </c>
      <c r="F35" s="154">
        <f>E35*100/D35-100</f>
        <v>34.506732147122051</v>
      </c>
    </row>
    <row r="36" spans="1:6" ht="15.6" customHeight="1" x14ac:dyDescent="0.25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268394</v>
      </c>
      <c r="C7" s="203">
        <v>41024</v>
      </c>
      <c r="D7" s="203">
        <v>268394</v>
      </c>
      <c r="E7" s="203">
        <v>41024</v>
      </c>
      <c r="F7" s="204">
        <v>-84.71500853223246</v>
      </c>
      <c r="G7" s="27"/>
    </row>
    <row r="8" spans="1:14" ht="15.6" customHeight="1" x14ac:dyDescent="0.25">
      <c r="A8" s="202" t="s">
        <v>11</v>
      </c>
      <c r="B8" s="203">
        <v>1100</v>
      </c>
      <c r="C8" s="203">
        <v>297</v>
      </c>
      <c r="D8" s="203">
        <v>1100</v>
      </c>
      <c r="E8" s="203">
        <v>297</v>
      </c>
      <c r="F8" s="204">
        <v>-73</v>
      </c>
      <c r="G8" s="20"/>
    </row>
    <row r="9" spans="1:14" ht="15.6" customHeight="1" x14ac:dyDescent="0.25">
      <c r="A9" s="202" t="s">
        <v>8</v>
      </c>
      <c r="B9" s="203">
        <v>2</v>
      </c>
      <c r="C9" s="203">
        <v>0</v>
      </c>
      <c r="D9" s="203">
        <v>2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5067101</v>
      </c>
      <c r="C11" s="203">
        <v>5388599</v>
      </c>
      <c r="D11" s="203">
        <v>5067101</v>
      </c>
      <c r="E11" s="203">
        <v>5388599</v>
      </c>
      <c r="F11" s="204">
        <v>6.344811362552278</v>
      </c>
    </row>
    <row r="12" spans="1:14" ht="15.6" customHeight="1" x14ac:dyDescent="0.25">
      <c r="A12" s="202" t="s">
        <v>6</v>
      </c>
      <c r="B12" s="203">
        <v>180514</v>
      </c>
      <c r="C12" s="203">
        <v>31744</v>
      </c>
      <c r="D12" s="203">
        <v>180514</v>
      </c>
      <c r="E12" s="203">
        <v>31744</v>
      </c>
      <c r="F12" s="204">
        <v>-82.414660358753338</v>
      </c>
    </row>
    <row r="13" spans="1:14" ht="15.6" customHeight="1" x14ac:dyDescent="0.25">
      <c r="A13" s="202" t="s">
        <v>175</v>
      </c>
      <c r="B13" s="203">
        <v>634</v>
      </c>
      <c r="C13" s="203">
        <v>704</v>
      </c>
      <c r="D13" s="203">
        <v>634</v>
      </c>
      <c r="E13" s="203">
        <v>704</v>
      </c>
      <c r="F13" s="204">
        <v>11.0410094637224</v>
      </c>
    </row>
    <row r="14" spans="1:14" ht="15.6" customHeight="1" x14ac:dyDescent="0.25">
      <c r="A14" s="202" t="s">
        <v>153</v>
      </c>
      <c r="B14" s="203">
        <v>1766382</v>
      </c>
      <c r="C14" s="203">
        <v>2035022</v>
      </c>
      <c r="D14" s="203">
        <v>1766382</v>
      </c>
      <c r="E14" s="203">
        <v>2035022</v>
      </c>
      <c r="F14" s="204">
        <v>15.20848831113541</v>
      </c>
    </row>
    <row r="15" spans="1:14" ht="15.6" customHeight="1" x14ac:dyDescent="0.25">
      <c r="A15" s="202" t="s">
        <v>150</v>
      </c>
      <c r="B15" s="203">
        <v>1140</v>
      </c>
      <c r="C15" s="203">
        <v>4973</v>
      </c>
      <c r="D15" s="203">
        <v>1140</v>
      </c>
      <c r="E15" s="203">
        <v>4973</v>
      </c>
      <c r="F15" s="204">
        <v>336.22807017543857</v>
      </c>
    </row>
    <row r="16" spans="1:14" ht="15.6" customHeight="1" x14ac:dyDescent="0.5">
      <c r="A16" s="202" t="s">
        <v>149</v>
      </c>
      <c r="B16" s="203">
        <v>303101</v>
      </c>
      <c r="C16" s="203">
        <v>74172</v>
      </c>
      <c r="D16" s="203">
        <v>303101</v>
      </c>
      <c r="E16" s="203">
        <v>74172</v>
      </c>
      <c r="F16" s="204">
        <v>-75.528949096175864</v>
      </c>
      <c r="G16" s="15"/>
    </row>
    <row r="17" spans="1:7" ht="15.6" customHeight="1" x14ac:dyDescent="0.35">
      <c r="A17" s="202" t="s">
        <v>155</v>
      </c>
      <c r="B17" s="203">
        <v>884</v>
      </c>
      <c r="C17" s="203">
        <v>103</v>
      </c>
      <c r="D17" s="203">
        <v>884</v>
      </c>
      <c r="E17" s="203">
        <v>103</v>
      </c>
      <c r="F17" s="204">
        <v>-88.348416289592762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19808</v>
      </c>
      <c r="C19" s="203">
        <v>132715</v>
      </c>
      <c r="D19" s="203">
        <v>19808</v>
      </c>
      <c r="E19" s="203">
        <v>132715</v>
      </c>
      <c r="F19" s="204">
        <v>570.00706785137322</v>
      </c>
    </row>
    <row r="20" spans="1:7" ht="15.6" customHeight="1" x14ac:dyDescent="0.25">
      <c r="A20" s="202" t="s">
        <v>147</v>
      </c>
      <c r="B20" s="203">
        <v>688404</v>
      </c>
      <c r="C20" s="203">
        <v>230107</v>
      </c>
      <c r="D20" s="203">
        <v>688404</v>
      </c>
      <c r="E20" s="203">
        <v>230107</v>
      </c>
      <c r="F20" s="204">
        <v>-66.573843266453991</v>
      </c>
    </row>
    <row r="21" spans="1:7" ht="15.6" customHeight="1" x14ac:dyDescent="0.25">
      <c r="A21" s="202" t="s">
        <v>154</v>
      </c>
      <c r="B21" s="203">
        <v>136555</v>
      </c>
      <c r="C21" s="203">
        <v>152787</v>
      </c>
      <c r="D21" s="203">
        <v>136555</v>
      </c>
      <c r="E21" s="203">
        <v>152787</v>
      </c>
      <c r="F21" s="204">
        <v>11.88678554428618</v>
      </c>
    </row>
    <row r="22" spans="1:7" ht="15.6" customHeight="1" x14ac:dyDescent="0.25">
      <c r="A22" s="202" t="s">
        <v>151</v>
      </c>
      <c r="B22" s="203">
        <v>907028</v>
      </c>
      <c r="C22" s="203">
        <v>1168759</v>
      </c>
      <c r="D22" s="203">
        <v>907028</v>
      </c>
      <c r="E22" s="203">
        <v>1168759</v>
      </c>
      <c r="F22" s="204">
        <v>28.855889785100349</v>
      </c>
    </row>
    <row r="23" spans="1:7" ht="15.6" customHeight="1" x14ac:dyDescent="0.25">
      <c r="A23" s="202" t="s">
        <v>171</v>
      </c>
      <c r="B23" s="203">
        <v>2010</v>
      </c>
      <c r="C23" s="203">
        <v>10470</v>
      </c>
      <c r="D23" s="203">
        <v>2010</v>
      </c>
      <c r="E23" s="203">
        <v>10470</v>
      </c>
      <c r="F23" s="204">
        <v>420.8955223880597</v>
      </c>
    </row>
    <row r="24" spans="1:7" ht="15.6" customHeight="1" x14ac:dyDescent="0.25">
      <c r="A24" s="202" t="s">
        <v>146</v>
      </c>
      <c r="B24" s="203">
        <v>408</v>
      </c>
      <c r="C24" s="203">
        <v>0</v>
      </c>
      <c r="D24" s="203">
        <v>408</v>
      </c>
      <c r="E24" s="203">
        <v>0</v>
      </c>
      <c r="F24" s="204">
        <v>-100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3062</v>
      </c>
      <c r="C26" s="203">
        <v>0</v>
      </c>
      <c r="D26" s="203">
        <v>3062</v>
      </c>
      <c r="E26" s="203">
        <v>0</v>
      </c>
      <c r="F26" s="204">
        <v>-100</v>
      </c>
    </row>
    <row r="27" spans="1:7" ht="15.6" customHeight="1" x14ac:dyDescent="0.25">
      <c r="A27" s="202" t="s">
        <v>173</v>
      </c>
      <c r="B27" s="203">
        <v>0</v>
      </c>
      <c r="C27" s="203">
        <v>942</v>
      </c>
      <c r="D27" s="203">
        <v>0</v>
      </c>
      <c r="E27" s="203">
        <v>942</v>
      </c>
      <c r="F27" s="204" t="s">
        <v>156</v>
      </c>
    </row>
    <row r="28" spans="1:7" ht="15.6" customHeight="1" x14ac:dyDescent="0.25">
      <c r="A28" s="202" t="s">
        <v>177</v>
      </c>
      <c r="B28" s="203">
        <v>55859</v>
      </c>
      <c r="C28" s="203">
        <v>53688</v>
      </c>
      <c r="D28" s="203">
        <v>55859</v>
      </c>
      <c r="E28" s="203">
        <v>53688</v>
      </c>
      <c r="F28" s="204">
        <v>-3.8865715462145829</v>
      </c>
    </row>
    <row r="29" spans="1:7" ht="15.6" customHeight="1" x14ac:dyDescent="0.25">
      <c r="A29" s="202" t="s">
        <v>178</v>
      </c>
      <c r="B29" s="203">
        <v>5689</v>
      </c>
      <c r="C29" s="203">
        <v>17082</v>
      </c>
      <c r="D29" s="203">
        <v>5689</v>
      </c>
      <c r="E29" s="203">
        <v>17082</v>
      </c>
      <c r="F29" s="204">
        <v>200.2636667252593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166923</v>
      </c>
      <c r="C31" s="203">
        <v>34705</v>
      </c>
      <c r="D31" s="203">
        <v>166923</v>
      </c>
      <c r="E31" s="203">
        <v>34705</v>
      </c>
      <c r="F31" s="204">
        <v>-79.208976593998429</v>
      </c>
    </row>
    <row r="32" spans="1:7" ht="15.6" customHeight="1" x14ac:dyDescent="0.25">
      <c r="A32" s="202" t="s">
        <v>181</v>
      </c>
      <c r="B32" s="203">
        <v>2207383</v>
      </c>
      <c r="C32" s="203">
        <v>2822296</v>
      </c>
      <c r="D32" s="203">
        <v>2207383</v>
      </c>
      <c r="E32" s="203">
        <v>2822296</v>
      </c>
      <c r="F32" s="204">
        <v>27.85710499718445</v>
      </c>
    </row>
    <row r="33" spans="1:6" ht="15.6" customHeight="1" x14ac:dyDescent="0.25">
      <c r="A33" s="202" t="s">
        <v>182</v>
      </c>
      <c r="B33" s="203">
        <v>23228</v>
      </c>
      <c r="C33" s="203">
        <v>21243</v>
      </c>
      <c r="D33" s="203">
        <v>23228</v>
      </c>
      <c r="E33" s="203">
        <v>21243</v>
      </c>
      <c r="F33" s="204">
        <v>-8.5457206819355918</v>
      </c>
    </row>
    <row r="34" spans="1:6" ht="15.6" customHeight="1" x14ac:dyDescent="0.25">
      <c r="A34" s="202" t="s">
        <v>183</v>
      </c>
      <c r="B34" s="203">
        <v>86</v>
      </c>
      <c r="C34" s="203">
        <v>50</v>
      </c>
      <c r="D34" s="203">
        <v>86</v>
      </c>
      <c r="E34" s="203">
        <v>50</v>
      </c>
      <c r="F34" s="204">
        <v>-41.860465116279073</v>
      </c>
    </row>
    <row r="35" spans="1:6" ht="15.6" customHeight="1" x14ac:dyDescent="0.25">
      <c r="A35" s="170" t="s">
        <v>158</v>
      </c>
      <c r="B35" s="90">
        <f>SUM(B7:B34)</f>
        <v>11805695</v>
      </c>
      <c r="C35" s="91">
        <f>SUM(C7:C34)</f>
        <v>12221482</v>
      </c>
      <c r="D35" s="192">
        <f>SUM(D7:D34)</f>
        <v>11805695</v>
      </c>
      <c r="E35" s="192">
        <f>SUM(E7:E34)</f>
        <v>12221482</v>
      </c>
      <c r="F35" s="191">
        <f>E35*100/D35-100</f>
        <v>3.5219188705112288</v>
      </c>
    </row>
    <row r="36" spans="1:6" ht="15.6" customHeight="1" x14ac:dyDescent="0.25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1100</v>
      </c>
      <c r="C8" s="203">
        <v>297</v>
      </c>
      <c r="D8" s="203">
        <v>1100</v>
      </c>
      <c r="E8" s="203">
        <v>297</v>
      </c>
      <c r="F8" s="204">
        <v>-73</v>
      </c>
      <c r="G8" s="20"/>
    </row>
    <row r="9" spans="1:14" ht="15.6" customHeight="1" x14ac:dyDescent="0.25">
      <c r="A9" s="202" t="s">
        <v>8</v>
      </c>
      <c r="B9" s="203">
        <v>2</v>
      </c>
      <c r="C9" s="203">
        <v>0</v>
      </c>
      <c r="D9" s="203">
        <v>2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4047780</v>
      </c>
      <c r="C11" s="203">
        <v>3990843</v>
      </c>
      <c r="D11" s="203">
        <v>4047780</v>
      </c>
      <c r="E11" s="203">
        <v>3990843</v>
      </c>
      <c r="F11" s="204">
        <v>-1.406622889583915</v>
      </c>
    </row>
    <row r="12" spans="1:14" ht="15.6" customHeight="1" x14ac:dyDescent="0.25">
      <c r="A12" s="202" t="s">
        <v>6</v>
      </c>
      <c r="B12" s="203">
        <v>19199</v>
      </c>
      <c r="C12" s="203">
        <v>15917</v>
      </c>
      <c r="D12" s="203">
        <v>19199</v>
      </c>
      <c r="E12" s="203">
        <v>15917</v>
      </c>
      <c r="F12" s="204">
        <v>-17.094640345851349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0</v>
      </c>
      <c r="E13" s="203">
        <v>0</v>
      </c>
      <c r="F13" s="204" t="s">
        <v>156</v>
      </c>
    </row>
    <row r="14" spans="1:14" ht="15.6" customHeight="1" x14ac:dyDescent="0.25">
      <c r="A14" s="202" t="s">
        <v>153</v>
      </c>
      <c r="B14" s="203">
        <v>1400631</v>
      </c>
      <c r="C14" s="203">
        <v>1705021</v>
      </c>
      <c r="D14" s="203">
        <v>1400631</v>
      </c>
      <c r="E14" s="203">
        <v>1705021</v>
      </c>
      <c r="F14" s="204">
        <v>21.732347777537409</v>
      </c>
    </row>
    <row r="15" spans="1:14" ht="15.6" customHeight="1" x14ac:dyDescent="0.25">
      <c r="A15" s="202" t="s">
        <v>150</v>
      </c>
      <c r="B15" s="203">
        <v>1140</v>
      </c>
      <c r="C15" s="203">
        <v>4973</v>
      </c>
      <c r="D15" s="203">
        <v>1140</v>
      </c>
      <c r="E15" s="203">
        <v>4973</v>
      </c>
      <c r="F15" s="204">
        <v>336.22807017543857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884</v>
      </c>
      <c r="C17" s="203">
        <v>103</v>
      </c>
      <c r="D17" s="203">
        <v>884</v>
      </c>
      <c r="E17" s="203">
        <v>103</v>
      </c>
      <c r="F17" s="204">
        <v>-88.348416289592762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209</v>
      </c>
      <c r="D19" s="203">
        <v>0</v>
      </c>
      <c r="E19" s="203">
        <v>209</v>
      </c>
      <c r="F19" s="204" t="s">
        <v>156</v>
      </c>
    </row>
    <row r="20" spans="1:7" ht="15.6" customHeight="1" x14ac:dyDescent="0.25">
      <c r="A20" s="202" t="s">
        <v>147</v>
      </c>
      <c r="B20" s="203">
        <v>5</v>
      </c>
      <c r="C20" s="203">
        <v>8</v>
      </c>
      <c r="D20" s="203">
        <v>5</v>
      </c>
      <c r="E20" s="203">
        <v>8</v>
      </c>
      <c r="F20" s="204">
        <v>60</v>
      </c>
    </row>
    <row r="21" spans="1:7" ht="15.6" customHeight="1" x14ac:dyDescent="0.25">
      <c r="A21" s="202" t="s">
        <v>154</v>
      </c>
      <c r="B21" s="203">
        <v>0</v>
      </c>
      <c r="C21" s="203">
        <v>10261</v>
      </c>
      <c r="D21" s="203">
        <v>0</v>
      </c>
      <c r="E21" s="203">
        <v>10261</v>
      </c>
      <c r="F21" s="204" t="s">
        <v>156</v>
      </c>
    </row>
    <row r="22" spans="1:7" ht="15.6" customHeight="1" x14ac:dyDescent="0.25">
      <c r="A22" s="202" t="s">
        <v>151</v>
      </c>
      <c r="B22" s="203">
        <v>597287</v>
      </c>
      <c r="C22" s="203">
        <v>891716</v>
      </c>
      <c r="D22" s="203">
        <v>597287</v>
      </c>
      <c r="E22" s="203">
        <v>891716</v>
      </c>
      <c r="F22" s="204">
        <v>49.294392812835383</v>
      </c>
    </row>
    <row r="23" spans="1:7" ht="15.6" customHeight="1" x14ac:dyDescent="0.25">
      <c r="A23" s="202" t="s">
        <v>171</v>
      </c>
      <c r="B23" s="203">
        <v>0</v>
      </c>
      <c r="C23" s="203">
        <v>120</v>
      </c>
      <c r="D23" s="203">
        <v>0</v>
      </c>
      <c r="E23" s="203">
        <v>120</v>
      </c>
      <c r="F23" s="204" t="s">
        <v>156</v>
      </c>
    </row>
    <row r="24" spans="1:7" ht="15.6" customHeight="1" x14ac:dyDescent="0.25">
      <c r="A24" s="202" t="s">
        <v>146</v>
      </c>
      <c r="B24" s="203">
        <v>408</v>
      </c>
      <c r="C24" s="203">
        <v>0</v>
      </c>
      <c r="D24" s="203">
        <v>408</v>
      </c>
      <c r="E24" s="203">
        <v>0</v>
      </c>
      <c r="F24" s="204">
        <v>-100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53377</v>
      </c>
      <c r="C28" s="203">
        <v>46394</v>
      </c>
      <c r="D28" s="203">
        <v>53377</v>
      </c>
      <c r="E28" s="203">
        <v>46394</v>
      </c>
      <c r="F28" s="204">
        <v>-13.082413773722759</v>
      </c>
    </row>
    <row r="29" spans="1:7" ht="15.6" customHeight="1" x14ac:dyDescent="0.25">
      <c r="A29" s="202" t="s">
        <v>178</v>
      </c>
      <c r="B29" s="203">
        <v>0</v>
      </c>
      <c r="C29" s="203">
        <v>15623</v>
      </c>
      <c r="D29" s="203">
        <v>0</v>
      </c>
      <c r="E29" s="203">
        <v>15623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72</v>
      </c>
      <c r="C31" s="203">
        <v>0</v>
      </c>
      <c r="D31" s="203">
        <v>72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2142632</v>
      </c>
      <c r="C32" s="203">
        <v>2789258</v>
      </c>
      <c r="D32" s="203">
        <v>2142632</v>
      </c>
      <c r="E32" s="203">
        <v>2789258</v>
      </c>
      <c r="F32" s="204">
        <v>30.17905081227201</v>
      </c>
    </row>
    <row r="33" spans="1:6" ht="15.6" customHeight="1" x14ac:dyDescent="0.25">
      <c r="A33" s="202" t="s">
        <v>182</v>
      </c>
      <c r="B33" s="203">
        <v>14533</v>
      </c>
      <c r="C33" s="203">
        <v>8651</v>
      </c>
      <c r="D33" s="203">
        <v>14533</v>
      </c>
      <c r="E33" s="203">
        <v>8651</v>
      </c>
      <c r="F33" s="204">
        <v>-40.473405353333789</v>
      </c>
    </row>
    <row r="34" spans="1:6" ht="15.6" customHeight="1" x14ac:dyDescent="0.25">
      <c r="A34" s="202" t="s">
        <v>183</v>
      </c>
      <c r="B34" s="203">
        <v>86</v>
      </c>
      <c r="C34" s="203">
        <v>50</v>
      </c>
      <c r="D34" s="203">
        <v>86</v>
      </c>
      <c r="E34" s="203">
        <v>50</v>
      </c>
      <c r="F34" s="204">
        <v>-41.860465116279073</v>
      </c>
    </row>
    <row r="35" spans="1:6" ht="15.6" customHeight="1" x14ac:dyDescent="0.25">
      <c r="A35" s="170" t="s">
        <v>158</v>
      </c>
      <c r="B35" s="90">
        <f>SUM(B7:B34)</f>
        <v>8279136</v>
      </c>
      <c r="C35" s="91">
        <f>SUM(C7:C34)</f>
        <v>9479444</v>
      </c>
      <c r="D35" s="90">
        <f>SUM(D7:D34)</f>
        <v>8279136</v>
      </c>
      <c r="E35" s="92">
        <f>SUM(E7:E34)</f>
        <v>9479444</v>
      </c>
      <c r="F35" s="154">
        <f>E35*100/D35-100</f>
        <v>14.497986263300902</v>
      </c>
    </row>
    <row r="36" spans="1:6" ht="15.6" customHeight="1" x14ac:dyDescent="0.25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4830</v>
      </c>
      <c r="C8" s="203">
        <v>6210</v>
      </c>
      <c r="D8" s="203">
        <v>4830</v>
      </c>
      <c r="E8" s="203">
        <v>6210</v>
      </c>
      <c r="F8" s="204">
        <v>28.57142857142858</v>
      </c>
      <c r="G8" s="20"/>
    </row>
    <row r="9" spans="1:14" ht="15.6" customHeight="1" x14ac:dyDescent="0.25">
      <c r="A9" s="202" t="s">
        <v>8</v>
      </c>
      <c r="B9" s="203">
        <v>49520</v>
      </c>
      <c r="C9" s="203">
        <v>63344</v>
      </c>
      <c r="D9" s="203">
        <v>49520</v>
      </c>
      <c r="E9" s="203">
        <v>63344</v>
      </c>
      <c r="F9" s="204">
        <v>27.91599353796445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1198464</v>
      </c>
      <c r="C11" s="203">
        <v>1054043</v>
      </c>
      <c r="D11" s="203">
        <v>1198464</v>
      </c>
      <c r="E11" s="203">
        <v>1054043</v>
      </c>
      <c r="F11" s="204">
        <v>-12.050507983552279</v>
      </c>
    </row>
    <row r="12" spans="1:14" ht="15.6" customHeight="1" x14ac:dyDescent="0.25">
      <c r="A12" s="202" t="s">
        <v>6</v>
      </c>
      <c r="B12" s="203">
        <v>68949</v>
      </c>
      <c r="C12" s="203">
        <v>68593</v>
      </c>
      <c r="D12" s="203">
        <v>68949</v>
      </c>
      <c r="E12" s="203">
        <v>68593</v>
      </c>
      <c r="F12" s="204">
        <v>-0.51632365951645909</v>
      </c>
    </row>
    <row r="13" spans="1:14" ht="15.6" customHeight="1" x14ac:dyDescent="0.25">
      <c r="A13" s="202" t="s">
        <v>175</v>
      </c>
      <c r="B13" s="203">
        <v>879871</v>
      </c>
      <c r="C13" s="203">
        <v>970949</v>
      </c>
      <c r="D13" s="203">
        <v>879871</v>
      </c>
      <c r="E13" s="203">
        <v>970949</v>
      </c>
      <c r="F13" s="204">
        <v>10.35129013230349</v>
      </c>
    </row>
    <row r="14" spans="1:14" ht="15.6" customHeight="1" x14ac:dyDescent="0.25">
      <c r="A14" s="202" t="s">
        <v>153</v>
      </c>
      <c r="B14" s="203">
        <v>796862</v>
      </c>
      <c r="C14" s="203">
        <v>842985</v>
      </c>
      <c r="D14" s="203">
        <v>796862</v>
      </c>
      <c r="E14" s="203">
        <v>842985</v>
      </c>
      <c r="F14" s="204">
        <v>5.7880787388531454</v>
      </c>
    </row>
    <row r="15" spans="1:14" ht="15.6" customHeight="1" x14ac:dyDescent="0.25">
      <c r="A15" s="202" t="s">
        <v>150</v>
      </c>
      <c r="B15" s="203">
        <v>73514</v>
      </c>
      <c r="C15" s="203">
        <v>46098</v>
      </c>
      <c r="D15" s="203">
        <v>73514</v>
      </c>
      <c r="E15" s="203">
        <v>46098</v>
      </c>
      <c r="F15" s="204">
        <v>-37.293576733683381</v>
      </c>
    </row>
    <row r="16" spans="1:14" ht="15.6" customHeight="1" x14ac:dyDescent="0.5">
      <c r="A16" s="202" t="s">
        <v>149</v>
      </c>
      <c r="B16" s="203">
        <v>1539</v>
      </c>
      <c r="C16" s="203">
        <v>0</v>
      </c>
      <c r="D16" s="203">
        <v>1539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12408</v>
      </c>
      <c r="C17" s="203">
        <v>6149</v>
      </c>
      <c r="D17" s="203">
        <v>12408</v>
      </c>
      <c r="E17" s="203">
        <v>6149</v>
      </c>
      <c r="F17" s="204">
        <v>-50.443262411347519</v>
      </c>
      <c r="G17" s="16"/>
    </row>
    <row r="18" spans="1:7" ht="15.6" customHeight="1" x14ac:dyDescent="0.25">
      <c r="A18" s="202" t="s">
        <v>152</v>
      </c>
      <c r="B18" s="203">
        <v>39001</v>
      </c>
      <c r="C18" s="203">
        <v>46545</v>
      </c>
      <c r="D18" s="203">
        <v>39001</v>
      </c>
      <c r="E18" s="203">
        <v>46545</v>
      </c>
      <c r="F18" s="204">
        <v>19.343093766826481</v>
      </c>
    </row>
    <row r="19" spans="1:7" ht="15.6" customHeight="1" x14ac:dyDescent="0.25">
      <c r="A19" s="202" t="s">
        <v>148</v>
      </c>
      <c r="B19" s="203">
        <v>1008</v>
      </c>
      <c r="C19" s="203">
        <v>1135</v>
      </c>
      <c r="D19" s="203">
        <v>1008</v>
      </c>
      <c r="E19" s="203">
        <v>1135</v>
      </c>
      <c r="F19" s="204">
        <v>12.59920634920636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49752</v>
      </c>
      <c r="C21" s="203">
        <v>58406</v>
      </c>
      <c r="D21" s="203">
        <v>49752</v>
      </c>
      <c r="E21" s="203">
        <v>58406</v>
      </c>
      <c r="F21" s="204">
        <v>17.394275607010769</v>
      </c>
    </row>
    <row r="22" spans="1:7" ht="15.6" customHeight="1" x14ac:dyDescent="0.25">
      <c r="A22" s="202" t="s">
        <v>151</v>
      </c>
      <c r="B22" s="203">
        <v>393153</v>
      </c>
      <c r="C22" s="203">
        <v>420055</v>
      </c>
      <c r="D22" s="203">
        <v>393153</v>
      </c>
      <c r="E22" s="203">
        <v>420055</v>
      </c>
      <c r="F22" s="204">
        <v>6.8426286967160337</v>
      </c>
    </row>
    <row r="23" spans="1:7" ht="15.6" customHeight="1" x14ac:dyDescent="0.25">
      <c r="A23" s="202" t="s">
        <v>171</v>
      </c>
      <c r="B23" s="203">
        <v>32280</v>
      </c>
      <c r="C23" s="203">
        <v>62165</v>
      </c>
      <c r="D23" s="203">
        <v>32280</v>
      </c>
      <c r="E23" s="203">
        <v>62165</v>
      </c>
      <c r="F23" s="204">
        <v>92.580545229244109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32114</v>
      </c>
      <c r="C25" s="203">
        <v>36026</v>
      </c>
      <c r="D25" s="203">
        <v>32114</v>
      </c>
      <c r="E25" s="203">
        <v>36026</v>
      </c>
      <c r="F25" s="204">
        <v>12.18160303917294</v>
      </c>
    </row>
    <row r="26" spans="1:7" ht="15.6" customHeight="1" x14ac:dyDescent="0.25">
      <c r="A26" s="202" t="s">
        <v>157</v>
      </c>
      <c r="B26" s="203">
        <v>32687</v>
      </c>
      <c r="C26" s="203">
        <v>43246</v>
      </c>
      <c r="D26" s="203">
        <v>32687</v>
      </c>
      <c r="E26" s="203">
        <v>43246</v>
      </c>
      <c r="F26" s="204">
        <v>32.30336219292073</v>
      </c>
    </row>
    <row r="27" spans="1:7" ht="15.6" customHeight="1" x14ac:dyDescent="0.25">
      <c r="A27" s="202" t="s">
        <v>173</v>
      </c>
      <c r="B27" s="203">
        <v>43741</v>
      </c>
      <c r="C27" s="203">
        <v>46489</v>
      </c>
      <c r="D27" s="203">
        <v>43741</v>
      </c>
      <c r="E27" s="203">
        <v>46489</v>
      </c>
      <c r="F27" s="204">
        <v>6.2824352438215811</v>
      </c>
    </row>
    <row r="28" spans="1:7" ht="15.6" customHeight="1" x14ac:dyDescent="0.25">
      <c r="A28" s="202" t="s">
        <v>177</v>
      </c>
      <c r="B28" s="203">
        <v>333371</v>
      </c>
      <c r="C28" s="203">
        <v>439316</v>
      </c>
      <c r="D28" s="203">
        <v>333371</v>
      </c>
      <c r="E28" s="203">
        <v>439316</v>
      </c>
      <c r="F28" s="204">
        <v>31.77990887029765</v>
      </c>
    </row>
    <row r="29" spans="1:7" ht="15.6" customHeight="1" x14ac:dyDescent="0.25">
      <c r="A29" s="202" t="s">
        <v>178</v>
      </c>
      <c r="B29" s="203">
        <v>172864</v>
      </c>
      <c r="C29" s="203">
        <v>203581</v>
      </c>
      <c r="D29" s="203">
        <v>172864</v>
      </c>
      <c r="E29" s="203">
        <v>203581</v>
      </c>
      <c r="F29" s="204">
        <v>17.769460385042581</v>
      </c>
    </row>
    <row r="30" spans="1:7" ht="15.6" customHeight="1" x14ac:dyDescent="0.25">
      <c r="A30" s="202" t="s">
        <v>179</v>
      </c>
      <c r="B30" s="203">
        <v>14801</v>
      </c>
      <c r="C30" s="203">
        <v>14923</v>
      </c>
      <c r="D30" s="203">
        <v>14801</v>
      </c>
      <c r="E30" s="203">
        <v>14923</v>
      </c>
      <c r="F30" s="204">
        <v>0.82426863049794008</v>
      </c>
    </row>
    <row r="31" spans="1:7" ht="15.6" customHeight="1" x14ac:dyDescent="0.25">
      <c r="A31" s="202" t="s">
        <v>180</v>
      </c>
      <c r="B31" s="203">
        <v>33461</v>
      </c>
      <c r="C31" s="203">
        <v>37469</v>
      </c>
      <c r="D31" s="203">
        <v>33461</v>
      </c>
      <c r="E31" s="203">
        <v>37469</v>
      </c>
      <c r="F31" s="204">
        <v>11.97812378590001</v>
      </c>
    </row>
    <row r="32" spans="1:7" ht="15.6" customHeight="1" x14ac:dyDescent="0.25">
      <c r="A32" s="202" t="s">
        <v>181</v>
      </c>
      <c r="B32" s="203">
        <v>1013234</v>
      </c>
      <c r="C32" s="203">
        <v>1069302</v>
      </c>
      <c r="D32" s="203">
        <v>1013234</v>
      </c>
      <c r="E32" s="203">
        <v>1069302</v>
      </c>
      <c r="F32" s="204">
        <v>5.5335687511473139</v>
      </c>
    </row>
    <row r="33" spans="1:6" ht="15.6" customHeight="1" x14ac:dyDescent="0.25">
      <c r="A33" s="202" t="s">
        <v>182</v>
      </c>
      <c r="B33" s="203">
        <v>94579</v>
      </c>
      <c r="C33" s="203">
        <v>130578</v>
      </c>
      <c r="D33" s="203">
        <v>94579</v>
      </c>
      <c r="E33" s="203">
        <v>130578</v>
      </c>
      <c r="F33" s="204">
        <v>38.062360566299077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5372003</v>
      </c>
      <c r="C35" s="91">
        <f>SUM(C7:C34)</f>
        <v>5667607</v>
      </c>
      <c r="D35" s="90">
        <f>SUM(D7:D34)</f>
        <v>5372003</v>
      </c>
      <c r="E35" s="92">
        <f>SUM(E7:E34)</f>
        <v>5667607</v>
      </c>
      <c r="F35" s="154">
        <f>E35*100/D35-100</f>
        <v>5.5026774929202418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186</v>
      </c>
      <c r="C8" s="203">
        <v>232</v>
      </c>
      <c r="D8" s="203">
        <v>186</v>
      </c>
      <c r="E8" s="203">
        <v>232</v>
      </c>
      <c r="F8" s="204">
        <v>24.731182795698931</v>
      </c>
      <c r="G8" s="20"/>
    </row>
    <row r="9" spans="1:14" ht="15.6" customHeight="1" x14ac:dyDescent="0.25">
      <c r="A9" s="202" t="s">
        <v>8</v>
      </c>
      <c r="B9" s="203">
        <v>2493</v>
      </c>
      <c r="C9" s="203">
        <v>3102</v>
      </c>
      <c r="D9" s="203">
        <v>2493</v>
      </c>
      <c r="E9" s="203">
        <v>3102</v>
      </c>
      <c r="F9" s="204">
        <v>24.428399518652231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40107</v>
      </c>
      <c r="C11" s="203">
        <v>43632</v>
      </c>
      <c r="D11" s="203">
        <v>40107</v>
      </c>
      <c r="E11" s="203">
        <v>43632</v>
      </c>
      <c r="F11" s="204">
        <v>8.7889894532126505</v>
      </c>
    </row>
    <row r="12" spans="1:14" ht="15.6" customHeight="1" x14ac:dyDescent="0.25">
      <c r="A12" s="202" t="s">
        <v>6</v>
      </c>
      <c r="B12" s="203">
        <v>2039</v>
      </c>
      <c r="C12" s="203">
        <v>2237</v>
      </c>
      <c r="D12" s="203">
        <v>2039</v>
      </c>
      <c r="E12" s="203">
        <v>2237</v>
      </c>
      <c r="F12" s="204">
        <v>9.7106424717999005</v>
      </c>
    </row>
    <row r="13" spans="1:14" ht="15.6" customHeight="1" x14ac:dyDescent="0.25">
      <c r="A13" s="202" t="s">
        <v>175</v>
      </c>
      <c r="B13" s="203">
        <v>41304</v>
      </c>
      <c r="C13" s="203">
        <v>45154</v>
      </c>
      <c r="D13" s="203">
        <v>41304</v>
      </c>
      <c r="E13" s="203">
        <v>45154</v>
      </c>
      <c r="F13" s="204">
        <v>9.3211311253147358</v>
      </c>
    </row>
    <row r="14" spans="1:14" ht="15.6" customHeight="1" x14ac:dyDescent="0.25">
      <c r="A14" s="202" t="s">
        <v>153</v>
      </c>
      <c r="B14" s="203">
        <v>28411</v>
      </c>
      <c r="C14" s="203">
        <v>30213</v>
      </c>
      <c r="D14" s="203">
        <v>28411</v>
      </c>
      <c r="E14" s="203">
        <v>30213</v>
      </c>
      <c r="F14" s="204">
        <v>6.3426137763542272</v>
      </c>
    </row>
    <row r="15" spans="1:14" ht="15.6" customHeight="1" x14ac:dyDescent="0.25">
      <c r="A15" s="202" t="s">
        <v>150</v>
      </c>
      <c r="B15" s="203">
        <v>2922</v>
      </c>
      <c r="C15" s="203">
        <v>1509</v>
      </c>
      <c r="D15" s="203">
        <v>2922</v>
      </c>
      <c r="E15" s="203">
        <v>1509</v>
      </c>
      <c r="F15" s="204">
        <v>-48.357289527720738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6</v>
      </c>
      <c r="C17" s="203">
        <v>0</v>
      </c>
      <c r="D17" s="203">
        <v>6</v>
      </c>
      <c r="E17" s="203">
        <v>0</v>
      </c>
      <c r="F17" s="204">
        <v>-100</v>
      </c>
      <c r="G17" s="16"/>
    </row>
    <row r="18" spans="1:7" ht="15.6" customHeight="1" x14ac:dyDescent="0.25">
      <c r="A18" s="202" t="s">
        <v>152</v>
      </c>
      <c r="B18" s="203">
        <v>2308</v>
      </c>
      <c r="C18" s="203">
        <v>2676</v>
      </c>
      <c r="D18" s="203">
        <v>2308</v>
      </c>
      <c r="E18" s="203">
        <v>2676</v>
      </c>
      <c r="F18" s="204">
        <v>15.94454072790295</v>
      </c>
    </row>
    <row r="19" spans="1:7" ht="15.6" customHeight="1" x14ac:dyDescent="0.25">
      <c r="A19" s="202" t="s">
        <v>148</v>
      </c>
      <c r="B19" s="203">
        <v>0</v>
      </c>
      <c r="C19" s="203">
        <v>2</v>
      </c>
      <c r="D19" s="203">
        <v>0</v>
      </c>
      <c r="E19" s="203">
        <v>2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2468</v>
      </c>
      <c r="C21" s="203">
        <v>2920</v>
      </c>
      <c r="D21" s="203">
        <v>2468</v>
      </c>
      <c r="E21" s="203">
        <v>2920</v>
      </c>
      <c r="F21" s="204">
        <v>18.314424635332259</v>
      </c>
    </row>
    <row r="22" spans="1:7" ht="15.6" customHeight="1" x14ac:dyDescent="0.25">
      <c r="A22" s="202" t="s">
        <v>151</v>
      </c>
      <c r="B22" s="203">
        <v>27320</v>
      </c>
      <c r="C22" s="203">
        <v>28460</v>
      </c>
      <c r="D22" s="203">
        <v>27320</v>
      </c>
      <c r="E22" s="203">
        <v>28460</v>
      </c>
      <c r="F22" s="204">
        <v>4.1727672035139136</v>
      </c>
    </row>
    <row r="23" spans="1:7" ht="15.6" customHeight="1" x14ac:dyDescent="0.25">
      <c r="A23" s="202" t="s">
        <v>171</v>
      </c>
      <c r="B23" s="203">
        <v>2036</v>
      </c>
      <c r="C23" s="203">
        <v>3284</v>
      </c>
      <c r="D23" s="203">
        <v>2036</v>
      </c>
      <c r="E23" s="203">
        <v>3284</v>
      </c>
      <c r="F23" s="204">
        <v>61.296660117878197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2113</v>
      </c>
      <c r="C25" s="203">
        <v>2331</v>
      </c>
      <c r="D25" s="203">
        <v>2113</v>
      </c>
      <c r="E25" s="203">
        <v>2331</v>
      </c>
      <c r="F25" s="204">
        <v>10.317084713677231</v>
      </c>
    </row>
    <row r="26" spans="1:7" ht="15.6" customHeight="1" x14ac:dyDescent="0.25">
      <c r="A26" s="202" t="s">
        <v>157</v>
      </c>
      <c r="B26" s="203">
        <v>1045</v>
      </c>
      <c r="C26" s="203">
        <v>1760</v>
      </c>
      <c r="D26" s="203">
        <v>1045</v>
      </c>
      <c r="E26" s="203">
        <v>1760</v>
      </c>
      <c r="F26" s="204">
        <v>68.421052631578959</v>
      </c>
    </row>
    <row r="27" spans="1:7" ht="15.6" customHeight="1" x14ac:dyDescent="0.25">
      <c r="A27" s="202" t="s">
        <v>173</v>
      </c>
      <c r="B27" s="203">
        <v>201</v>
      </c>
      <c r="C27" s="203">
        <v>280</v>
      </c>
      <c r="D27" s="203">
        <v>201</v>
      </c>
      <c r="E27" s="203">
        <v>280</v>
      </c>
      <c r="F27" s="204">
        <v>39.303482587064678</v>
      </c>
    </row>
    <row r="28" spans="1:7" ht="15.6" customHeight="1" x14ac:dyDescent="0.25">
      <c r="A28" s="202" t="s">
        <v>177</v>
      </c>
      <c r="B28" s="203">
        <v>24228</v>
      </c>
      <c r="C28" s="203">
        <v>26276</v>
      </c>
      <c r="D28" s="203">
        <v>24228</v>
      </c>
      <c r="E28" s="203">
        <v>26276</v>
      </c>
      <c r="F28" s="204">
        <v>8.4530295525837857</v>
      </c>
    </row>
    <row r="29" spans="1:7" ht="15.6" customHeight="1" x14ac:dyDescent="0.25">
      <c r="A29" s="202" t="s">
        <v>178</v>
      </c>
      <c r="B29" s="203">
        <v>3854</v>
      </c>
      <c r="C29" s="203">
        <v>5661</v>
      </c>
      <c r="D29" s="203">
        <v>3854</v>
      </c>
      <c r="E29" s="203">
        <v>5661</v>
      </c>
      <c r="F29" s="204">
        <v>46.886351842241822</v>
      </c>
    </row>
    <row r="30" spans="1:7" ht="15.6" customHeight="1" x14ac:dyDescent="0.25">
      <c r="A30" s="202" t="s">
        <v>179</v>
      </c>
      <c r="B30" s="203">
        <v>680</v>
      </c>
      <c r="C30" s="203">
        <v>676</v>
      </c>
      <c r="D30" s="203">
        <v>680</v>
      </c>
      <c r="E30" s="203">
        <v>676</v>
      </c>
      <c r="F30" s="204">
        <v>-0.58823529411765207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34664</v>
      </c>
      <c r="C32" s="203">
        <v>38886</v>
      </c>
      <c r="D32" s="203">
        <v>34664</v>
      </c>
      <c r="E32" s="203">
        <v>38886</v>
      </c>
      <c r="F32" s="204">
        <v>12.17978306023541</v>
      </c>
    </row>
    <row r="33" spans="1:6" ht="15.6" customHeight="1" x14ac:dyDescent="0.25">
      <c r="A33" s="202" t="s">
        <v>182</v>
      </c>
      <c r="B33" s="203">
        <v>935</v>
      </c>
      <c r="C33" s="203">
        <v>1824</v>
      </c>
      <c r="D33" s="203">
        <v>935</v>
      </c>
      <c r="E33" s="203">
        <v>1824</v>
      </c>
      <c r="F33" s="204">
        <v>95.080213903743328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219320</v>
      </c>
      <c r="C35" s="91">
        <f>SUM(C7:C34)</f>
        <v>241115</v>
      </c>
      <c r="D35" s="192">
        <f>SUM(D7:D34)</f>
        <v>219320</v>
      </c>
      <c r="E35" s="192">
        <f>SUM(E7:E34)</f>
        <v>241115</v>
      </c>
      <c r="F35" s="154">
        <f>E35*100/D35-100</f>
        <v>9.9375341966077002</v>
      </c>
    </row>
    <row r="36" spans="1:6" ht="15.6" customHeight="1" x14ac:dyDescent="0.25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</v>
      </c>
      <c r="C7" s="203">
        <v>0</v>
      </c>
      <c r="D7" s="203">
        <v>6</v>
      </c>
      <c r="E7" s="203">
        <v>0</v>
      </c>
      <c r="F7" s="204">
        <v>-100</v>
      </c>
      <c r="G7" s="51"/>
    </row>
    <row r="8" spans="1:14" ht="15.6" customHeight="1" x14ac:dyDescent="0.25">
      <c r="A8" s="202" t="s">
        <v>11</v>
      </c>
      <c r="B8" s="203">
        <v>14253.75</v>
      </c>
      <c r="C8" s="203">
        <v>10634.75</v>
      </c>
      <c r="D8" s="203">
        <v>14253.75</v>
      </c>
      <c r="E8" s="203">
        <v>10634.75</v>
      </c>
      <c r="F8" s="204">
        <v>-25.389809699201962</v>
      </c>
      <c r="G8" s="20"/>
    </row>
    <row r="9" spans="1:14" ht="15.6" customHeight="1" x14ac:dyDescent="0.25">
      <c r="A9" s="202" t="s">
        <v>8</v>
      </c>
      <c r="B9" s="203">
        <v>1293.5</v>
      </c>
      <c r="C9" s="203">
        <v>1116.75</v>
      </c>
      <c r="D9" s="203">
        <v>1293.5</v>
      </c>
      <c r="E9" s="203">
        <v>1116.75</v>
      </c>
      <c r="F9" s="204">
        <v>-13.66447622729029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377600</v>
      </c>
      <c r="C11" s="203">
        <v>372092</v>
      </c>
      <c r="D11" s="203">
        <v>377600</v>
      </c>
      <c r="E11" s="203">
        <v>372092</v>
      </c>
      <c r="F11" s="204">
        <v>-1.4586864406779649</v>
      </c>
    </row>
    <row r="12" spans="1:14" ht="15.6" customHeight="1" x14ac:dyDescent="0.25">
      <c r="A12" s="202" t="s">
        <v>6</v>
      </c>
      <c r="B12" s="203">
        <v>15875.25</v>
      </c>
      <c r="C12" s="203">
        <v>16301.75</v>
      </c>
      <c r="D12" s="203">
        <v>15875.25</v>
      </c>
      <c r="E12" s="203">
        <v>16301.75</v>
      </c>
      <c r="F12" s="204">
        <v>2.686571865009995</v>
      </c>
    </row>
    <row r="13" spans="1:14" ht="15.6" customHeight="1" x14ac:dyDescent="0.25">
      <c r="A13" s="202" t="s">
        <v>175</v>
      </c>
      <c r="B13" s="203">
        <v>6147</v>
      </c>
      <c r="C13" s="203">
        <v>6047</v>
      </c>
      <c r="D13" s="203">
        <v>6147</v>
      </c>
      <c r="E13" s="203">
        <v>6047</v>
      </c>
      <c r="F13" s="204">
        <v>-1.6268098259313459</v>
      </c>
    </row>
    <row r="14" spans="1:14" ht="15.6" customHeight="1" x14ac:dyDescent="0.25">
      <c r="A14" s="202" t="s">
        <v>153</v>
      </c>
      <c r="B14" s="203">
        <v>270814</v>
      </c>
      <c r="C14" s="203">
        <v>295727.75</v>
      </c>
      <c r="D14" s="203">
        <v>270814</v>
      </c>
      <c r="E14" s="203">
        <v>295727.75</v>
      </c>
      <c r="F14" s="204">
        <v>9.1995797853877548</v>
      </c>
    </row>
    <row r="15" spans="1:14" ht="15.6" customHeight="1" x14ac:dyDescent="0.25">
      <c r="A15" s="202" t="s">
        <v>150</v>
      </c>
      <c r="B15" s="203">
        <v>40514</v>
      </c>
      <c r="C15" s="203">
        <v>36923</v>
      </c>
      <c r="D15" s="203">
        <v>40514</v>
      </c>
      <c r="E15" s="203">
        <v>36923</v>
      </c>
      <c r="F15" s="204">
        <v>-8.863602705237696</v>
      </c>
    </row>
    <row r="16" spans="1:14" ht="15.6" customHeight="1" x14ac:dyDescent="0.5">
      <c r="A16" s="202" t="s">
        <v>149</v>
      </c>
      <c r="B16" s="203">
        <v>2841.75</v>
      </c>
      <c r="C16" s="203">
        <v>2791</v>
      </c>
      <c r="D16" s="203">
        <v>2841.75</v>
      </c>
      <c r="E16" s="203">
        <v>2791</v>
      </c>
      <c r="F16" s="204">
        <v>-1.785871382070908</v>
      </c>
      <c r="G16" s="15"/>
    </row>
    <row r="17" spans="1:7" ht="15.6" customHeight="1" x14ac:dyDescent="0.35">
      <c r="A17" s="202" t="s">
        <v>155</v>
      </c>
      <c r="B17" s="203">
        <v>5675</v>
      </c>
      <c r="C17" s="203">
        <v>4827.25</v>
      </c>
      <c r="D17" s="203">
        <v>5675</v>
      </c>
      <c r="E17" s="203">
        <v>4827.25</v>
      </c>
      <c r="F17" s="204">
        <v>-14.93832599118943</v>
      </c>
      <c r="G17" s="16"/>
    </row>
    <row r="18" spans="1:7" ht="15.6" customHeight="1" x14ac:dyDescent="0.25">
      <c r="A18" s="202" t="s">
        <v>152</v>
      </c>
      <c r="B18" s="203">
        <v>476.5</v>
      </c>
      <c r="C18" s="203">
        <v>487</v>
      </c>
      <c r="D18" s="203">
        <v>476.5</v>
      </c>
      <c r="E18" s="203">
        <v>487</v>
      </c>
      <c r="F18" s="204">
        <v>2.203567681007343</v>
      </c>
    </row>
    <row r="19" spans="1:7" ht="15.6" customHeight="1" x14ac:dyDescent="0.25">
      <c r="A19" s="202" t="s">
        <v>148</v>
      </c>
      <c r="B19" s="203">
        <v>5621</v>
      </c>
      <c r="C19" s="203">
        <v>1053</v>
      </c>
      <c r="D19" s="203">
        <v>5621</v>
      </c>
      <c r="E19" s="203">
        <v>1053</v>
      </c>
      <c r="F19" s="204">
        <v>-81.266678526952504</v>
      </c>
    </row>
    <row r="20" spans="1:7" ht="15.6" customHeight="1" x14ac:dyDescent="0.25">
      <c r="A20" s="202" t="s">
        <v>147</v>
      </c>
      <c r="B20" s="203">
        <v>4843</v>
      </c>
      <c r="C20" s="203">
        <v>5190</v>
      </c>
      <c r="D20" s="203">
        <v>4843</v>
      </c>
      <c r="E20" s="203">
        <v>5190</v>
      </c>
      <c r="F20" s="204">
        <v>7.1649803840594606</v>
      </c>
    </row>
    <row r="21" spans="1:7" ht="15.6" customHeight="1" x14ac:dyDescent="0.25">
      <c r="A21" s="202" t="s">
        <v>154</v>
      </c>
      <c r="B21" s="203">
        <v>5795.25</v>
      </c>
      <c r="C21" s="203">
        <v>7990.5</v>
      </c>
      <c r="D21" s="203">
        <v>5795.25</v>
      </c>
      <c r="E21" s="203">
        <v>7990.5</v>
      </c>
      <c r="F21" s="204">
        <v>37.880160476252122</v>
      </c>
    </row>
    <row r="22" spans="1:7" ht="15.6" customHeight="1" x14ac:dyDescent="0.25">
      <c r="A22" s="202" t="s">
        <v>151</v>
      </c>
      <c r="B22" s="203">
        <v>85535</v>
      </c>
      <c r="C22" s="203">
        <v>109432</v>
      </c>
      <c r="D22" s="203">
        <v>85535</v>
      </c>
      <c r="E22" s="203">
        <v>109432</v>
      </c>
      <c r="F22" s="204">
        <v>27.93827088326417</v>
      </c>
    </row>
    <row r="23" spans="1:7" ht="15.6" customHeight="1" x14ac:dyDescent="0.25">
      <c r="A23" s="202" t="s">
        <v>171</v>
      </c>
      <c r="B23" s="203">
        <v>1714</v>
      </c>
      <c r="C23" s="203">
        <v>1815</v>
      </c>
      <c r="D23" s="203">
        <v>1714</v>
      </c>
      <c r="E23" s="203">
        <v>1815</v>
      </c>
      <c r="F23" s="204">
        <v>5.8926487747958012</v>
      </c>
    </row>
    <row r="24" spans="1:7" ht="15.6" customHeight="1" x14ac:dyDescent="0.25">
      <c r="A24" s="202" t="s">
        <v>146</v>
      </c>
      <c r="B24" s="203">
        <v>4228.75</v>
      </c>
      <c r="C24" s="203">
        <v>3236.75</v>
      </c>
      <c r="D24" s="203">
        <v>4228.75</v>
      </c>
      <c r="E24" s="203">
        <v>3236.75</v>
      </c>
      <c r="F24" s="204">
        <v>-23.45846881466154</v>
      </c>
    </row>
    <row r="25" spans="1:7" ht="15.6" customHeight="1" x14ac:dyDescent="0.25">
      <c r="A25" s="202" t="s">
        <v>145</v>
      </c>
      <c r="B25" s="203">
        <v>459</v>
      </c>
      <c r="C25" s="203">
        <v>501.5</v>
      </c>
      <c r="D25" s="203">
        <v>459</v>
      </c>
      <c r="E25" s="203">
        <v>501.5</v>
      </c>
      <c r="F25" s="204">
        <v>9.2592592592592524</v>
      </c>
    </row>
    <row r="26" spans="1:7" ht="15.6" customHeight="1" x14ac:dyDescent="0.25">
      <c r="A26" s="202" t="s">
        <v>157</v>
      </c>
      <c r="B26" s="203">
        <v>30</v>
      </c>
      <c r="C26" s="203">
        <v>27.5</v>
      </c>
      <c r="D26" s="203">
        <v>30</v>
      </c>
      <c r="E26" s="203">
        <v>27.5</v>
      </c>
      <c r="F26" s="204">
        <v>-8.3333333333333286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40208</v>
      </c>
      <c r="C28" s="203">
        <v>37311</v>
      </c>
      <c r="D28" s="203">
        <v>40208</v>
      </c>
      <c r="E28" s="203">
        <v>37311</v>
      </c>
      <c r="F28" s="204">
        <v>-7.205033824114607</v>
      </c>
    </row>
    <row r="29" spans="1:7" ht="15.6" customHeight="1" x14ac:dyDescent="0.25">
      <c r="A29" s="202" t="s">
        <v>178</v>
      </c>
      <c r="B29" s="203">
        <v>1987.5</v>
      </c>
      <c r="C29" s="203">
        <v>9155.75</v>
      </c>
      <c r="D29" s="203">
        <v>1987.5</v>
      </c>
      <c r="E29" s="203">
        <v>9155.75</v>
      </c>
      <c r="F29" s="204">
        <v>360.66666666666669</v>
      </c>
    </row>
    <row r="30" spans="1:7" ht="15.6" customHeight="1" x14ac:dyDescent="0.25">
      <c r="A30" s="202" t="s">
        <v>179</v>
      </c>
      <c r="B30" s="203">
        <v>10884.5</v>
      </c>
      <c r="C30" s="203">
        <v>12511.75</v>
      </c>
      <c r="D30" s="203">
        <v>10884.5</v>
      </c>
      <c r="E30" s="203">
        <v>12511.75</v>
      </c>
      <c r="F30" s="204">
        <v>14.950158482245399</v>
      </c>
    </row>
    <row r="31" spans="1:7" ht="15.6" customHeight="1" x14ac:dyDescent="0.25">
      <c r="A31" s="202" t="s">
        <v>180</v>
      </c>
      <c r="B31" s="203">
        <v>3215</v>
      </c>
      <c r="C31" s="203">
        <v>1068</v>
      </c>
      <c r="D31" s="203">
        <v>3215</v>
      </c>
      <c r="E31" s="203">
        <v>1068</v>
      </c>
      <c r="F31" s="204">
        <v>-66.780715396578529</v>
      </c>
    </row>
    <row r="32" spans="1:7" ht="15.6" customHeight="1" x14ac:dyDescent="0.25">
      <c r="A32" s="202" t="s">
        <v>181</v>
      </c>
      <c r="B32" s="203">
        <v>350098</v>
      </c>
      <c r="C32" s="203">
        <v>410014</v>
      </c>
      <c r="D32" s="203">
        <v>350098</v>
      </c>
      <c r="E32" s="203">
        <v>410014</v>
      </c>
      <c r="F32" s="204">
        <v>17.11406520459985</v>
      </c>
    </row>
    <row r="33" spans="1:6" ht="15.6" customHeight="1" x14ac:dyDescent="0.25">
      <c r="A33" s="202" t="s">
        <v>182</v>
      </c>
      <c r="B33" s="203">
        <v>18877</v>
      </c>
      <c r="C33" s="203">
        <v>17638</v>
      </c>
      <c r="D33" s="203">
        <v>18877</v>
      </c>
      <c r="E33" s="203">
        <v>17638</v>
      </c>
      <c r="F33" s="204">
        <v>-6.5635429358478632</v>
      </c>
    </row>
    <row r="34" spans="1:6" ht="15.6" customHeight="1" x14ac:dyDescent="0.25">
      <c r="A34" s="202" t="s">
        <v>183</v>
      </c>
      <c r="B34" s="203">
        <v>2326</v>
      </c>
      <c r="C34" s="203">
        <v>2806.5</v>
      </c>
      <c r="D34" s="203">
        <v>2326</v>
      </c>
      <c r="E34" s="203">
        <v>2806.5</v>
      </c>
      <c r="F34" s="204">
        <v>20.657781599312131</v>
      </c>
    </row>
    <row r="35" spans="1:6" ht="15.6" customHeight="1" x14ac:dyDescent="0.25">
      <c r="A35" s="170" t="s">
        <v>158</v>
      </c>
      <c r="B35" s="90">
        <f>SUM(B7:B34)</f>
        <v>1271318.75</v>
      </c>
      <c r="C35" s="91">
        <f>SUM(C7:C34)</f>
        <v>1366699.5</v>
      </c>
      <c r="D35" s="90">
        <f>SUM(D7:D34)</f>
        <v>1271318.75</v>
      </c>
      <c r="E35" s="192">
        <f>SUM(E7:E34)</f>
        <v>1366699.5</v>
      </c>
      <c r="F35" s="154">
        <f>E35*100/D35-100</f>
        <v>7.5025047809607202</v>
      </c>
    </row>
    <row r="36" spans="1:6" ht="15.6" customHeight="1" x14ac:dyDescent="0.25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109.5</v>
      </c>
      <c r="C8" s="203">
        <v>38</v>
      </c>
      <c r="D8" s="203">
        <v>109.5</v>
      </c>
      <c r="E8" s="203">
        <v>38</v>
      </c>
      <c r="F8" s="204">
        <v>-65.296803652968038</v>
      </c>
      <c r="G8" s="20"/>
    </row>
    <row r="9" spans="1:14" ht="15.6" customHeight="1" x14ac:dyDescent="0.25">
      <c r="A9" s="202" t="s">
        <v>8</v>
      </c>
      <c r="B9" s="203">
        <v>1</v>
      </c>
      <c r="C9" s="203">
        <v>0</v>
      </c>
      <c r="D9" s="203">
        <v>1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312435</v>
      </c>
      <c r="C11" s="203">
        <v>314859</v>
      </c>
      <c r="D11" s="203">
        <v>312435</v>
      </c>
      <c r="E11" s="203">
        <v>314859</v>
      </c>
      <c r="F11" s="204">
        <v>0.77584137500599581</v>
      </c>
    </row>
    <row r="12" spans="1:14" ht="15.6" customHeight="1" x14ac:dyDescent="0.25">
      <c r="A12" s="202" t="s">
        <v>6</v>
      </c>
      <c r="B12" s="203">
        <v>1619.5</v>
      </c>
      <c r="C12" s="203">
        <v>1619</v>
      </c>
      <c r="D12" s="203">
        <v>1619.5</v>
      </c>
      <c r="E12" s="203">
        <v>1619</v>
      </c>
      <c r="F12" s="204">
        <v>-3.0873726458779061E-2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0</v>
      </c>
      <c r="E13" s="203">
        <v>0</v>
      </c>
      <c r="F13" s="204" t="s">
        <v>156</v>
      </c>
    </row>
    <row r="14" spans="1:14" ht="15.6" customHeight="1" x14ac:dyDescent="0.25">
      <c r="A14" s="202" t="s">
        <v>153</v>
      </c>
      <c r="B14" s="203">
        <v>116010</v>
      </c>
      <c r="C14" s="203">
        <v>142361</v>
      </c>
      <c r="D14" s="203">
        <v>116010</v>
      </c>
      <c r="E14" s="203">
        <v>142361</v>
      </c>
      <c r="F14" s="204">
        <v>22.714421170588739</v>
      </c>
    </row>
    <row r="15" spans="1:14" ht="15.6" customHeight="1" x14ac:dyDescent="0.25">
      <c r="A15" s="202" t="s">
        <v>150</v>
      </c>
      <c r="B15" s="203">
        <v>100.75</v>
      </c>
      <c r="C15" s="203">
        <v>394.75</v>
      </c>
      <c r="D15" s="203">
        <v>100.75</v>
      </c>
      <c r="E15" s="203">
        <v>394.75</v>
      </c>
      <c r="F15" s="204">
        <v>291.81141439205948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199</v>
      </c>
      <c r="C17" s="203">
        <v>10</v>
      </c>
      <c r="D17" s="203">
        <v>199</v>
      </c>
      <c r="E17" s="203">
        <v>10</v>
      </c>
      <c r="F17" s="204">
        <v>-94.9748743718593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30.75</v>
      </c>
      <c r="D19" s="203">
        <v>0</v>
      </c>
      <c r="E19" s="203">
        <v>30.75</v>
      </c>
      <c r="F19" s="204" t="s">
        <v>156</v>
      </c>
    </row>
    <row r="20" spans="1:7" ht="15.6" customHeight="1" x14ac:dyDescent="0.25">
      <c r="A20" s="202" t="s">
        <v>147</v>
      </c>
      <c r="B20" s="203">
        <v>2</v>
      </c>
      <c r="C20" s="203">
        <v>4</v>
      </c>
      <c r="D20" s="203">
        <v>2</v>
      </c>
      <c r="E20" s="203">
        <v>4</v>
      </c>
      <c r="F20" s="204">
        <v>100</v>
      </c>
    </row>
    <row r="21" spans="1:7" ht="15.6" customHeight="1" x14ac:dyDescent="0.25">
      <c r="A21" s="202" t="s">
        <v>154</v>
      </c>
      <c r="B21" s="203">
        <v>0</v>
      </c>
      <c r="C21" s="203">
        <v>806</v>
      </c>
      <c r="D21" s="203">
        <v>0</v>
      </c>
      <c r="E21" s="203">
        <v>806</v>
      </c>
      <c r="F21" s="204" t="s">
        <v>156</v>
      </c>
    </row>
    <row r="22" spans="1:7" ht="15.6" customHeight="1" x14ac:dyDescent="0.25">
      <c r="A22" s="202" t="s">
        <v>151</v>
      </c>
      <c r="B22" s="203">
        <v>40475</v>
      </c>
      <c r="C22" s="203">
        <v>62833</v>
      </c>
      <c r="D22" s="203">
        <v>40475</v>
      </c>
      <c r="E22" s="203">
        <v>62833</v>
      </c>
      <c r="F22" s="204">
        <v>55.239036442248313</v>
      </c>
    </row>
    <row r="23" spans="1:7" ht="15.6" customHeight="1" x14ac:dyDescent="0.25">
      <c r="A23" s="202" t="s">
        <v>171</v>
      </c>
      <c r="B23" s="203">
        <v>0</v>
      </c>
      <c r="C23" s="203">
        <v>60</v>
      </c>
      <c r="D23" s="203">
        <v>0</v>
      </c>
      <c r="E23" s="203">
        <v>60</v>
      </c>
      <c r="F23" s="204" t="s">
        <v>156</v>
      </c>
    </row>
    <row r="24" spans="1:7" ht="15.6" customHeight="1" x14ac:dyDescent="0.25">
      <c r="A24" s="202" t="s">
        <v>146</v>
      </c>
      <c r="B24" s="203">
        <v>204</v>
      </c>
      <c r="C24" s="203">
        <v>0</v>
      </c>
      <c r="D24" s="203">
        <v>204</v>
      </c>
      <c r="E24" s="203">
        <v>0</v>
      </c>
      <c r="F24" s="204">
        <v>-100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7954</v>
      </c>
      <c r="C28" s="203">
        <v>2220</v>
      </c>
      <c r="D28" s="203">
        <v>7954</v>
      </c>
      <c r="E28" s="203">
        <v>2220</v>
      </c>
      <c r="F28" s="204">
        <v>-72.089514709580087</v>
      </c>
    </row>
    <row r="29" spans="1:7" ht="15.6" customHeight="1" x14ac:dyDescent="0.25">
      <c r="A29" s="202" t="s">
        <v>178</v>
      </c>
      <c r="B29" s="203">
        <v>0</v>
      </c>
      <c r="C29" s="203">
        <v>1476.25</v>
      </c>
      <c r="D29" s="203">
        <v>0</v>
      </c>
      <c r="E29" s="203">
        <v>1476.25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34.25</v>
      </c>
      <c r="C31" s="203">
        <v>0</v>
      </c>
      <c r="D31" s="203">
        <v>34.25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172148</v>
      </c>
      <c r="C32" s="203">
        <v>224461</v>
      </c>
      <c r="D32" s="203">
        <v>172148</v>
      </c>
      <c r="E32" s="203">
        <v>224461</v>
      </c>
      <c r="F32" s="204">
        <v>30.388386736993741</v>
      </c>
    </row>
    <row r="33" spans="1:6" ht="15.6" customHeight="1" x14ac:dyDescent="0.25">
      <c r="A33" s="202" t="s">
        <v>182</v>
      </c>
      <c r="B33" s="203">
        <v>2263</v>
      </c>
      <c r="C33" s="203">
        <v>1154</v>
      </c>
      <c r="D33" s="203">
        <v>2263</v>
      </c>
      <c r="E33" s="203">
        <v>1154</v>
      </c>
      <c r="F33" s="204">
        <v>-49.005744586831639</v>
      </c>
    </row>
    <row r="34" spans="1:6" ht="15.6" customHeight="1" x14ac:dyDescent="0.25">
      <c r="A34" s="202" t="s">
        <v>183</v>
      </c>
      <c r="B34" s="203">
        <v>6</v>
      </c>
      <c r="C34" s="203">
        <v>4</v>
      </c>
      <c r="D34" s="203">
        <v>6</v>
      </c>
      <c r="E34" s="203">
        <v>4</v>
      </c>
      <c r="F34" s="204">
        <v>-33.333333333333329</v>
      </c>
    </row>
    <row r="35" spans="1:6" ht="15.6" customHeight="1" x14ac:dyDescent="0.25">
      <c r="A35" s="170" t="s">
        <v>158</v>
      </c>
      <c r="B35" s="90">
        <f>SUM(B7:B34)</f>
        <v>653561</v>
      </c>
      <c r="C35" s="91">
        <f>SUM(C7:C34)</f>
        <v>752330.75</v>
      </c>
      <c r="D35" s="192">
        <f>SUM(D7:D34)</f>
        <v>653561</v>
      </c>
      <c r="E35" s="92">
        <f>SUM(E7:E34)</f>
        <v>752330.75</v>
      </c>
      <c r="F35" s="154">
        <f>E35*100/D35-100</f>
        <v>15.112552615593643</v>
      </c>
    </row>
    <row r="36" spans="1:6" ht="15.6" customHeight="1" x14ac:dyDescent="0.25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11790.5</v>
      </c>
      <c r="C8" s="203">
        <v>8683.5</v>
      </c>
      <c r="D8" s="203">
        <v>11790.5</v>
      </c>
      <c r="E8" s="203">
        <v>8683.5</v>
      </c>
      <c r="F8" s="204">
        <v>-26.351723845468811</v>
      </c>
      <c r="G8" s="20"/>
    </row>
    <row r="9" spans="1:14" ht="15.6" customHeight="1" x14ac:dyDescent="0.25">
      <c r="A9" s="202" t="s">
        <v>8</v>
      </c>
      <c r="B9" s="203">
        <v>746</v>
      </c>
      <c r="C9" s="203">
        <v>457.75</v>
      </c>
      <c r="D9" s="203">
        <v>746</v>
      </c>
      <c r="E9" s="203">
        <v>457.75</v>
      </c>
      <c r="F9" s="204">
        <v>-38.639410187667558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12771.75</v>
      </c>
      <c r="C12" s="203">
        <v>12192.75</v>
      </c>
      <c r="D12" s="203">
        <v>12771.75</v>
      </c>
      <c r="E12" s="203">
        <v>12192.75</v>
      </c>
      <c r="F12" s="204">
        <v>-4.5334429502613176</v>
      </c>
    </row>
    <row r="13" spans="1:14" ht="15.6" customHeight="1" x14ac:dyDescent="0.25">
      <c r="A13" s="202" t="s">
        <v>175</v>
      </c>
      <c r="B13" s="203">
        <v>6145</v>
      </c>
      <c r="C13" s="203">
        <v>6047</v>
      </c>
      <c r="D13" s="203">
        <v>6145</v>
      </c>
      <c r="E13" s="203">
        <v>6047</v>
      </c>
      <c r="F13" s="204">
        <v>-1.594792514239217</v>
      </c>
    </row>
    <row r="14" spans="1:14" ht="15.6" customHeight="1" x14ac:dyDescent="0.25">
      <c r="A14" s="202" t="s">
        <v>153</v>
      </c>
      <c r="B14" s="203">
        <v>14306.5</v>
      </c>
      <c r="C14" s="203">
        <v>18037.25</v>
      </c>
      <c r="D14" s="203">
        <v>14306.5</v>
      </c>
      <c r="E14" s="203">
        <v>18037.25</v>
      </c>
      <c r="F14" s="204">
        <v>26.077307517561952</v>
      </c>
    </row>
    <row r="15" spans="1:14" ht="15.6" customHeight="1" x14ac:dyDescent="0.25">
      <c r="A15" s="202" t="s">
        <v>150</v>
      </c>
      <c r="B15" s="203">
        <v>4155.25</v>
      </c>
      <c r="C15" s="203">
        <v>1259.5</v>
      </c>
      <c r="D15" s="203">
        <v>4155.25</v>
      </c>
      <c r="E15" s="203">
        <v>1259.5</v>
      </c>
      <c r="F15" s="204">
        <v>-69.688947716743883</v>
      </c>
    </row>
    <row r="16" spans="1:14" ht="15.6" customHeight="1" x14ac:dyDescent="0.5">
      <c r="A16" s="202" t="s">
        <v>149</v>
      </c>
      <c r="B16" s="203">
        <v>624</v>
      </c>
      <c r="C16" s="203">
        <v>586</v>
      </c>
      <c r="D16" s="203">
        <v>624</v>
      </c>
      <c r="E16" s="203">
        <v>586</v>
      </c>
      <c r="F16" s="204">
        <v>-6.0897435897435921</v>
      </c>
      <c r="G16" s="15"/>
    </row>
    <row r="17" spans="1:7" ht="15.6" customHeight="1" x14ac:dyDescent="0.35">
      <c r="A17" s="202" t="s">
        <v>155</v>
      </c>
      <c r="B17" s="203">
        <v>329</v>
      </c>
      <c r="C17" s="203">
        <v>408.5</v>
      </c>
      <c r="D17" s="203">
        <v>329</v>
      </c>
      <c r="E17" s="203">
        <v>408.5</v>
      </c>
      <c r="F17" s="204">
        <v>24.164133738601819</v>
      </c>
      <c r="G17" s="16"/>
    </row>
    <row r="18" spans="1:7" ht="15.6" customHeight="1" x14ac:dyDescent="0.25">
      <c r="A18" s="202" t="s">
        <v>152</v>
      </c>
      <c r="B18" s="203">
        <v>459.5</v>
      </c>
      <c r="C18" s="203">
        <v>469</v>
      </c>
      <c r="D18" s="203">
        <v>459.5</v>
      </c>
      <c r="E18" s="203">
        <v>469</v>
      </c>
      <c r="F18" s="204">
        <v>2.067464635473343</v>
      </c>
    </row>
    <row r="19" spans="1:7" ht="15.6" customHeight="1" x14ac:dyDescent="0.25">
      <c r="A19" s="202" t="s">
        <v>148</v>
      </c>
      <c r="B19" s="203">
        <v>1791</v>
      </c>
      <c r="C19" s="203">
        <v>173.5</v>
      </c>
      <c r="D19" s="203">
        <v>1791</v>
      </c>
      <c r="E19" s="203">
        <v>173.5</v>
      </c>
      <c r="F19" s="204">
        <v>-90.312674483528752</v>
      </c>
    </row>
    <row r="20" spans="1:7" ht="15.6" customHeight="1" x14ac:dyDescent="0.25">
      <c r="A20" s="202" t="s">
        <v>147</v>
      </c>
      <c r="B20" s="203">
        <v>1186</v>
      </c>
      <c r="C20" s="203">
        <v>336</v>
      </c>
      <c r="D20" s="203">
        <v>1186</v>
      </c>
      <c r="E20" s="203">
        <v>336</v>
      </c>
      <c r="F20" s="204">
        <v>-71.669477234401342</v>
      </c>
    </row>
    <row r="21" spans="1:7" ht="15.6" customHeight="1" x14ac:dyDescent="0.25">
      <c r="A21" s="202" t="s">
        <v>154</v>
      </c>
      <c r="B21" s="203">
        <v>4957.75</v>
      </c>
      <c r="C21" s="203">
        <v>6333.5</v>
      </c>
      <c r="D21" s="203">
        <v>4957.75</v>
      </c>
      <c r="E21" s="203">
        <v>6333.5</v>
      </c>
      <c r="F21" s="204">
        <v>27.749483132469361</v>
      </c>
    </row>
    <row r="22" spans="1:7" ht="15.6" customHeight="1" x14ac:dyDescent="0.25">
      <c r="A22" s="202" t="s">
        <v>151</v>
      </c>
      <c r="B22" s="203">
        <v>40095</v>
      </c>
      <c r="C22" s="203">
        <v>40269</v>
      </c>
      <c r="D22" s="203">
        <v>40095</v>
      </c>
      <c r="E22" s="203">
        <v>40269</v>
      </c>
      <c r="F22" s="204">
        <v>0.43396932285821782</v>
      </c>
    </row>
    <row r="23" spans="1:7" ht="15.6" customHeight="1" x14ac:dyDescent="0.25">
      <c r="A23" s="202" t="s">
        <v>171</v>
      </c>
      <c r="B23" s="203">
        <v>820</v>
      </c>
      <c r="C23" s="203">
        <v>670</v>
      </c>
      <c r="D23" s="203">
        <v>820</v>
      </c>
      <c r="E23" s="203">
        <v>670</v>
      </c>
      <c r="F23" s="204">
        <v>-18.292682926829269</v>
      </c>
    </row>
    <row r="24" spans="1:7" ht="15.6" customHeight="1" x14ac:dyDescent="0.25">
      <c r="A24" s="202" t="s">
        <v>146</v>
      </c>
      <c r="B24" s="203">
        <v>335.75</v>
      </c>
      <c r="C24" s="203">
        <v>200</v>
      </c>
      <c r="D24" s="203">
        <v>335.75</v>
      </c>
      <c r="E24" s="203">
        <v>200</v>
      </c>
      <c r="F24" s="204">
        <v>-40.431868950111692</v>
      </c>
    </row>
    <row r="25" spans="1:7" ht="15.6" customHeight="1" x14ac:dyDescent="0.25">
      <c r="A25" s="202" t="s">
        <v>145</v>
      </c>
      <c r="B25" s="203">
        <v>459</v>
      </c>
      <c r="C25" s="203">
        <v>501.5</v>
      </c>
      <c r="D25" s="203">
        <v>459</v>
      </c>
      <c r="E25" s="203">
        <v>501.5</v>
      </c>
      <c r="F25" s="204">
        <v>9.2592592592592524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29467</v>
      </c>
      <c r="C28" s="203">
        <v>31205</v>
      </c>
      <c r="D28" s="203">
        <v>29467</v>
      </c>
      <c r="E28" s="203">
        <v>31205</v>
      </c>
      <c r="F28" s="204">
        <v>5.8981233243967779</v>
      </c>
    </row>
    <row r="29" spans="1:7" ht="15.6" customHeight="1" x14ac:dyDescent="0.25">
      <c r="A29" s="202" t="s">
        <v>178</v>
      </c>
      <c r="B29" s="203">
        <v>0</v>
      </c>
      <c r="C29" s="203">
        <v>1761</v>
      </c>
      <c r="D29" s="203">
        <v>0</v>
      </c>
      <c r="E29" s="203">
        <v>1761</v>
      </c>
      <c r="F29" s="204" t="s">
        <v>156</v>
      </c>
    </row>
    <row r="30" spans="1:7" ht="15.6" customHeight="1" x14ac:dyDescent="0.25">
      <c r="A30" s="202" t="s">
        <v>179</v>
      </c>
      <c r="B30" s="203">
        <v>10830.5</v>
      </c>
      <c r="C30" s="203">
        <v>12450.75</v>
      </c>
      <c r="D30" s="203">
        <v>10830.5</v>
      </c>
      <c r="E30" s="203">
        <v>12450.75</v>
      </c>
      <c r="F30" s="204">
        <v>14.96006647892526</v>
      </c>
    </row>
    <row r="31" spans="1:7" ht="15.6" customHeight="1" x14ac:dyDescent="0.25">
      <c r="A31" s="202" t="s">
        <v>180</v>
      </c>
      <c r="B31" s="203">
        <v>873.75</v>
      </c>
      <c r="C31" s="203">
        <v>0</v>
      </c>
      <c r="D31" s="203">
        <v>873.75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14295</v>
      </c>
      <c r="C32" s="203">
        <v>14744</v>
      </c>
      <c r="D32" s="203">
        <v>14295</v>
      </c>
      <c r="E32" s="203">
        <v>14744</v>
      </c>
      <c r="F32" s="204">
        <v>3.1409583770549152</v>
      </c>
    </row>
    <row r="33" spans="1:6" ht="15.6" customHeight="1" x14ac:dyDescent="0.25">
      <c r="A33" s="202" t="s">
        <v>182</v>
      </c>
      <c r="B33" s="203">
        <v>1295</v>
      </c>
      <c r="C33" s="203">
        <v>1567</v>
      </c>
      <c r="D33" s="203">
        <v>1295</v>
      </c>
      <c r="E33" s="203">
        <v>1567</v>
      </c>
      <c r="F33" s="204">
        <v>21.003861003861001</v>
      </c>
    </row>
    <row r="34" spans="1:6" ht="15.6" customHeight="1" x14ac:dyDescent="0.25">
      <c r="A34" s="202" t="s">
        <v>183</v>
      </c>
      <c r="B34" s="203">
        <v>2208</v>
      </c>
      <c r="C34" s="203">
        <v>2406</v>
      </c>
      <c r="D34" s="203">
        <v>2208</v>
      </c>
      <c r="E34" s="203">
        <v>2406</v>
      </c>
      <c r="F34" s="204">
        <v>8.9673913043478279</v>
      </c>
    </row>
    <row r="35" spans="1:6" ht="15.6" customHeight="1" x14ac:dyDescent="0.25">
      <c r="A35" s="170" t="s">
        <v>158</v>
      </c>
      <c r="B35" s="90">
        <f>SUM(B7:B34)</f>
        <v>159941.25</v>
      </c>
      <c r="C35" s="91">
        <f>SUM(C7:C34)</f>
        <v>160758.5</v>
      </c>
      <c r="D35" s="90">
        <f>SUM(D7:D34)</f>
        <v>159941.25</v>
      </c>
      <c r="E35" s="192">
        <f>SUM(E7:E34)</f>
        <v>160758.5</v>
      </c>
      <c r="F35" s="191">
        <f>E35*100/D35-100</f>
        <v>0.51096887138245961</v>
      </c>
    </row>
    <row r="36" spans="1:6" ht="15.6" customHeight="1" x14ac:dyDescent="0.25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</v>
      </c>
      <c r="C7" s="203">
        <v>0</v>
      </c>
      <c r="D7" s="203">
        <v>6</v>
      </c>
      <c r="E7" s="203">
        <v>0</v>
      </c>
      <c r="F7" s="204">
        <v>-100</v>
      </c>
      <c r="G7" s="51"/>
    </row>
    <row r="8" spans="1:14" ht="15.6" customHeight="1" x14ac:dyDescent="0.25">
      <c r="A8" s="202" t="s">
        <v>11</v>
      </c>
      <c r="B8" s="203">
        <v>2353.75</v>
      </c>
      <c r="C8" s="203">
        <v>1913.25</v>
      </c>
      <c r="D8" s="203">
        <v>2353.75</v>
      </c>
      <c r="E8" s="203">
        <v>1913.25</v>
      </c>
      <c r="F8" s="204">
        <v>-18.71481678173129</v>
      </c>
      <c r="G8" s="20"/>
    </row>
    <row r="9" spans="1:14" ht="15.6" customHeight="1" x14ac:dyDescent="0.25">
      <c r="A9" s="202" t="s">
        <v>8</v>
      </c>
      <c r="B9" s="203">
        <v>546.5</v>
      </c>
      <c r="C9" s="203">
        <v>659</v>
      </c>
      <c r="D9" s="203">
        <v>546.5</v>
      </c>
      <c r="E9" s="203">
        <v>659</v>
      </c>
      <c r="F9" s="204">
        <v>20.585544373284531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65165</v>
      </c>
      <c r="C11" s="203">
        <v>57233</v>
      </c>
      <c r="D11" s="203">
        <v>65165</v>
      </c>
      <c r="E11" s="203">
        <v>57233</v>
      </c>
      <c r="F11" s="204">
        <v>-12.172178316580981</v>
      </c>
    </row>
    <row r="12" spans="1:14" ht="15.6" customHeight="1" x14ac:dyDescent="0.25">
      <c r="A12" s="202" t="s">
        <v>6</v>
      </c>
      <c r="B12" s="203">
        <v>1484</v>
      </c>
      <c r="C12" s="203">
        <v>2490</v>
      </c>
      <c r="D12" s="203">
        <v>1484</v>
      </c>
      <c r="E12" s="203">
        <v>2490</v>
      </c>
      <c r="F12" s="204">
        <v>67.789757412398927</v>
      </c>
    </row>
    <row r="13" spans="1:14" ht="15.6" customHeight="1" x14ac:dyDescent="0.25">
      <c r="A13" s="202" t="s">
        <v>175</v>
      </c>
      <c r="B13" s="203">
        <v>2</v>
      </c>
      <c r="C13" s="203">
        <v>0</v>
      </c>
      <c r="D13" s="203">
        <v>2</v>
      </c>
      <c r="E13" s="203">
        <v>0</v>
      </c>
      <c r="F13" s="204">
        <v>-100</v>
      </c>
    </row>
    <row r="14" spans="1:14" ht="15.6" customHeight="1" x14ac:dyDescent="0.25">
      <c r="A14" s="202" t="s">
        <v>153</v>
      </c>
      <c r="B14" s="203">
        <v>140497.5</v>
      </c>
      <c r="C14" s="203">
        <v>135329.5</v>
      </c>
      <c r="D14" s="203">
        <v>140497.5</v>
      </c>
      <c r="E14" s="203">
        <v>135329.5</v>
      </c>
      <c r="F14" s="204">
        <v>-3.6783572661435211</v>
      </c>
    </row>
    <row r="15" spans="1:14" ht="15.6" customHeight="1" x14ac:dyDescent="0.25">
      <c r="A15" s="202" t="s">
        <v>150</v>
      </c>
      <c r="B15" s="203">
        <v>36258</v>
      </c>
      <c r="C15" s="203">
        <v>35268.75</v>
      </c>
      <c r="D15" s="203">
        <v>36258</v>
      </c>
      <c r="E15" s="203">
        <v>35268.75</v>
      </c>
      <c r="F15" s="204">
        <v>-2.728363395664402</v>
      </c>
    </row>
    <row r="16" spans="1:14" ht="15.6" customHeight="1" x14ac:dyDescent="0.5">
      <c r="A16" s="202" t="s">
        <v>149</v>
      </c>
      <c r="B16" s="203">
        <v>2217.75</v>
      </c>
      <c r="C16" s="203">
        <v>2205</v>
      </c>
      <c r="D16" s="203">
        <v>2217.75</v>
      </c>
      <c r="E16" s="203">
        <v>2205</v>
      </c>
      <c r="F16" s="204">
        <v>-0.57490700033818598</v>
      </c>
      <c r="G16" s="15"/>
    </row>
    <row r="17" spans="1:7" ht="15.6" customHeight="1" x14ac:dyDescent="0.35">
      <c r="A17" s="202" t="s">
        <v>155</v>
      </c>
      <c r="B17" s="203">
        <v>5147</v>
      </c>
      <c r="C17" s="203">
        <v>4408.75</v>
      </c>
      <c r="D17" s="203">
        <v>5147</v>
      </c>
      <c r="E17" s="203">
        <v>4408.75</v>
      </c>
      <c r="F17" s="204">
        <v>-14.34330678064892</v>
      </c>
      <c r="G17" s="16"/>
    </row>
    <row r="18" spans="1:7" ht="15.6" customHeight="1" x14ac:dyDescent="0.25">
      <c r="A18" s="202" t="s">
        <v>152</v>
      </c>
      <c r="B18" s="203">
        <v>17</v>
      </c>
      <c r="C18" s="203">
        <v>18</v>
      </c>
      <c r="D18" s="203">
        <v>17</v>
      </c>
      <c r="E18" s="203">
        <v>18</v>
      </c>
      <c r="F18" s="204">
        <v>5.882352941176463</v>
      </c>
    </row>
    <row r="19" spans="1:7" ht="15.6" customHeight="1" x14ac:dyDescent="0.25">
      <c r="A19" s="202" t="s">
        <v>148</v>
      </c>
      <c r="B19" s="203">
        <v>3830</v>
      </c>
      <c r="C19" s="203">
        <v>848.75</v>
      </c>
      <c r="D19" s="203">
        <v>3830</v>
      </c>
      <c r="E19" s="203">
        <v>848.75</v>
      </c>
      <c r="F19" s="204">
        <v>-77.83942558746736</v>
      </c>
    </row>
    <row r="20" spans="1:7" ht="15.6" customHeight="1" x14ac:dyDescent="0.25">
      <c r="A20" s="202" t="s">
        <v>147</v>
      </c>
      <c r="B20" s="203">
        <v>3655</v>
      </c>
      <c r="C20" s="203">
        <v>4850</v>
      </c>
      <c r="D20" s="203">
        <v>3655</v>
      </c>
      <c r="E20" s="203">
        <v>4850</v>
      </c>
      <c r="F20" s="204">
        <v>32.694938440492479</v>
      </c>
    </row>
    <row r="21" spans="1:7" ht="15.6" customHeight="1" x14ac:dyDescent="0.25">
      <c r="A21" s="202" t="s">
        <v>154</v>
      </c>
      <c r="B21" s="203">
        <v>837.5</v>
      </c>
      <c r="C21" s="203">
        <v>851</v>
      </c>
      <c r="D21" s="203">
        <v>837.5</v>
      </c>
      <c r="E21" s="203">
        <v>851</v>
      </c>
      <c r="F21" s="204">
        <v>1.6119402985074629</v>
      </c>
    </row>
    <row r="22" spans="1:7" ht="15.6" customHeight="1" x14ac:dyDescent="0.25">
      <c r="A22" s="202" t="s">
        <v>151</v>
      </c>
      <c r="B22" s="203">
        <v>4965</v>
      </c>
      <c r="C22" s="203">
        <v>6330</v>
      </c>
      <c r="D22" s="203">
        <v>4965</v>
      </c>
      <c r="E22" s="203">
        <v>6330</v>
      </c>
      <c r="F22" s="204">
        <v>27.492447129909369</v>
      </c>
    </row>
    <row r="23" spans="1:7" ht="15.6" customHeight="1" x14ac:dyDescent="0.25">
      <c r="A23" s="202" t="s">
        <v>171</v>
      </c>
      <c r="B23" s="203">
        <v>894</v>
      </c>
      <c r="C23" s="203">
        <v>1085</v>
      </c>
      <c r="D23" s="203">
        <v>894</v>
      </c>
      <c r="E23" s="203">
        <v>1085</v>
      </c>
      <c r="F23" s="204">
        <v>21.364653243847869</v>
      </c>
    </row>
    <row r="24" spans="1:7" ht="15.6" customHeight="1" x14ac:dyDescent="0.25">
      <c r="A24" s="202" t="s">
        <v>146</v>
      </c>
      <c r="B24" s="203">
        <v>3689</v>
      </c>
      <c r="C24" s="203">
        <v>3036.75</v>
      </c>
      <c r="D24" s="203">
        <v>3689</v>
      </c>
      <c r="E24" s="203">
        <v>3036.75</v>
      </c>
      <c r="F24" s="204">
        <v>-17.680943345079971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30</v>
      </c>
      <c r="C26" s="203">
        <v>27.5</v>
      </c>
      <c r="D26" s="203">
        <v>30</v>
      </c>
      <c r="E26" s="203">
        <v>27.5</v>
      </c>
      <c r="F26" s="204">
        <v>-8.3333333333333286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2787</v>
      </c>
      <c r="C28" s="203">
        <v>3886</v>
      </c>
      <c r="D28" s="203">
        <v>2787</v>
      </c>
      <c r="E28" s="203">
        <v>3886</v>
      </c>
      <c r="F28" s="204">
        <v>39.433082167204873</v>
      </c>
    </row>
    <row r="29" spans="1:7" ht="15.6" customHeight="1" x14ac:dyDescent="0.25">
      <c r="A29" s="202" t="s">
        <v>178</v>
      </c>
      <c r="B29" s="203">
        <v>1987.5</v>
      </c>
      <c r="C29" s="203">
        <v>5918.5</v>
      </c>
      <c r="D29" s="203">
        <v>1987.5</v>
      </c>
      <c r="E29" s="203">
        <v>5918.5</v>
      </c>
      <c r="F29" s="204">
        <v>197.7861635220126</v>
      </c>
    </row>
    <row r="30" spans="1:7" ht="15.6" customHeight="1" x14ac:dyDescent="0.25">
      <c r="A30" s="202" t="s">
        <v>179</v>
      </c>
      <c r="B30" s="203">
        <v>54</v>
      </c>
      <c r="C30" s="203">
        <v>61</v>
      </c>
      <c r="D30" s="203">
        <v>54</v>
      </c>
      <c r="E30" s="203">
        <v>61</v>
      </c>
      <c r="F30" s="204">
        <v>12.96296296296296</v>
      </c>
    </row>
    <row r="31" spans="1:7" ht="15.6" customHeight="1" x14ac:dyDescent="0.25">
      <c r="A31" s="202" t="s">
        <v>180</v>
      </c>
      <c r="B31" s="203">
        <v>2307</v>
      </c>
      <c r="C31" s="203">
        <v>1068</v>
      </c>
      <c r="D31" s="203">
        <v>2307</v>
      </c>
      <c r="E31" s="203">
        <v>1068</v>
      </c>
      <c r="F31" s="204">
        <v>-53.706111833550068</v>
      </c>
    </row>
    <row r="32" spans="1:7" ht="15.6" customHeight="1" x14ac:dyDescent="0.25">
      <c r="A32" s="202" t="s">
        <v>181</v>
      </c>
      <c r="B32" s="203">
        <v>163655</v>
      </c>
      <c r="C32" s="203">
        <v>170809</v>
      </c>
      <c r="D32" s="203">
        <v>163655</v>
      </c>
      <c r="E32" s="203">
        <v>170809</v>
      </c>
      <c r="F32" s="204">
        <v>4.3713910360208956</v>
      </c>
    </row>
    <row r="33" spans="1:6" ht="15.6" customHeight="1" x14ac:dyDescent="0.25">
      <c r="A33" s="202" t="s">
        <v>182</v>
      </c>
      <c r="B33" s="203">
        <v>15319</v>
      </c>
      <c r="C33" s="203">
        <v>14917</v>
      </c>
      <c r="D33" s="203">
        <v>15319</v>
      </c>
      <c r="E33" s="203">
        <v>14917</v>
      </c>
      <c r="F33" s="204">
        <v>-2.6241921796461871</v>
      </c>
    </row>
    <row r="34" spans="1:6" ht="15.6" customHeight="1" x14ac:dyDescent="0.25">
      <c r="A34" s="202" t="s">
        <v>183</v>
      </c>
      <c r="B34" s="203">
        <v>112</v>
      </c>
      <c r="C34" s="203">
        <v>396.5</v>
      </c>
      <c r="D34" s="203">
        <v>112</v>
      </c>
      <c r="E34" s="203">
        <v>396.5</v>
      </c>
      <c r="F34" s="204">
        <v>254.01785714285711</v>
      </c>
    </row>
    <row r="35" spans="1:6" ht="15.6" customHeight="1" x14ac:dyDescent="0.25">
      <c r="A35" s="170" t="s">
        <v>158</v>
      </c>
      <c r="B35" s="90">
        <f>SUM(B7:B34)</f>
        <v>457816.5</v>
      </c>
      <c r="C35" s="91">
        <f>SUM(C7:C34)</f>
        <v>453610.25</v>
      </c>
      <c r="D35" s="192">
        <f>SUM(D7:D34)</f>
        <v>457816.5</v>
      </c>
      <c r="E35" s="192">
        <f>SUM(E7:E34)</f>
        <v>453610.25</v>
      </c>
      <c r="F35" s="154">
        <f>E35*100/D35-100</f>
        <v>-0.91876330363803049</v>
      </c>
    </row>
    <row r="36" spans="1:6" ht="15.6" customHeight="1" x14ac:dyDescent="0.25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81</v>
      </c>
      <c r="C7" s="203">
        <v>82</v>
      </c>
      <c r="D7" s="203">
        <v>81</v>
      </c>
      <c r="E7" s="203">
        <v>82</v>
      </c>
      <c r="F7" s="204">
        <v>1.2345679012345701</v>
      </c>
      <c r="G7" s="51"/>
    </row>
    <row r="8" spans="1:14" ht="15.6" customHeight="1" x14ac:dyDescent="0.25">
      <c r="A8" s="202" t="s">
        <v>11</v>
      </c>
      <c r="B8" s="203">
        <v>58</v>
      </c>
      <c r="C8" s="203">
        <v>54</v>
      </c>
      <c r="D8" s="203">
        <v>58</v>
      </c>
      <c r="E8" s="203">
        <v>54</v>
      </c>
      <c r="F8" s="204">
        <v>-6.896551724137935</v>
      </c>
      <c r="G8" s="20"/>
    </row>
    <row r="9" spans="1:14" ht="15.6" customHeight="1" x14ac:dyDescent="0.25">
      <c r="A9" s="202" t="s">
        <v>8</v>
      </c>
      <c r="B9" s="203">
        <v>112</v>
      </c>
      <c r="C9" s="203">
        <v>134</v>
      </c>
      <c r="D9" s="203">
        <v>112</v>
      </c>
      <c r="E9" s="203">
        <v>134</v>
      </c>
      <c r="F9" s="204">
        <v>19.642857142857139</v>
      </c>
      <c r="G9" s="20"/>
    </row>
    <row r="10" spans="1:14" ht="15.6" customHeight="1" x14ac:dyDescent="0.25">
      <c r="A10" s="202" t="s">
        <v>10</v>
      </c>
      <c r="B10" s="203">
        <v>64</v>
      </c>
      <c r="C10" s="203">
        <v>56</v>
      </c>
      <c r="D10" s="203">
        <v>64</v>
      </c>
      <c r="E10" s="203">
        <v>56</v>
      </c>
      <c r="F10" s="204">
        <v>-12.5</v>
      </c>
    </row>
    <row r="11" spans="1:14" ht="15.6" customHeight="1" x14ac:dyDescent="0.25">
      <c r="A11" s="202" t="s">
        <v>9</v>
      </c>
      <c r="B11" s="203">
        <v>2341</v>
      </c>
      <c r="C11" s="203">
        <v>2498</v>
      </c>
      <c r="D11" s="203">
        <v>2341</v>
      </c>
      <c r="E11" s="203">
        <v>2498</v>
      </c>
      <c r="F11" s="204">
        <v>6.7065356685177306</v>
      </c>
    </row>
    <row r="12" spans="1:14" ht="15.6" customHeight="1" x14ac:dyDescent="0.25">
      <c r="A12" s="202" t="s">
        <v>6</v>
      </c>
      <c r="B12" s="203">
        <v>142</v>
      </c>
      <c r="C12" s="203">
        <v>134</v>
      </c>
      <c r="D12" s="203">
        <v>142</v>
      </c>
      <c r="E12" s="203">
        <v>134</v>
      </c>
      <c r="F12" s="204">
        <v>-5.6338028169014081</v>
      </c>
    </row>
    <row r="13" spans="1:14" ht="15.6" customHeight="1" x14ac:dyDescent="0.25">
      <c r="A13" s="202" t="s">
        <v>175</v>
      </c>
      <c r="B13" s="203">
        <v>2566</v>
      </c>
      <c r="C13" s="203">
        <v>3052</v>
      </c>
      <c r="D13" s="203">
        <v>2566</v>
      </c>
      <c r="E13" s="203">
        <v>3052</v>
      </c>
      <c r="F13" s="204">
        <v>18.939984411535459</v>
      </c>
    </row>
    <row r="14" spans="1:14" ht="15.6" customHeight="1" x14ac:dyDescent="0.25">
      <c r="A14" s="202" t="s">
        <v>153</v>
      </c>
      <c r="B14" s="203">
        <v>644</v>
      </c>
      <c r="C14" s="203">
        <v>642</v>
      </c>
      <c r="D14" s="203">
        <v>644</v>
      </c>
      <c r="E14" s="203">
        <v>642</v>
      </c>
      <c r="F14" s="204">
        <v>-0.31055900621117871</v>
      </c>
    </row>
    <row r="15" spans="1:14" ht="15.6" customHeight="1" x14ac:dyDescent="0.25">
      <c r="A15" s="202" t="s">
        <v>150</v>
      </c>
      <c r="B15" s="203">
        <v>195</v>
      </c>
      <c r="C15" s="203">
        <v>197</v>
      </c>
      <c r="D15" s="203">
        <v>195</v>
      </c>
      <c r="E15" s="203">
        <v>197</v>
      </c>
      <c r="F15" s="204">
        <v>1.025641025641022</v>
      </c>
    </row>
    <row r="16" spans="1:14" ht="15.6" customHeight="1" x14ac:dyDescent="0.5">
      <c r="A16" s="202" t="s">
        <v>149</v>
      </c>
      <c r="B16" s="203">
        <v>154</v>
      </c>
      <c r="C16" s="203">
        <v>158</v>
      </c>
      <c r="D16" s="203">
        <v>154</v>
      </c>
      <c r="E16" s="203">
        <v>158</v>
      </c>
      <c r="F16" s="204">
        <v>2.5974025974025921</v>
      </c>
      <c r="G16" s="15"/>
    </row>
    <row r="17" spans="1:7" ht="15.6" customHeight="1" x14ac:dyDescent="0.35">
      <c r="A17" s="202" t="s">
        <v>155</v>
      </c>
      <c r="B17" s="203">
        <v>113</v>
      </c>
      <c r="C17" s="203">
        <v>95</v>
      </c>
      <c r="D17" s="203">
        <v>113</v>
      </c>
      <c r="E17" s="203">
        <v>95</v>
      </c>
      <c r="F17" s="204">
        <v>-15.929203539823011</v>
      </c>
      <c r="G17" s="16"/>
    </row>
    <row r="18" spans="1:7" ht="15.6" customHeight="1" x14ac:dyDescent="0.25">
      <c r="A18" s="202" t="s">
        <v>152</v>
      </c>
      <c r="B18" s="203">
        <v>835</v>
      </c>
      <c r="C18" s="203">
        <v>860</v>
      </c>
      <c r="D18" s="203">
        <v>835</v>
      </c>
      <c r="E18" s="203">
        <v>860</v>
      </c>
      <c r="F18" s="204">
        <v>2.9940119760479011</v>
      </c>
    </row>
    <row r="19" spans="1:7" ht="15.6" customHeight="1" x14ac:dyDescent="0.25">
      <c r="A19" s="202" t="s">
        <v>148</v>
      </c>
      <c r="B19" s="203">
        <v>79</v>
      </c>
      <c r="C19" s="203">
        <v>55</v>
      </c>
      <c r="D19" s="203">
        <v>79</v>
      </c>
      <c r="E19" s="203">
        <v>55</v>
      </c>
      <c r="F19" s="204">
        <v>-30.379746835443051</v>
      </c>
    </row>
    <row r="20" spans="1:7" ht="15.6" customHeight="1" x14ac:dyDescent="0.25">
      <c r="A20" s="202" t="s">
        <v>147</v>
      </c>
      <c r="B20" s="203">
        <v>90</v>
      </c>
      <c r="C20" s="203">
        <v>91</v>
      </c>
      <c r="D20" s="203">
        <v>90</v>
      </c>
      <c r="E20" s="203">
        <v>91</v>
      </c>
      <c r="F20" s="204">
        <v>1.111111111111114</v>
      </c>
    </row>
    <row r="21" spans="1:7" ht="15.6" customHeight="1" x14ac:dyDescent="0.25">
      <c r="A21" s="202" t="s">
        <v>154</v>
      </c>
      <c r="B21" s="203">
        <v>168</v>
      </c>
      <c r="C21" s="203">
        <v>205</v>
      </c>
      <c r="D21" s="203">
        <v>168</v>
      </c>
      <c r="E21" s="203">
        <v>205</v>
      </c>
      <c r="F21" s="204">
        <v>22.023809523809518</v>
      </c>
    </row>
    <row r="22" spans="1:7" ht="15.6" customHeight="1" x14ac:dyDescent="0.25">
      <c r="A22" s="202" t="s">
        <v>151</v>
      </c>
      <c r="B22" s="203">
        <v>1041</v>
      </c>
      <c r="C22" s="203">
        <v>1138</v>
      </c>
      <c r="D22" s="203">
        <v>1041</v>
      </c>
      <c r="E22" s="203">
        <v>1138</v>
      </c>
      <c r="F22" s="204">
        <v>9.3179634966378444</v>
      </c>
    </row>
    <row r="23" spans="1:7" ht="15.6" customHeight="1" x14ac:dyDescent="0.25">
      <c r="A23" s="202" t="s">
        <v>171</v>
      </c>
      <c r="B23" s="203">
        <v>92</v>
      </c>
      <c r="C23" s="203">
        <v>129</v>
      </c>
      <c r="D23" s="203">
        <v>92</v>
      </c>
      <c r="E23" s="203">
        <v>129</v>
      </c>
      <c r="F23" s="204">
        <v>40.217391304347807</v>
      </c>
    </row>
    <row r="24" spans="1:7" ht="15.6" customHeight="1" x14ac:dyDescent="0.25">
      <c r="A24" s="202" t="s">
        <v>146</v>
      </c>
      <c r="B24" s="203">
        <v>37</v>
      </c>
      <c r="C24" s="203">
        <v>40</v>
      </c>
      <c r="D24" s="203">
        <v>37</v>
      </c>
      <c r="E24" s="203">
        <v>40</v>
      </c>
      <c r="F24" s="204">
        <v>8.1081081081081123</v>
      </c>
    </row>
    <row r="25" spans="1:7" ht="15.6" customHeight="1" x14ac:dyDescent="0.25">
      <c r="A25" s="202" t="s">
        <v>145</v>
      </c>
      <c r="B25" s="203">
        <v>95</v>
      </c>
      <c r="C25" s="203">
        <v>97</v>
      </c>
      <c r="D25" s="203">
        <v>95</v>
      </c>
      <c r="E25" s="203">
        <v>97</v>
      </c>
      <c r="F25" s="204">
        <v>2.1052631578947398</v>
      </c>
    </row>
    <row r="26" spans="1:7" ht="15.6" customHeight="1" x14ac:dyDescent="0.25">
      <c r="A26" s="202" t="s">
        <v>157</v>
      </c>
      <c r="B26" s="203">
        <v>67</v>
      </c>
      <c r="C26" s="203">
        <v>79</v>
      </c>
      <c r="D26" s="203">
        <v>67</v>
      </c>
      <c r="E26" s="203">
        <v>79</v>
      </c>
      <c r="F26" s="204">
        <v>17.910447761194039</v>
      </c>
    </row>
    <row r="27" spans="1:7" ht="15.6" customHeight="1" x14ac:dyDescent="0.25">
      <c r="A27" s="202" t="s">
        <v>173</v>
      </c>
      <c r="B27" s="203">
        <v>73</v>
      </c>
      <c r="C27" s="203">
        <v>67</v>
      </c>
      <c r="D27" s="203">
        <v>73</v>
      </c>
      <c r="E27" s="203">
        <v>67</v>
      </c>
      <c r="F27" s="204">
        <v>-8.2191780821917746</v>
      </c>
    </row>
    <row r="28" spans="1:7" ht="15.6" customHeight="1" x14ac:dyDescent="0.25">
      <c r="A28" s="202" t="s">
        <v>177</v>
      </c>
      <c r="B28" s="203">
        <v>1393</v>
      </c>
      <c r="C28" s="203">
        <v>1406</v>
      </c>
      <c r="D28" s="203">
        <v>1393</v>
      </c>
      <c r="E28" s="203">
        <v>1406</v>
      </c>
      <c r="F28" s="204">
        <v>0.93323761665470784</v>
      </c>
    </row>
    <row r="29" spans="1:7" ht="15.6" customHeight="1" x14ac:dyDescent="0.25">
      <c r="A29" s="202" t="s">
        <v>178</v>
      </c>
      <c r="B29" s="203">
        <v>113</v>
      </c>
      <c r="C29" s="203">
        <v>122</v>
      </c>
      <c r="D29" s="203">
        <v>113</v>
      </c>
      <c r="E29" s="203">
        <v>122</v>
      </c>
      <c r="F29" s="204">
        <v>7.9646017699115106</v>
      </c>
    </row>
    <row r="30" spans="1:7" ht="15.6" customHeight="1" x14ac:dyDescent="0.25">
      <c r="A30" s="202" t="s">
        <v>179</v>
      </c>
      <c r="B30" s="203">
        <v>63</v>
      </c>
      <c r="C30" s="203">
        <v>76</v>
      </c>
      <c r="D30" s="203">
        <v>63</v>
      </c>
      <c r="E30" s="203">
        <v>76</v>
      </c>
      <c r="F30" s="204">
        <v>20.634920634920629</v>
      </c>
    </row>
    <row r="31" spans="1:7" ht="15.6" customHeight="1" x14ac:dyDescent="0.25">
      <c r="A31" s="202" t="s">
        <v>180</v>
      </c>
      <c r="B31" s="203">
        <v>196</v>
      </c>
      <c r="C31" s="203">
        <v>202</v>
      </c>
      <c r="D31" s="203">
        <v>196</v>
      </c>
      <c r="E31" s="203">
        <v>202</v>
      </c>
      <c r="F31" s="204">
        <v>3.0612244897959191</v>
      </c>
    </row>
    <row r="32" spans="1:7" ht="15.6" customHeight="1" x14ac:dyDescent="0.25">
      <c r="A32" s="202" t="s">
        <v>181</v>
      </c>
      <c r="B32" s="203">
        <v>654</v>
      </c>
      <c r="C32" s="203">
        <v>618</v>
      </c>
      <c r="D32" s="203">
        <v>654</v>
      </c>
      <c r="E32" s="203">
        <v>618</v>
      </c>
      <c r="F32" s="204">
        <v>-5.5045871559633071</v>
      </c>
    </row>
    <row r="33" spans="1:6" ht="15.6" customHeight="1" x14ac:dyDescent="0.25">
      <c r="A33" s="202" t="s">
        <v>182</v>
      </c>
      <c r="B33" s="203">
        <v>148</v>
      </c>
      <c r="C33" s="203">
        <v>157</v>
      </c>
      <c r="D33" s="203">
        <v>148</v>
      </c>
      <c r="E33" s="203">
        <v>157</v>
      </c>
      <c r="F33" s="204">
        <v>6.0810810810810807</v>
      </c>
    </row>
    <row r="34" spans="1:6" ht="15.6" customHeight="1" x14ac:dyDescent="0.25">
      <c r="A34" s="202" t="s">
        <v>183</v>
      </c>
      <c r="B34" s="203">
        <v>28</v>
      </c>
      <c r="C34" s="203">
        <v>31</v>
      </c>
      <c r="D34" s="203">
        <v>28</v>
      </c>
      <c r="E34" s="203">
        <v>31</v>
      </c>
      <c r="F34" s="204">
        <v>10.71428571428571</v>
      </c>
    </row>
    <row r="35" spans="1:6" ht="15.6" customHeight="1" x14ac:dyDescent="0.25">
      <c r="A35" s="170" t="s">
        <v>158</v>
      </c>
      <c r="B35" s="90">
        <f>SUM(B7:B34)</f>
        <v>11642</v>
      </c>
      <c r="C35" s="91">
        <f>SUM(C7:C34)</f>
        <v>12475</v>
      </c>
      <c r="D35" s="192">
        <f>SUM(D7:D34)</f>
        <v>11642</v>
      </c>
      <c r="E35" s="92">
        <f>SUM(E7:E34)</f>
        <v>12475</v>
      </c>
      <c r="F35" s="154">
        <f>E35*100/D35-100</f>
        <v>7.155127984882327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82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1458841</v>
      </c>
      <c r="C7" s="203">
        <v>1556668</v>
      </c>
      <c r="D7" s="203">
        <v>1458841</v>
      </c>
      <c r="E7" s="203">
        <v>1556668</v>
      </c>
      <c r="F7" s="204">
        <v>6.7058027571202103</v>
      </c>
      <c r="G7" s="51"/>
    </row>
    <row r="8" spans="1:14" ht="15.6" customHeight="1" x14ac:dyDescent="0.25">
      <c r="A8" s="202" t="s">
        <v>11</v>
      </c>
      <c r="B8" s="203">
        <v>977692</v>
      </c>
      <c r="C8" s="203">
        <v>548180</v>
      </c>
      <c r="D8" s="203">
        <v>977692</v>
      </c>
      <c r="E8" s="203">
        <v>548180</v>
      </c>
      <c r="F8" s="204">
        <v>-43.931217602271467</v>
      </c>
      <c r="G8" s="20"/>
    </row>
    <row r="9" spans="1:14" ht="15.6" customHeight="1" x14ac:dyDescent="0.25">
      <c r="A9" s="202" t="s">
        <v>8</v>
      </c>
      <c r="B9" s="203">
        <v>1897714</v>
      </c>
      <c r="C9" s="203">
        <v>2131887</v>
      </c>
      <c r="D9" s="203">
        <v>1897714</v>
      </c>
      <c r="E9" s="203">
        <v>2131887</v>
      </c>
      <c r="F9" s="204">
        <v>12.339741394119461</v>
      </c>
      <c r="G9" s="20"/>
    </row>
    <row r="10" spans="1:14" ht="15.6" customHeight="1" x14ac:dyDescent="0.25">
      <c r="A10" s="202" t="s">
        <v>10</v>
      </c>
      <c r="B10" s="203">
        <v>489495</v>
      </c>
      <c r="C10" s="203">
        <v>402073</v>
      </c>
      <c r="D10" s="203">
        <v>489495</v>
      </c>
      <c r="E10" s="203">
        <v>402073</v>
      </c>
      <c r="F10" s="204">
        <v>-17.859630844033131</v>
      </c>
    </row>
    <row r="11" spans="1:14" ht="15.6" customHeight="1" x14ac:dyDescent="0.25">
      <c r="A11" s="202" t="s">
        <v>9</v>
      </c>
      <c r="B11" s="203">
        <v>42389630</v>
      </c>
      <c r="C11" s="203">
        <v>48229458</v>
      </c>
      <c r="D11" s="203">
        <v>42389630</v>
      </c>
      <c r="E11" s="203">
        <v>48229458</v>
      </c>
      <c r="F11" s="204">
        <v>13.77654865116774</v>
      </c>
    </row>
    <row r="12" spans="1:14" ht="15.6" customHeight="1" x14ac:dyDescent="0.25">
      <c r="A12" s="202" t="s">
        <v>6</v>
      </c>
      <c r="B12" s="203">
        <v>2649740</v>
      </c>
      <c r="C12" s="203">
        <v>2451398</v>
      </c>
      <c r="D12" s="203">
        <v>2649740</v>
      </c>
      <c r="E12" s="203">
        <v>2451398</v>
      </c>
      <c r="F12" s="204">
        <v>-7.4853381841237194</v>
      </c>
    </row>
    <row r="13" spans="1:14" ht="15.6" customHeight="1" x14ac:dyDescent="0.25">
      <c r="A13" s="202" t="s">
        <v>175</v>
      </c>
      <c r="B13" s="203">
        <v>17310904</v>
      </c>
      <c r="C13" s="203">
        <v>17177306</v>
      </c>
      <c r="D13" s="203">
        <v>17310904</v>
      </c>
      <c r="E13" s="203">
        <v>17177306</v>
      </c>
      <c r="F13" s="204">
        <v>-0.77175634501814738</v>
      </c>
    </row>
    <row r="14" spans="1:14" ht="15.6" customHeight="1" x14ac:dyDescent="0.25">
      <c r="A14" s="202" t="s">
        <v>153</v>
      </c>
      <c r="B14" s="203">
        <v>24547383</v>
      </c>
      <c r="C14" s="203">
        <v>25184951</v>
      </c>
      <c r="D14" s="203">
        <v>24547383</v>
      </c>
      <c r="E14" s="203">
        <v>25184951</v>
      </c>
      <c r="F14" s="204">
        <v>2.5972951984331729</v>
      </c>
    </row>
    <row r="15" spans="1:14" ht="15.6" customHeight="1" x14ac:dyDescent="0.25">
      <c r="A15" s="202" t="s">
        <v>150</v>
      </c>
      <c r="B15" s="203">
        <v>3554616</v>
      </c>
      <c r="C15" s="203">
        <v>4149021</v>
      </c>
      <c r="D15" s="203">
        <v>3554616</v>
      </c>
      <c r="E15" s="203">
        <v>4149021</v>
      </c>
      <c r="F15" s="204">
        <v>16.722059429204169</v>
      </c>
    </row>
    <row r="16" spans="1:14" ht="15.6" customHeight="1" x14ac:dyDescent="0.5">
      <c r="A16" s="202" t="s">
        <v>149</v>
      </c>
      <c r="B16" s="203">
        <v>3738345</v>
      </c>
      <c r="C16" s="203">
        <v>2986584</v>
      </c>
      <c r="D16" s="203">
        <v>3738345</v>
      </c>
      <c r="E16" s="203">
        <v>2986584</v>
      </c>
      <c r="F16" s="204">
        <v>-20.109460202308782</v>
      </c>
      <c r="G16" s="15"/>
    </row>
    <row r="17" spans="1:7" ht="15.6" customHeight="1" x14ac:dyDescent="0.35">
      <c r="A17" s="202" t="s">
        <v>155</v>
      </c>
      <c r="B17" s="203">
        <v>1522611</v>
      </c>
      <c r="C17" s="203">
        <v>1245576</v>
      </c>
      <c r="D17" s="203">
        <v>1522611</v>
      </c>
      <c r="E17" s="203">
        <v>1245576</v>
      </c>
      <c r="F17" s="204">
        <v>-18.194732600775911</v>
      </c>
      <c r="G17" s="16"/>
    </row>
    <row r="18" spans="1:7" ht="15.6" customHeight="1" x14ac:dyDescent="0.25">
      <c r="A18" s="202" t="s">
        <v>152</v>
      </c>
      <c r="B18" s="203">
        <v>6232840</v>
      </c>
      <c r="C18" s="203">
        <v>6046366</v>
      </c>
      <c r="D18" s="203">
        <v>6232840</v>
      </c>
      <c r="E18" s="203">
        <v>6046366</v>
      </c>
      <c r="F18" s="204">
        <v>-2.9917982813613122</v>
      </c>
    </row>
    <row r="19" spans="1:7" ht="15.6" customHeight="1" x14ac:dyDescent="0.25">
      <c r="A19" s="202" t="s">
        <v>148</v>
      </c>
      <c r="B19" s="203">
        <v>1458368</v>
      </c>
      <c r="C19" s="203">
        <v>768909</v>
      </c>
      <c r="D19" s="203">
        <v>1458368</v>
      </c>
      <c r="E19" s="203">
        <v>768909</v>
      </c>
      <c r="F19" s="204">
        <v>-47.276064751832187</v>
      </c>
    </row>
    <row r="20" spans="1:7" ht="15.6" customHeight="1" x14ac:dyDescent="0.25">
      <c r="A20" s="202" t="s">
        <v>147</v>
      </c>
      <c r="B20" s="203">
        <v>1510618</v>
      </c>
      <c r="C20" s="203">
        <v>1579504</v>
      </c>
      <c r="D20" s="203">
        <v>1510618</v>
      </c>
      <c r="E20" s="203">
        <v>1579504</v>
      </c>
      <c r="F20" s="204">
        <v>4.5601204275336329</v>
      </c>
    </row>
    <row r="21" spans="1:7" ht="15.6" customHeight="1" x14ac:dyDescent="0.25">
      <c r="A21" s="202" t="s">
        <v>154</v>
      </c>
      <c r="B21" s="203">
        <v>3771794</v>
      </c>
      <c r="C21" s="203">
        <v>3970229</v>
      </c>
      <c r="D21" s="203">
        <v>3771794</v>
      </c>
      <c r="E21" s="203">
        <v>3970229</v>
      </c>
      <c r="F21" s="204">
        <v>5.2610243295365544</v>
      </c>
    </row>
    <row r="22" spans="1:7" ht="15.6" customHeight="1" x14ac:dyDescent="0.25">
      <c r="A22" s="202" t="s">
        <v>151</v>
      </c>
      <c r="B22" s="203">
        <v>24342303</v>
      </c>
      <c r="C22" s="203">
        <v>27981180</v>
      </c>
      <c r="D22" s="203">
        <v>24342303</v>
      </c>
      <c r="E22" s="203">
        <v>27981180</v>
      </c>
      <c r="F22" s="204">
        <v>14.948778675542741</v>
      </c>
    </row>
    <row r="23" spans="1:7" ht="15.6" customHeight="1" x14ac:dyDescent="0.25">
      <c r="A23" s="202" t="s">
        <v>171</v>
      </c>
      <c r="B23" s="203">
        <v>2515199</v>
      </c>
      <c r="C23" s="203">
        <v>3506895</v>
      </c>
      <c r="D23" s="203">
        <v>2515199</v>
      </c>
      <c r="E23" s="203">
        <v>3506895</v>
      </c>
      <c r="F23" s="204">
        <v>39.428132724289412</v>
      </c>
    </row>
    <row r="24" spans="1:7" ht="15.6" customHeight="1" x14ac:dyDescent="0.25">
      <c r="A24" s="202" t="s">
        <v>146</v>
      </c>
      <c r="B24" s="203">
        <v>276658</v>
      </c>
      <c r="C24" s="203">
        <v>341682</v>
      </c>
      <c r="D24" s="203">
        <v>276658</v>
      </c>
      <c r="E24" s="203">
        <v>341682</v>
      </c>
      <c r="F24" s="204">
        <v>23.503386853082151</v>
      </c>
    </row>
    <row r="25" spans="1:7" ht="15.6" customHeight="1" x14ac:dyDescent="0.25">
      <c r="A25" s="202" t="s">
        <v>145</v>
      </c>
      <c r="B25" s="203">
        <v>2207728</v>
      </c>
      <c r="C25" s="203">
        <v>2791936</v>
      </c>
      <c r="D25" s="203">
        <v>2207728</v>
      </c>
      <c r="E25" s="203">
        <v>2791936</v>
      </c>
      <c r="F25" s="204">
        <v>26.4619554582811</v>
      </c>
    </row>
    <row r="26" spans="1:7" ht="15.6" customHeight="1" x14ac:dyDescent="0.25">
      <c r="A26" s="202" t="s">
        <v>157</v>
      </c>
      <c r="B26" s="203">
        <v>838993</v>
      </c>
      <c r="C26" s="203">
        <v>955852</v>
      </c>
      <c r="D26" s="203">
        <v>838993</v>
      </c>
      <c r="E26" s="203">
        <v>955852</v>
      </c>
      <c r="F26" s="204">
        <v>13.928483312733229</v>
      </c>
    </row>
    <row r="27" spans="1:7" ht="15.6" customHeight="1" x14ac:dyDescent="0.25">
      <c r="A27" s="202" t="s">
        <v>173</v>
      </c>
      <c r="B27" s="203">
        <v>543610</v>
      </c>
      <c r="C27" s="203">
        <v>525596</v>
      </c>
      <c r="D27" s="203">
        <v>543610</v>
      </c>
      <c r="E27" s="203">
        <v>525596</v>
      </c>
      <c r="F27" s="204">
        <v>-3.3137727414874689</v>
      </c>
    </row>
    <row r="28" spans="1:7" ht="15.6" customHeight="1" x14ac:dyDescent="0.25">
      <c r="A28" s="202" t="s">
        <v>177</v>
      </c>
      <c r="B28" s="203">
        <v>19025326</v>
      </c>
      <c r="C28" s="203">
        <v>20201954</v>
      </c>
      <c r="D28" s="203">
        <v>19025326</v>
      </c>
      <c r="E28" s="203">
        <v>20201954</v>
      </c>
      <c r="F28" s="204">
        <v>6.1845352873322659</v>
      </c>
    </row>
    <row r="29" spans="1:7" ht="15.6" customHeight="1" x14ac:dyDescent="0.25">
      <c r="A29" s="202" t="s">
        <v>178</v>
      </c>
      <c r="B29" s="203">
        <v>2197015</v>
      </c>
      <c r="C29" s="203">
        <v>2350908</v>
      </c>
      <c r="D29" s="203">
        <v>2197015</v>
      </c>
      <c r="E29" s="203">
        <v>2350908</v>
      </c>
      <c r="F29" s="204">
        <v>7.0046403870706371</v>
      </c>
    </row>
    <row r="30" spans="1:7" ht="15.6" customHeight="1" x14ac:dyDescent="0.25">
      <c r="A30" s="202" t="s">
        <v>179</v>
      </c>
      <c r="B30" s="203">
        <v>361387</v>
      </c>
      <c r="C30" s="203">
        <v>457634</v>
      </c>
      <c r="D30" s="203">
        <v>361387</v>
      </c>
      <c r="E30" s="203">
        <v>457634</v>
      </c>
      <c r="F30" s="204">
        <v>26.632668026243341</v>
      </c>
    </row>
    <row r="31" spans="1:7" ht="15.6" customHeight="1" x14ac:dyDescent="0.25">
      <c r="A31" s="202" t="s">
        <v>180</v>
      </c>
      <c r="B31" s="203">
        <v>3890244</v>
      </c>
      <c r="C31" s="203">
        <v>4006881</v>
      </c>
      <c r="D31" s="203">
        <v>3890244</v>
      </c>
      <c r="E31" s="203">
        <v>4006881</v>
      </c>
      <c r="F31" s="204">
        <v>2.9981924012992489</v>
      </c>
    </row>
    <row r="32" spans="1:7" ht="15.6" customHeight="1" x14ac:dyDescent="0.25">
      <c r="A32" s="202" t="s">
        <v>181</v>
      </c>
      <c r="B32" s="203">
        <v>25961090</v>
      </c>
      <c r="C32" s="203">
        <v>22955435</v>
      </c>
      <c r="D32" s="203">
        <v>25961090</v>
      </c>
      <c r="E32" s="203">
        <v>22955435</v>
      </c>
      <c r="F32" s="204">
        <v>-11.577537769022801</v>
      </c>
    </row>
    <row r="33" spans="1:6" ht="15.6" customHeight="1" x14ac:dyDescent="0.25">
      <c r="A33" s="202" t="s">
        <v>182</v>
      </c>
      <c r="B33" s="203">
        <v>2977553</v>
      </c>
      <c r="C33" s="203">
        <v>3333531</v>
      </c>
      <c r="D33" s="203">
        <v>2977553</v>
      </c>
      <c r="E33" s="203">
        <v>3333531</v>
      </c>
      <c r="F33" s="204">
        <v>11.955387527946611</v>
      </c>
    </row>
    <row r="34" spans="1:6" ht="15.6" customHeight="1" x14ac:dyDescent="0.25">
      <c r="A34" s="202" t="s">
        <v>183</v>
      </c>
      <c r="B34" s="203">
        <v>221170</v>
      </c>
      <c r="C34" s="203">
        <v>207165</v>
      </c>
      <c r="D34" s="203">
        <v>221170</v>
      </c>
      <c r="E34" s="203">
        <v>207165</v>
      </c>
      <c r="F34" s="204">
        <v>-6.3322331238413909</v>
      </c>
    </row>
    <row r="35" spans="1:6" ht="15.6" customHeight="1" x14ac:dyDescent="0.25">
      <c r="A35" s="170" t="s">
        <v>158</v>
      </c>
      <c r="B35" s="90">
        <f>SUM(B7:B34)</f>
        <v>198868867</v>
      </c>
      <c r="C35" s="91">
        <f>SUM(C7:C34)</f>
        <v>208044759</v>
      </c>
      <c r="D35" s="192">
        <f>SUM(D7:D34)</f>
        <v>198868867</v>
      </c>
      <c r="E35" s="92">
        <f>SUM(E7:E34)</f>
        <v>208044759</v>
      </c>
      <c r="F35" s="154">
        <f>E35*100/D35-100</f>
        <v>4.6140414728666457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</v>
      </c>
      <c r="C7" s="203">
        <v>4</v>
      </c>
      <c r="D7" s="203">
        <v>4</v>
      </c>
      <c r="E7" s="203">
        <v>4</v>
      </c>
      <c r="F7" s="204">
        <v>0</v>
      </c>
      <c r="G7" s="51"/>
    </row>
    <row r="8" spans="1:14" ht="15.6" customHeight="1" x14ac:dyDescent="0.25">
      <c r="A8" s="202" t="s">
        <v>11</v>
      </c>
      <c r="B8" s="203">
        <v>4</v>
      </c>
      <c r="C8" s="203">
        <v>1</v>
      </c>
      <c r="D8" s="203">
        <v>4</v>
      </c>
      <c r="E8" s="203">
        <v>1</v>
      </c>
      <c r="F8" s="204">
        <v>-75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13</v>
      </c>
      <c r="C12" s="203">
        <v>12</v>
      </c>
      <c r="D12" s="203">
        <v>13</v>
      </c>
      <c r="E12" s="203">
        <v>12</v>
      </c>
      <c r="F12" s="204">
        <v>-7.6923076923076934</v>
      </c>
    </row>
    <row r="13" spans="1:14" ht="15.6" customHeight="1" x14ac:dyDescent="0.25">
      <c r="A13" s="202" t="s">
        <v>175</v>
      </c>
      <c r="B13" s="203">
        <v>16</v>
      </c>
      <c r="C13" s="203">
        <v>15</v>
      </c>
      <c r="D13" s="203">
        <v>16</v>
      </c>
      <c r="E13" s="203">
        <v>15</v>
      </c>
      <c r="F13" s="204">
        <v>-6.25</v>
      </c>
    </row>
    <row r="14" spans="1:14" ht="15.6" customHeight="1" x14ac:dyDescent="0.25">
      <c r="A14" s="202" t="s">
        <v>153</v>
      </c>
      <c r="B14" s="203">
        <v>26</v>
      </c>
      <c r="C14" s="203">
        <v>24</v>
      </c>
      <c r="D14" s="203">
        <v>26</v>
      </c>
      <c r="E14" s="203">
        <v>24</v>
      </c>
      <c r="F14" s="204">
        <v>-7.6923076923076934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5</v>
      </c>
      <c r="C16" s="203">
        <v>0</v>
      </c>
      <c r="D16" s="203">
        <v>5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2</v>
      </c>
      <c r="C18" s="203">
        <v>0</v>
      </c>
      <c r="D18" s="203">
        <v>2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1</v>
      </c>
      <c r="C19" s="203">
        <v>0</v>
      </c>
      <c r="D19" s="203">
        <v>1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0</v>
      </c>
      <c r="C21" s="203">
        <v>0</v>
      </c>
      <c r="D21" s="203">
        <v>0</v>
      </c>
      <c r="E21" s="203">
        <v>0</v>
      </c>
      <c r="F21" s="204" t="s">
        <v>156</v>
      </c>
    </row>
    <row r="22" spans="1:7" ht="15.6" customHeight="1" x14ac:dyDescent="0.25">
      <c r="A22" s="202" t="s">
        <v>151</v>
      </c>
      <c r="B22" s="203">
        <v>84</v>
      </c>
      <c r="C22" s="203">
        <v>82</v>
      </c>
      <c r="D22" s="203">
        <v>84</v>
      </c>
      <c r="E22" s="203">
        <v>82</v>
      </c>
      <c r="F22" s="204">
        <v>-2.38095238095238</v>
      </c>
    </row>
    <row r="23" spans="1:7" ht="15.6" customHeight="1" x14ac:dyDescent="0.25">
      <c r="A23" s="202" t="s">
        <v>171</v>
      </c>
      <c r="B23" s="203">
        <v>8</v>
      </c>
      <c r="C23" s="203">
        <v>4</v>
      </c>
      <c r="D23" s="203">
        <v>8</v>
      </c>
      <c r="E23" s="203">
        <v>4</v>
      </c>
      <c r="F23" s="204">
        <v>-50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64</v>
      </c>
      <c r="C28" s="203">
        <v>69</v>
      </c>
      <c r="D28" s="203">
        <v>64</v>
      </c>
      <c r="E28" s="203">
        <v>69</v>
      </c>
      <c r="F28" s="204">
        <v>7.8125</v>
      </c>
    </row>
    <row r="29" spans="1:7" ht="15.6" customHeight="1" x14ac:dyDescent="0.25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1</v>
      </c>
      <c r="D30" s="203">
        <v>0</v>
      </c>
      <c r="E30" s="203">
        <v>1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3</v>
      </c>
      <c r="C32" s="203">
        <v>7</v>
      </c>
      <c r="D32" s="203">
        <v>3</v>
      </c>
      <c r="E32" s="203">
        <v>7</v>
      </c>
      <c r="F32" s="204">
        <v>133.33333333333329</v>
      </c>
    </row>
    <row r="33" spans="1:6" ht="15.6" customHeight="1" x14ac:dyDescent="0.25">
      <c r="A33" s="202" t="s">
        <v>182</v>
      </c>
      <c r="B33" s="203">
        <v>3</v>
      </c>
      <c r="C33" s="203">
        <v>4</v>
      </c>
      <c r="D33" s="203">
        <v>3</v>
      </c>
      <c r="E33" s="203">
        <v>4</v>
      </c>
      <c r="F33" s="204">
        <v>33.333333333333343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233</v>
      </c>
      <c r="C35" s="91">
        <f>SUM(C7:C34)</f>
        <v>223</v>
      </c>
      <c r="D35" s="192">
        <f>SUM(D7:D34)</f>
        <v>233</v>
      </c>
      <c r="E35" s="192">
        <f>SUM(E7:E34)</f>
        <v>223</v>
      </c>
      <c r="F35" s="154">
        <f>E35*100/D35-100</f>
        <v>-4.291845493562235</v>
      </c>
    </row>
    <row r="36" spans="1:6" ht="15.6" customHeight="1" x14ac:dyDescent="0.25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6584</v>
      </c>
      <c r="C7" s="203">
        <v>9704</v>
      </c>
      <c r="D7" s="203">
        <v>6584</v>
      </c>
      <c r="E7" s="203">
        <v>9704</v>
      </c>
      <c r="F7" s="204">
        <v>47.387606318347508</v>
      </c>
      <c r="G7" s="51"/>
    </row>
    <row r="8" spans="1:14" ht="15.6" customHeight="1" x14ac:dyDescent="0.25">
      <c r="A8" s="202" t="s">
        <v>11</v>
      </c>
      <c r="B8" s="203">
        <v>20175</v>
      </c>
      <c r="C8" s="203">
        <v>8151</v>
      </c>
      <c r="D8" s="203">
        <v>20175</v>
      </c>
      <c r="E8" s="203">
        <v>8151</v>
      </c>
      <c r="F8" s="204">
        <v>-59.598513011152413</v>
      </c>
      <c r="G8" s="20"/>
    </row>
    <row r="9" spans="1:14" ht="15.6" customHeight="1" x14ac:dyDescent="0.25">
      <c r="A9" s="202" t="s">
        <v>8</v>
      </c>
      <c r="B9" s="203">
        <v>35434</v>
      </c>
      <c r="C9" s="203">
        <v>40825</v>
      </c>
      <c r="D9" s="203">
        <v>35434</v>
      </c>
      <c r="E9" s="203">
        <v>40825</v>
      </c>
      <c r="F9" s="204">
        <v>15.214201049839129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315529</v>
      </c>
      <c r="C11" s="203">
        <v>361988</v>
      </c>
      <c r="D11" s="203">
        <v>315529</v>
      </c>
      <c r="E11" s="203">
        <v>361988</v>
      </c>
      <c r="F11" s="204">
        <v>14.72416164599767</v>
      </c>
    </row>
    <row r="12" spans="1:14" ht="15.6" customHeight="1" x14ac:dyDescent="0.25">
      <c r="A12" s="202" t="s">
        <v>6</v>
      </c>
      <c r="B12" s="203">
        <v>33613</v>
      </c>
      <c r="C12" s="203">
        <v>33070</v>
      </c>
      <c r="D12" s="203">
        <v>33613</v>
      </c>
      <c r="E12" s="203">
        <v>33070</v>
      </c>
      <c r="F12" s="204">
        <v>-1.615446404664866</v>
      </c>
    </row>
    <row r="13" spans="1:14" ht="15.6" customHeight="1" x14ac:dyDescent="0.25">
      <c r="A13" s="202" t="s">
        <v>175</v>
      </c>
      <c r="B13" s="203">
        <v>286982</v>
      </c>
      <c r="C13" s="203">
        <v>300476</v>
      </c>
      <c r="D13" s="203">
        <v>286982</v>
      </c>
      <c r="E13" s="203">
        <v>300476</v>
      </c>
      <c r="F13" s="204">
        <v>4.7020370615578742</v>
      </c>
    </row>
    <row r="14" spans="1:14" ht="15.6" customHeight="1" x14ac:dyDescent="0.25">
      <c r="A14" s="202" t="s">
        <v>153</v>
      </c>
      <c r="B14" s="203">
        <v>163259</v>
      </c>
      <c r="C14" s="203">
        <v>179890</v>
      </c>
      <c r="D14" s="203">
        <v>163259</v>
      </c>
      <c r="E14" s="203">
        <v>179890</v>
      </c>
      <c r="F14" s="204">
        <v>10.186880968277389</v>
      </c>
    </row>
    <row r="15" spans="1:14" ht="15.6" customHeight="1" x14ac:dyDescent="0.25">
      <c r="A15" s="202" t="s">
        <v>150</v>
      </c>
      <c r="B15" s="203">
        <v>2776</v>
      </c>
      <c r="C15" s="203">
        <v>13</v>
      </c>
      <c r="D15" s="203">
        <v>2776</v>
      </c>
      <c r="E15" s="203">
        <v>13</v>
      </c>
      <c r="F15" s="204">
        <v>-99.531700288184439</v>
      </c>
    </row>
    <row r="16" spans="1:14" ht="15.6" customHeight="1" x14ac:dyDescent="0.5">
      <c r="A16" s="202" t="s">
        <v>149</v>
      </c>
      <c r="B16" s="203">
        <v>7108</v>
      </c>
      <c r="C16" s="203">
        <v>0</v>
      </c>
      <c r="D16" s="203">
        <v>7108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137760</v>
      </c>
      <c r="C18" s="203">
        <v>134862</v>
      </c>
      <c r="D18" s="203">
        <v>137760</v>
      </c>
      <c r="E18" s="203">
        <v>134862</v>
      </c>
      <c r="F18" s="204">
        <v>-2.1036585365853711</v>
      </c>
    </row>
    <row r="19" spans="1:7" ht="15.6" customHeight="1" x14ac:dyDescent="0.25">
      <c r="A19" s="202" t="s">
        <v>148</v>
      </c>
      <c r="B19" s="203">
        <v>749</v>
      </c>
      <c r="C19" s="203">
        <v>0</v>
      </c>
      <c r="D19" s="203">
        <v>749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4375</v>
      </c>
      <c r="C21" s="203">
        <v>4194</v>
      </c>
      <c r="D21" s="203">
        <v>4375</v>
      </c>
      <c r="E21" s="203">
        <v>4194</v>
      </c>
      <c r="F21" s="204">
        <v>-4.1371428571428623</v>
      </c>
    </row>
    <row r="22" spans="1:7" ht="15.6" customHeight="1" x14ac:dyDescent="0.25">
      <c r="A22" s="202" t="s">
        <v>151</v>
      </c>
      <c r="B22" s="203">
        <v>313269</v>
      </c>
      <c r="C22" s="203">
        <v>342979</v>
      </c>
      <c r="D22" s="203">
        <v>313269</v>
      </c>
      <c r="E22" s="203">
        <v>342979</v>
      </c>
      <c r="F22" s="204">
        <v>9.4838621121145081</v>
      </c>
    </row>
    <row r="23" spans="1:7" ht="15.6" customHeight="1" x14ac:dyDescent="0.25">
      <c r="A23" s="202" t="s">
        <v>171</v>
      </c>
      <c r="B23" s="203">
        <v>37901</v>
      </c>
      <c r="C23" s="203">
        <v>35376</v>
      </c>
      <c r="D23" s="203">
        <v>37901</v>
      </c>
      <c r="E23" s="203">
        <v>35376</v>
      </c>
      <c r="F23" s="204">
        <v>-6.6620933484604592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36897</v>
      </c>
      <c r="C25" s="203">
        <v>41045</v>
      </c>
      <c r="D25" s="203">
        <v>36897</v>
      </c>
      <c r="E25" s="203">
        <v>41045</v>
      </c>
      <c r="F25" s="204">
        <v>11.242106404314709</v>
      </c>
    </row>
    <row r="26" spans="1:7" ht="15.6" customHeight="1" x14ac:dyDescent="0.25">
      <c r="A26" s="202" t="s">
        <v>157</v>
      </c>
      <c r="B26" s="203">
        <v>5261</v>
      </c>
      <c r="C26" s="203">
        <v>8773</v>
      </c>
      <c r="D26" s="203">
        <v>5261</v>
      </c>
      <c r="E26" s="203">
        <v>8773</v>
      </c>
      <c r="F26" s="204">
        <v>66.755369701577649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554520</v>
      </c>
      <c r="C28" s="203">
        <v>578376</v>
      </c>
      <c r="D28" s="203">
        <v>554520</v>
      </c>
      <c r="E28" s="203">
        <v>578376</v>
      </c>
      <c r="F28" s="204">
        <v>4.3020991127461627</v>
      </c>
    </row>
    <row r="29" spans="1:7" ht="15.6" customHeight="1" x14ac:dyDescent="0.25">
      <c r="A29" s="202" t="s">
        <v>178</v>
      </c>
      <c r="B29" s="203">
        <v>8014</v>
      </c>
      <c r="C29" s="203">
        <v>11090</v>
      </c>
      <c r="D29" s="203">
        <v>8014</v>
      </c>
      <c r="E29" s="203">
        <v>11090</v>
      </c>
      <c r="F29" s="204">
        <v>38.382830047417031</v>
      </c>
    </row>
    <row r="30" spans="1:7" ht="15.6" customHeight="1" x14ac:dyDescent="0.25">
      <c r="A30" s="202" t="s">
        <v>179</v>
      </c>
      <c r="B30" s="203">
        <v>0</v>
      </c>
      <c r="C30" s="203">
        <v>310</v>
      </c>
      <c r="D30" s="203">
        <v>0</v>
      </c>
      <c r="E30" s="203">
        <v>310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52118</v>
      </c>
      <c r="C32" s="203">
        <v>75337</v>
      </c>
      <c r="D32" s="203">
        <v>52118</v>
      </c>
      <c r="E32" s="203">
        <v>75337</v>
      </c>
      <c r="F32" s="204">
        <v>44.550826969569037</v>
      </c>
    </row>
    <row r="33" spans="1:6" ht="15.6" customHeight="1" x14ac:dyDescent="0.25">
      <c r="A33" s="202" t="s">
        <v>182</v>
      </c>
      <c r="B33" s="203">
        <v>6442</v>
      </c>
      <c r="C33" s="203">
        <v>6811</v>
      </c>
      <c r="D33" s="203">
        <v>6442</v>
      </c>
      <c r="E33" s="203">
        <v>6811</v>
      </c>
      <c r="F33" s="204">
        <v>5.7280347718100018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2028766</v>
      </c>
      <c r="C35" s="91">
        <f>SUM(C7:C34)</f>
        <v>2173270</v>
      </c>
      <c r="D35" s="90">
        <f>SUM(D7:D34)</f>
        <v>2028766</v>
      </c>
      <c r="E35" s="92">
        <f>SUM(E7:E34)</f>
        <v>2173270</v>
      </c>
      <c r="F35" s="154">
        <f>E35*100/D35-100</f>
        <v>7.1227534373111467</v>
      </c>
    </row>
    <row r="36" spans="1:6" ht="15.6" customHeight="1" x14ac:dyDescent="0.25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9362</v>
      </c>
      <c r="C8" s="203">
        <v>5990</v>
      </c>
      <c r="D8" s="203">
        <v>9362</v>
      </c>
      <c r="E8" s="203">
        <v>5990</v>
      </c>
      <c r="F8" s="204">
        <v>-36.017944883571893</v>
      </c>
      <c r="G8" s="20"/>
    </row>
    <row r="9" spans="1:14" ht="15.6" customHeight="1" x14ac:dyDescent="0.25">
      <c r="A9" s="202" t="s">
        <v>8</v>
      </c>
      <c r="B9" s="203">
        <v>35434</v>
      </c>
      <c r="C9" s="203">
        <v>40825</v>
      </c>
      <c r="D9" s="203">
        <v>35434</v>
      </c>
      <c r="E9" s="203">
        <v>40825</v>
      </c>
      <c r="F9" s="204">
        <v>15.214201049839129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315529</v>
      </c>
      <c r="C11" s="203">
        <v>361988</v>
      </c>
      <c r="D11" s="203">
        <v>315529</v>
      </c>
      <c r="E11" s="203">
        <v>361988</v>
      </c>
      <c r="F11" s="204">
        <v>14.72416164599767</v>
      </c>
    </row>
    <row r="12" spans="1:14" ht="15.6" customHeight="1" x14ac:dyDescent="0.25">
      <c r="A12" s="202" t="s">
        <v>6</v>
      </c>
      <c r="B12" s="203">
        <v>1751</v>
      </c>
      <c r="C12" s="203">
        <v>1817</v>
      </c>
      <c r="D12" s="203">
        <v>1751</v>
      </c>
      <c r="E12" s="203">
        <v>1817</v>
      </c>
      <c r="F12" s="204">
        <v>3.7692747001713371</v>
      </c>
    </row>
    <row r="13" spans="1:14" ht="15.6" customHeight="1" x14ac:dyDescent="0.25">
      <c r="A13" s="202" t="s">
        <v>175</v>
      </c>
      <c r="B13" s="203">
        <v>230412</v>
      </c>
      <c r="C13" s="203">
        <v>244370</v>
      </c>
      <c r="D13" s="203">
        <v>230412</v>
      </c>
      <c r="E13" s="203">
        <v>244370</v>
      </c>
      <c r="F13" s="204">
        <v>6.0578442095029743</v>
      </c>
    </row>
    <row r="14" spans="1:14" ht="15.6" customHeight="1" x14ac:dyDescent="0.25">
      <c r="A14" s="202" t="s">
        <v>153</v>
      </c>
      <c r="B14" s="203">
        <v>70246</v>
      </c>
      <c r="C14" s="203">
        <v>68854</v>
      </c>
      <c r="D14" s="203">
        <v>70246</v>
      </c>
      <c r="E14" s="203">
        <v>68854</v>
      </c>
      <c r="F14" s="204">
        <v>-1.9816074936651229</v>
      </c>
    </row>
    <row r="15" spans="1:14" ht="15.6" customHeight="1" x14ac:dyDescent="0.25">
      <c r="A15" s="202" t="s">
        <v>150</v>
      </c>
      <c r="B15" s="203">
        <v>2776</v>
      </c>
      <c r="C15" s="203">
        <v>13</v>
      </c>
      <c r="D15" s="203">
        <v>2776</v>
      </c>
      <c r="E15" s="203">
        <v>13</v>
      </c>
      <c r="F15" s="204">
        <v>-99.531700288184439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134655</v>
      </c>
      <c r="C18" s="203">
        <v>134862</v>
      </c>
      <c r="D18" s="203">
        <v>134655</v>
      </c>
      <c r="E18" s="203">
        <v>134862</v>
      </c>
      <c r="F18" s="204">
        <v>0.15372618915004921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4375</v>
      </c>
      <c r="C21" s="203">
        <v>4194</v>
      </c>
      <c r="D21" s="203">
        <v>4375</v>
      </c>
      <c r="E21" s="203">
        <v>4194</v>
      </c>
      <c r="F21" s="204">
        <v>-4.1371428571428623</v>
      </c>
    </row>
    <row r="22" spans="1:7" ht="15.6" customHeight="1" x14ac:dyDescent="0.25">
      <c r="A22" s="202" t="s">
        <v>151</v>
      </c>
      <c r="B22" s="203">
        <v>97384</v>
      </c>
      <c r="C22" s="203">
        <v>100658</v>
      </c>
      <c r="D22" s="203">
        <v>97384</v>
      </c>
      <c r="E22" s="203">
        <v>100658</v>
      </c>
      <c r="F22" s="204">
        <v>3.3619485747145319</v>
      </c>
    </row>
    <row r="23" spans="1:7" ht="15.6" customHeight="1" x14ac:dyDescent="0.25">
      <c r="A23" s="202" t="s">
        <v>171</v>
      </c>
      <c r="B23" s="203">
        <v>22906</v>
      </c>
      <c r="C23" s="203">
        <v>25068</v>
      </c>
      <c r="D23" s="203">
        <v>22906</v>
      </c>
      <c r="E23" s="203">
        <v>25068</v>
      </c>
      <c r="F23" s="204">
        <v>9.4385750458395137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36897</v>
      </c>
      <c r="C25" s="203">
        <v>41045</v>
      </c>
      <c r="D25" s="203">
        <v>36897</v>
      </c>
      <c r="E25" s="203">
        <v>41045</v>
      </c>
      <c r="F25" s="204">
        <v>11.242106404314709</v>
      </c>
    </row>
    <row r="26" spans="1:7" ht="15.6" customHeight="1" x14ac:dyDescent="0.25">
      <c r="A26" s="202" t="s">
        <v>157</v>
      </c>
      <c r="B26" s="203">
        <v>5261</v>
      </c>
      <c r="C26" s="203">
        <v>8773</v>
      </c>
      <c r="D26" s="203">
        <v>5261</v>
      </c>
      <c r="E26" s="203">
        <v>8773</v>
      </c>
      <c r="F26" s="204">
        <v>66.755369701577649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393388</v>
      </c>
      <c r="C28" s="203">
        <v>404236</v>
      </c>
      <c r="D28" s="203">
        <v>393388</v>
      </c>
      <c r="E28" s="203">
        <v>404236</v>
      </c>
      <c r="F28" s="204">
        <v>2.7575828444182382</v>
      </c>
    </row>
    <row r="29" spans="1:7" ht="15.6" customHeight="1" x14ac:dyDescent="0.25">
      <c r="A29" s="202" t="s">
        <v>178</v>
      </c>
      <c r="B29" s="203">
        <v>8014</v>
      </c>
      <c r="C29" s="203">
        <v>11086</v>
      </c>
      <c r="D29" s="203">
        <v>8014</v>
      </c>
      <c r="E29" s="203">
        <v>11086</v>
      </c>
      <c r="F29" s="204">
        <v>38.33291739455953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46803</v>
      </c>
      <c r="C32" s="203">
        <v>51083</v>
      </c>
      <c r="D32" s="203">
        <v>46803</v>
      </c>
      <c r="E32" s="203">
        <v>51083</v>
      </c>
      <c r="F32" s="204">
        <v>9.144712945751337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93" t="s">
        <v>158</v>
      </c>
      <c r="B35" s="192">
        <f>SUM(B7:B34)</f>
        <v>1415193</v>
      </c>
      <c r="C35" s="91">
        <f>SUM(C7:C34)</f>
        <v>1504862</v>
      </c>
      <c r="D35" s="90">
        <f>SUM(D7:D34)</f>
        <v>1415193</v>
      </c>
      <c r="E35" s="92">
        <f>SUM(E7:E34)</f>
        <v>1504862</v>
      </c>
      <c r="F35" s="154">
        <f>E35*100/D35-100</f>
        <v>6.3361675757299594</v>
      </c>
    </row>
    <row r="36" spans="1:6" ht="15.6" customHeight="1" x14ac:dyDescent="0.25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6584</v>
      </c>
      <c r="C7" s="203">
        <v>9704</v>
      </c>
      <c r="D7" s="203">
        <v>6584</v>
      </c>
      <c r="E7" s="203">
        <v>9704</v>
      </c>
      <c r="F7" s="204">
        <v>47.387606318347508</v>
      </c>
      <c r="G7" s="27"/>
    </row>
    <row r="8" spans="1:14" ht="15.6" customHeight="1" x14ac:dyDescent="0.25">
      <c r="A8" s="202" t="s">
        <v>11</v>
      </c>
      <c r="B8" s="203">
        <v>10813</v>
      </c>
      <c r="C8" s="203">
        <v>2161</v>
      </c>
      <c r="D8" s="203">
        <v>10813</v>
      </c>
      <c r="E8" s="203">
        <v>2161</v>
      </c>
      <c r="F8" s="204">
        <v>-80.014797003606773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31862</v>
      </c>
      <c r="C12" s="203">
        <v>31253</v>
      </c>
      <c r="D12" s="203">
        <v>31862</v>
      </c>
      <c r="E12" s="203">
        <v>31253</v>
      </c>
      <c r="F12" s="204">
        <v>-1.9113677735233241</v>
      </c>
    </row>
    <row r="13" spans="1:14" ht="15.6" customHeight="1" x14ac:dyDescent="0.25">
      <c r="A13" s="202" t="s">
        <v>175</v>
      </c>
      <c r="B13" s="203">
        <v>56570</v>
      </c>
      <c r="C13" s="203">
        <v>56106</v>
      </c>
      <c r="D13" s="203">
        <v>56570</v>
      </c>
      <c r="E13" s="203">
        <v>56106</v>
      </c>
      <c r="F13" s="204">
        <v>-0.82022273289729242</v>
      </c>
    </row>
    <row r="14" spans="1:14" ht="15.6" customHeight="1" x14ac:dyDescent="0.25">
      <c r="A14" s="202" t="s">
        <v>153</v>
      </c>
      <c r="B14" s="203">
        <v>93013</v>
      </c>
      <c r="C14" s="203">
        <v>111036</v>
      </c>
      <c r="D14" s="203">
        <v>93013</v>
      </c>
      <c r="E14" s="203">
        <v>111036</v>
      </c>
      <c r="F14" s="204">
        <v>19.3768612989582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7108</v>
      </c>
      <c r="C16" s="203">
        <v>0</v>
      </c>
      <c r="D16" s="203">
        <v>7108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3105</v>
      </c>
      <c r="C18" s="203">
        <v>0</v>
      </c>
      <c r="D18" s="203">
        <v>3105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749</v>
      </c>
      <c r="C19" s="203">
        <v>0</v>
      </c>
      <c r="D19" s="203">
        <v>749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0</v>
      </c>
      <c r="C21" s="203">
        <v>0</v>
      </c>
      <c r="D21" s="203">
        <v>0</v>
      </c>
      <c r="E21" s="203">
        <v>0</v>
      </c>
      <c r="F21" s="204" t="s">
        <v>156</v>
      </c>
    </row>
    <row r="22" spans="1:7" ht="15.6" customHeight="1" x14ac:dyDescent="0.25">
      <c r="A22" s="202" t="s">
        <v>151</v>
      </c>
      <c r="B22" s="203">
        <v>215885</v>
      </c>
      <c r="C22" s="203">
        <v>242321</v>
      </c>
      <c r="D22" s="203">
        <v>215885</v>
      </c>
      <c r="E22" s="203">
        <v>242321</v>
      </c>
      <c r="F22" s="204">
        <v>12.245408435046439</v>
      </c>
    </row>
    <row r="23" spans="1:7" ht="15.6" customHeight="1" x14ac:dyDescent="0.25">
      <c r="A23" s="202" t="s">
        <v>171</v>
      </c>
      <c r="B23" s="203">
        <v>14995</v>
      </c>
      <c r="C23" s="203">
        <v>10308</v>
      </c>
      <c r="D23" s="203">
        <v>14995</v>
      </c>
      <c r="E23" s="203">
        <v>10308</v>
      </c>
      <c r="F23" s="204">
        <v>-31.257085695231741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161132</v>
      </c>
      <c r="C28" s="203">
        <v>174140</v>
      </c>
      <c r="D28" s="203">
        <v>161132</v>
      </c>
      <c r="E28" s="203">
        <v>174140</v>
      </c>
      <c r="F28" s="204">
        <v>8.0728843432713546</v>
      </c>
    </row>
    <row r="29" spans="1:7" ht="15.6" customHeight="1" x14ac:dyDescent="0.25">
      <c r="A29" s="202" t="s">
        <v>178</v>
      </c>
      <c r="B29" s="203">
        <v>0</v>
      </c>
      <c r="C29" s="203">
        <v>4</v>
      </c>
      <c r="D29" s="203">
        <v>0</v>
      </c>
      <c r="E29" s="203">
        <v>4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310</v>
      </c>
      <c r="D30" s="203">
        <v>0</v>
      </c>
      <c r="E30" s="203">
        <v>310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5315</v>
      </c>
      <c r="C32" s="203">
        <v>24254</v>
      </c>
      <c r="D32" s="203">
        <v>5315</v>
      </c>
      <c r="E32" s="203">
        <v>24254</v>
      </c>
      <c r="F32" s="204">
        <v>356.33113828786452</v>
      </c>
    </row>
    <row r="33" spans="1:6" ht="15.6" customHeight="1" x14ac:dyDescent="0.25">
      <c r="A33" s="202" t="s">
        <v>182</v>
      </c>
      <c r="B33" s="203">
        <v>6442</v>
      </c>
      <c r="C33" s="203">
        <v>6811</v>
      </c>
      <c r="D33" s="203">
        <v>6442</v>
      </c>
      <c r="E33" s="203">
        <v>6811</v>
      </c>
      <c r="F33" s="204">
        <v>5.7280347718100018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93" t="s">
        <v>158</v>
      </c>
      <c r="B35" s="90">
        <f>SUM(B7:B34)</f>
        <v>613573</v>
      </c>
      <c r="C35" s="91">
        <f>SUM(C7:C34)</f>
        <v>668408</v>
      </c>
      <c r="D35" s="90">
        <f>SUM(D7:D34)</f>
        <v>613573</v>
      </c>
      <c r="E35" s="192">
        <f>SUM(E7:E34)</f>
        <v>668408</v>
      </c>
      <c r="F35" s="154">
        <f>E35*100/D35-100</f>
        <v>8.9369969017541564</v>
      </c>
    </row>
    <row r="36" spans="1:6" ht="15.6" customHeight="1" x14ac:dyDescent="0.25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2517</v>
      </c>
      <c r="C8" s="203">
        <v>1580</v>
      </c>
      <c r="D8" s="203">
        <v>2517</v>
      </c>
      <c r="E8" s="203">
        <v>1580</v>
      </c>
      <c r="F8" s="204">
        <v>-37.226857369884783</v>
      </c>
      <c r="G8" s="20"/>
    </row>
    <row r="9" spans="1:14" ht="15.6" customHeight="1" x14ac:dyDescent="0.25">
      <c r="A9" s="202" t="s">
        <v>8</v>
      </c>
      <c r="B9" s="203">
        <v>9707</v>
      </c>
      <c r="C9" s="203">
        <v>11445</v>
      </c>
      <c r="D9" s="203">
        <v>9707</v>
      </c>
      <c r="E9" s="203">
        <v>11445</v>
      </c>
      <c r="F9" s="204">
        <v>17.90460492428144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66691</v>
      </c>
      <c r="C11" s="203">
        <v>81124</v>
      </c>
      <c r="D11" s="203">
        <v>66691</v>
      </c>
      <c r="E11" s="203">
        <v>81124</v>
      </c>
      <c r="F11" s="204">
        <v>21.641600815702262</v>
      </c>
    </row>
    <row r="12" spans="1:14" ht="15.6" customHeight="1" x14ac:dyDescent="0.25">
      <c r="A12" s="202" t="s">
        <v>6</v>
      </c>
      <c r="B12" s="203">
        <v>1078</v>
      </c>
      <c r="C12" s="203">
        <v>1102</v>
      </c>
      <c r="D12" s="203">
        <v>1078</v>
      </c>
      <c r="E12" s="203">
        <v>1102</v>
      </c>
      <c r="F12" s="204">
        <v>2.2263450834879421</v>
      </c>
    </row>
    <row r="13" spans="1:14" ht="15.6" customHeight="1" x14ac:dyDescent="0.25">
      <c r="A13" s="202" t="s">
        <v>175</v>
      </c>
      <c r="B13" s="203">
        <v>53598</v>
      </c>
      <c r="C13" s="203">
        <v>54605</v>
      </c>
      <c r="D13" s="203">
        <v>53598</v>
      </c>
      <c r="E13" s="203">
        <v>54605</v>
      </c>
      <c r="F13" s="204">
        <v>1.87880144781522</v>
      </c>
    </row>
    <row r="14" spans="1:14" ht="15.6" customHeight="1" x14ac:dyDescent="0.25">
      <c r="A14" s="202" t="s">
        <v>153</v>
      </c>
      <c r="B14" s="203">
        <v>21954</v>
      </c>
      <c r="C14" s="203">
        <v>22448</v>
      </c>
      <c r="D14" s="203">
        <v>21954</v>
      </c>
      <c r="E14" s="203">
        <v>22448</v>
      </c>
      <c r="F14" s="204">
        <v>2.250159424250711</v>
      </c>
    </row>
    <row r="15" spans="1:14" ht="15.6" customHeight="1" x14ac:dyDescent="0.25">
      <c r="A15" s="202" t="s">
        <v>150</v>
      </c>
      <c r="B15" s="203">
        <v>1088</v>
      </c>
      <c r="C15" s="203">
        <v>0</v>
      </c>
      <c r="D15" s="203">
        <v>1088</v>
      </c>
      <c r="E15" s="203">
        <v>0</v>
      </c>
      <c r="F15" s="204">
        <v>-100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32603</v>
      </c>
      <c r="C18" s="203">
        <v>33936</v>
      </c>
      <c r="D18" s="203">
        <v>32603</v>
      </c>
      <c r="E18" s="203">
        <v>33936</v>
      </c>
      <c r="F18" s="204">
        <v>4.08858080544735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2664</v>
      </c>
      <c r="C21" s="203">
        <v>2628</v>
      </c>
      <c r="D21" s="203">
        <v>2664</v>
      </c>
      <c r="E21" s="203">
        <v>2628</v>
      </c>
      <c r="F21" s="204">
        <v>-1.351351351351354</v>
      </c>
    </row>
    <row r="22" spans="1:7" ht="15.6" customHeight="1" x14ac:dyDescent="0.25">
      <c r="A22" s="202" t="s">
        <v>151</v>
      </c>
      <c r="B22" s="203">
        <v>44058</v>
      </c>
      <c r="C22" s="203">
        <v>44902</v>
      </c>
      <c r="D22" s="203">
        <v>44058</v>
      </c>
      <c r="E22" s="203">
        <v>44902</v>
      </c>
      <c r="F22" s="204">
        <v>1.915656634436431</v>
      </c>
    </row>
    <row r="23" spans="1:7" ht="15.6" customHeight="1" x14ac:dyDescent="0.25">
      <c r="A23" s="202" t="s">
        <v>171</v>
      </c>
      <c r="B23" s="203">
        <v>4532</v>
      </c>
      <c r="C23" s="203">
        <v>5466</v>
      </c>
      <c r="D23" s="203">
        <v>4532</v>
      </c>
      <c r="E23" s="203">
        <v>5466</v>
      </c>
      <c r="F23" s="204">
        <v>20.609002647837599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8143</v>
      </c>
      <c r="C25" s="203">
        <v>10120</v>
      </c>
      <c r="D25" s="203">
        <v>8143</v>
      </c>
      <c r="E25" s="203">
        <v>10120</v>
      </c>
      <c r="F25" s="204">
        <v>24.278521429448599</v>
      </c>
    </row>
    <row r="26" spans="1:7" ht="15.6" customHeight="1" x14ac:dyDescent="0.25">
      <c r="A26" s="202" t="s">
        <v>157</v>
      </c>
      <c r="B26" s="203">
        <v>1234</v>
      </c>
      <c r="C26" s="203">
        <v>2546</v>
      </c>
      <c r="D26" s="203">
        <v>1234</v>
      </c>
      <c r="E26" s="203">
        <v>2546</v>
      </c>
      <c r="F26" s="204">
        <v>106.32090761750401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119666</v>
      </c>
      <c r="C28" s="203">
        <v>123443</v>
      </c>
      <c r="D28" s="203">
        <v>119666</v>
      </c>
      <c r="E28" s="203">
        <v>123443</v>
      </c>
      <c r="F28" s="204">
        <v>3.1562849932311541</v>
      </c>
    </row>
    <row r="29" spans="1:7" ht="15.6" customHeight="1" x14ac:dyDescent="0.25">
      <c r="A29" s="202" t="s">
        <v>178</v>
      </c>
      <c r="B29" s="203">
        <v>3922</v>
      </c>
      <c r="C29" s="203">
        <v>5121</v>
      </c>
      <c r="D29" s="203">
        <v>3922</v>
      </c>
      <c r="E29" s="203">
        <v>5121</v>
      </c>
      <c r="F29" s="204">
        <v>30.571137174910749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13720</v>
      </c>
      <c r="C32" s="203">
        <v>15562</v>
      </c>
      <c r="D32" s="203">
        <v>13720</v>
      </c>
      <c r="E32" s="203">
        <v>15562</v>
      </c>
      <c r="F32" s="204">
        <v>13.42565597667638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387175</v>
      </c>
      <c r="C35" s="91">
        <f>SUM(C7:C34)</f>
        <v>416028</v>
      </c>
      <c r="D35" s="192">
        <f>SUM(D7:D34)</f>
        <v>387175</v>
      </c>
      <c r="E35" s="192">
        <f>SUM(E7:E34)</f>
        <v>416028</v>
      </c>
      <c r="F35" s="154">
        <f>E35*100/D35-100</f>
        <v>7.4521857041389552</v>
      </c>
    </row>
    <row r="36" spans="1:6" ht="15.6" customHeight="1" x14ac:dyDescent="0.25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78</v>
      </c>
      <c r="C8" s="203">
        <v>51</v>
      </c>
      <c r="D8" s="203">
        <v>78</v>
      </c>
      <c r="E8" s="203">
        <v>51</v>
      </c>
      <c r="F8" s="204">
        <v>-34.615384615384613</v>
      </c>
      <c r="G8" s="20"/>
    </row>
    <row r="9" spans="1:14" ht="15.6" customHeight="1" x14ac:dyDescent="0.25">
      <c r="A9" s="202" t="s">
        <v>8</v>
      </c>
      <c r="B9" s="203">
        <v>170</v>
      </c>
      <c r="C9" s="203">
        <v>239</v>
      </c>
      <c r="D9" s="203">
        <v>170</v>
      </c>
      <c r="E9" s="203">
        <v>239</v>
      </c>
      <c r="F9" s="204">
        <v>40.588235294117652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235</v>
      </c>
      <c r="C11" s="203">
        <v>327</v>
      </c>
      <c r="D11" s="203">
        <v>235</v>
      </c>
      <c r="E11" s="203">
        <v>327</v>
      </c>
      <c r="F11" s="204">
        <v>39.148936170212778</v>
      </c>
    </row>
    <row r="12" spans="1:14" ht="15.6" customHeight="1" x14ac:dyDescent="0.25">
      <c r="A12" s="202" t="s">
        <v>6</v>
      </c>
      <c r="B12" s="203">
        <v>1314</v>
      </c>
      <c r="C12" s="203">
        <v>1224</v>
      </c>
      <c r="D12" s="203">
        <v>1314</v>
      </c>
      <c r="E12" s="203">
        <v>1224</v>
      </c>
      <c r="F12" s="204">
        <v>-6.849315068493155</v>
      </c>
    </row>
    <row r="13" spans="1:14" ht="15.6" customHeight="1" x14ac:dyDescent="0.25">
      <c r="A13" s="202" t="s">
        <v>175</v>
      </c>
      <c r="B13" s="203">
        <v>6713</v>
      </c>
      <c r="C13" s="203">
        <v>7841</v>
      </c>
      <c r="D13" s="203">
        <v>6713</v>
      </c>
      <c r="E13" s="203">
        <v>7841</v>
      </c>
      <c r="F13" s="204">
        <v>16.80321763741993</v>
      </c>
    </row>
    <row r="14" spans="1:14" ht="15.6" customHeight="1" x14ac:dyDescent="0.25">
      <c r="A14" s="202" t="s">
        <v>153</v>
      </c>
      <c r="B14" s="203">
        <v>47534</v>
      </c>
      <c r="C14" s="203">
        <v>49721</v>
      </c>
      <c r="D14" s="203">
        <v>47534</v>
      </c>
      <c r="E14" s="203">
        <v>49721</v>
      </c>
      <c r="F14" s="204">
        <v>4.6009172381874066</v>
      </c>
    </row>
    <row r="15" spans="1:14" ht="15.6" customHeight="1" x14ac:dyDescent="0.25">
      <c r="A15" s="202" t="s">
        <v>150</v>
      </c>
      <c r="B15" s="203">
        <v>1530</v>
      </c>
      <c r="C15" s="203">
        <v>2377</v>
      </c>
      <c r="D15" s="203">
        <v>1530</v>
      </c>
      <c r="E15" s="203">
        <v>2377</v>
      </c>
      <c r="F15" s="204">
        <v>55.359477124183002</v>
      </c>
    </row>
    <row r="16" spans="1:14" ht="15.6" customHeight="1" x14ac:dyDescent="0.5">
      <c r="A16" s="202" t="s">
        <v>149</v>
      </c>
      <c r="B16" s="203">
        <v>11</v>
      </c>
      <c r="C16" s="203">
        <v>0</v>
      </c>
      <c r="D16" s="203">
        <v>11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83</v>
      </c>
      <c r="C17" s="203">
        <v>29</v>
      </c>
      <c r="D17" s="203">
        <v>83</v>
      </c>
      <c r="E17" s="203">
        <v>29</v>
      </c>
      <c r="F17" s="204">
        <v>-65.060240963855421</v>
      </c>
      <c r="G17" s="16"/>
    </row>
    <row r="18" spans="1:7" ht="15.6" customHeight="1" x14ac:dyDescent="0.25">
      <c r="A18" s="202" t="s">
        <v>152</v>
      </c>
      <c r="B18" s="203">
        <v>118</v>
      </c>
      <c r="C18" s="203">
        <v>171</v>
      </c>
      <c r="D18" s="203">
        <v>118</v>
      </c>
      <c r="E18" s="203">
        <v>171</v>
      </c>
      <c r="F18" s="204">
        <v>44.915254237288138</v>
      </c>
    </row>
    <row r="19" spans="1:7" ht="15.6" customHeight="1" x14ac:dyDescent="0.25">
      <c r="A19" s="202" t="s">
        <v>148</v>
      </c>
      <c r="B19" s="203">
        <v>22</v>
      </c>
      <c r="C19" s="203">
        <v>0</v>
      </c>
      <c r="D19" s="203">
        <v>22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709</v>
      </c>
      <c r="C21" s="203">
        <v>729</v>
      </c>
      <c r="D21" s="203">
        <v>709</v>
      </c>
      <c r="E21" s="203">
        <v>729</v>
      </c>
      <c r="F21" s="204">
        <v>2.8208744710860429</v>
      </c>
    </row>
    <row r="22" spans="1:7" ht="15.6" customHeight="1" x14ac:dyDescent="0.25">
      <c r="A22" s="202" t="s">
        <v>151</v>
      </c>
      <c r="B22" s="203">
        <v>25384</v>
      </c>
      <c r="C22" s="203">
        <v>28255</v>
      </c>
      <c r="D22" s="203">
        <v>25384</v>
      </c>
      <c r="E22" s="203">
        <v>28255</v>
      </c>
      <c r="F22" s="204">
        <v>11.31027418846517</v>
      </c>
    </row>
    <row r="23" spans="1:7" ht="15.6" customHeight="1" x14ac:dyDescent="0.25">
      <c r="A23" s="202" t="s">
        <v>171</v>
      </c>
      <c r="B23" s="203">
        <v>1304</v>
      </c>
      <c r="C23" s="203">
        <v>4599</v>
      </c>
      <c r="D23" s="203">
        <v>1304</v>
      </c>
      <c r="E23" s="203">
        <v>4599</v>
      </c>
      <c r="F23" s="204">
        <v>252.6840490797546</v>
      </c>
    </row>
    <row r="24" spans="1:7" ht="15.6" customHeight="1" x14ac:dyDescent="0.25">
      <c r="A24" s="202" t="s">
        <v>146</v>
      </c>
      <c r="B24" s="203">
        <v>5</v>
      </c>
      <c r="C24" s="203">
        <v>16</v>
      </c>
      <c r="D24" s="203">
        <v>5</v>
      </c>
      <c r="E24" s="203">
        <v>16</v>
      </c>
      <c r="F24" s="204">
        <v>220</v>
      </c>
    </row>
    <row r="25" spans="1:7" ht="15.6" customHeight="1" x14ac:dyDescent="0.25">
      <c r="A25" s="202" t="s">
        <v>145</v>
      </c>
      <c r="B25" s="203">
        <v>158</v>
      </c>
      <c r="C25" s="203">
        <v>227</v>
      </c>
      <c r="D25" s="203">
        <v>158</v>
      </c>
      <c r="E25" s="203">
        <v>227</v>
      </c>
      <c r="F25" s="204">
        <v>43.670886075949369</v>
      </c>
    </row>
    <row r="26" spans="1:7" ht="15.6" customHeight="1" x14ac:dyDescent="0.25">
      <c r="A26" s="202" t="s">
        <v>157</v>
      </c>
      <c r="B26" s="203">
        <v>1011</v>
      </c>
      <c r="C26" s="203">
        <v>1</v>
      </c>
      <c r="D26" s="203">
        <v>1011</v>
      </c>
      <c r="E26" s="203">
        <v>1</v>
      </c>
      <c r="F26" s="204">
        <v>-99.901088031651824</v>
      </c>
    </row>
    <row r="27" spans="1:7" ht="15.6" customHeight="1" x14ac:dyDescent="0.25">
      <c r="A27" s="202" t="s">
        <v>173</v>
      </c>
      <c r="B27" s="203">
        <v>18248</v>
      </c>
      <c r="C27" s="203">
        <v>19555</v>
      </c>
      <c r="D27" s="203">
        <v>18248</v>
      </c>
      <c r="E27" s="203">
        <v>19555</v>
      </c>
      <c r="F27" s="204">
        <v>7.1624287593160858</v>
      </c>
    </row>
    <row r="28" spans="1:7" ht="15.6" customHeight="1" x14ac:dyDescent="0.25">
      <c r="A28" s="202" t="s">
        <v>177</v>
      </c>
      <c r="B28" s="203">
        <v>5839</v>
      </c>
      <c r="C28" s="203">
        <v>6530</v>
      </c>
      <c r="D28" s="203">
        <v>5839</v>
      </c>
      <c r="E28" s="203">
        <v>6530</v>
      </c>
      <c r="F28" s="204">
        <v>11.834218188045901</v>
      </c>
    </row>
    <row r="29" spans="1:7" ht="15.6" customHeight="1" x14ac:dyDescent="0.25">
      <c r="A29" s="202" t="s">
        <v>178</v>
      </c>
      <c r="B29" s="203">
        <v>33240</v>
      </c>
      <c r="C29" s="203">
        <v>20335</v>
      </c>
      <c r="D29" s="203">
        <v>33240</v>
      </c>
      <c r="E29" s="203">
        <v>20335</v>
      </c>
      <c r="F29" s="204">
        <v>-38.823706377858002</v>
      </c>
    </row>
    <row r="30" spans="1:7" ht="15.6" customHeight="1" x14ac:dyDescent="0.25">
      <c r="A30" s="202" t="s">
        <v>179</v>
      </c>
      <c r="B30" s="203">
        <v>258</v>
      </c>
      <c r="C30" s="203">
        <v>944</v>
      </c>
      <c r="D30" s="203">
        <v>258</v>
      </c>
      <c r="E30" s="203">
        <v>944</v>
      </c>
      <c r="F30" s="204">
        <v>265.89147286821708</v>
      </c>
    </row>
    <row r="31" spans="1:7" ht="15.6" customHeight="1" x14ac:dyDescent="0.25">
      <c r="A31" s="202" t="s">
        <v>180</v>
      </c>
      <c r="B31" s="203">
        <v>23693</v>
      </c>
      <c r="C31" s="203">
        <v>27293</v>
      </c>
      <c r="D31" s="203">
        <v>23693</v>
      </c>
      <c r="E31" s="203">
        <v>27293</v>
      </c>
      <c r="F31" s="204">
        <v>15.194361203731059</v>
      </c>
    </row>
    <row r="32" spans="1:7" ht="15.6" customHeight="1" x14ac:dyDescent="0.25">
      <c r="A32" s="202" t="s">
        <v>181</v>
      </c>
      <c r="B32" s="203">
        <v>49254</v>
      </c>
      <c r="C32" s="203">
        <v>51337</v>
      </c>
      <c r="D32" s="203">
        <v>49254</v>
      </c>
      <c r="E32" s="203">
        <v>51337</v>
      </c>
      <c r="F32" s="204">
        <v>4.2290981443131557</v>
      </c>
    </row>
    <row r="33" spans="1:6" ht="15.6" customHeight="1" x14ac:dyDescent="0.25">
      <c r="A33" s="202" t="s">
        <v>182</v>
      </c>
      <c r="B33" s="203">
        <v>47188</v>
      </c>
      <c r="C33" s="203">
        <v>55801</v>
      </c>
      <c r="D33" s="203">
        <v>47188</v>
      </c>
      <c r="E33" s="203">
        <v>55801</v>
      </c>
      <c r="F33" s="204">
        <v>18.25252182758328</v>
      </c>
    </row>
    <row r="34" spans="1:6" ht="15.6" customHeight="1" x14ac:dyDescent="0.25">
      <c r="A34" s="202" t="s">
        <v>183</v>
      </c>
      <c r="B34" s="203">
        <v>10</v>
      </c>
      <c r="C34" s="203">
        <v>5</v>
      </c>
      <c r="D34" s="203">
        <v>10</v>
      </c>
      <c r="E34" s="203">
        <v>5</v>
      </c>
      <c r="F34" s="204">
        <v>-50</v>
      </c>
    </row>
    <row r="35" spans="1:6" ht="15.6" customHeight="1" x14ac:dyDescent="0.25">
      <c r="A35" s="170" t="s">
        <v>158</v>
      </c>
      <c r="B35" s="90">
        <f>SUM(B7:B34)</f>
        <v>264109</v>
      </c>
      <c r="C35" s="91">
        <f>SUM(C7:C34)</f>
        <v>277607</v>
      </c>
      <c r="D35" s="90">
        <f>SUM(D7:D34)</f>
        <v>264109</v>
      </c>
      <c r="E35" s="92">
        <f>SUM(E7:E34)</f>
        <v>277607</v>
      </c>
      <c r="F35" s="154">
        <f>E35*100/D35-100</f>
        <v>5.110768659909354</v>
      </c>
    </row>
    <row r="36" spans="1:6" ht="15.6" customHeight="1" x14ac:dyDescent="0.25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53D9-09AE-4BAA-A4C2-C9E1C87B5FDA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216" customWidth="1"/>
    <col min="2" max="2" width="18.7109375" style="216" customWidth="1"/>
    <col min="3" max="3" width="22.5703125" style="216" customWidth="1"/>
    <col min="4" max="5" width="15.42578125" style="216" customWidth="1"/>
    <col min="6" max="6" width="15.5703125" style="216" customWidth="1"/>
    <col min="7" max="10" width="15.42578125" style="216" customWidth="1"/>
    <col min="11" max="11" width="11.85546875" style="216" customWidth="1"/>
    <col min="12" max="16384" width="11.42578125" style="216"/>
  </cols>
  <sheetData>
    <row r="1" spans="1:11" x14ac:dyDescent="0.25">
      <c r="A1" s="212"/>
      <c r="B1" s="213"/>
      <c r="C1" s="213"/>
      <c r="D1" s="214"/>
      <c r="E1" s="215"/>
      <c r="F1" s="214"/>
      <c r="H1" s="217"/>
      <c r="J1" s="217"/>
      <c r="K1" s="217"/>
    </row>
    <row r="2" spans="1:11" x14ac:dyDescent="0.25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 x14ac:dyDescent="0.25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 x14ac:dyDescent="0.25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 x14ac:dyDescent="0.25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 x14ac:dyDescent="0.25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 x14ac:dyDescent="0.25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 x14ac:dyDescent="0.25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 x14ac:dyDescent="0.25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 x14ac:dyDescent="0.25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 x14ac:dyDescent="0.25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 x14ac:dyDescent="0.25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 x14ac:dyDescent="0.25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 x14ac:dyDescent="0.25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 x14ac:dyDescent="0.25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 x14ac:dyDescent="0.25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 x14ac:dyDescent="0.25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 x14ac:dyDescent="0.25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 x14ac:dyDescent="0.25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 x14ac:dyDescent="0.25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 x14ac:dyDescent="0.25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 x14ac:dyDescent="0.25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 x14ac:dyDescent="0.25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 x14ac:dyDescent="0.25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 x14ac:dyDescent="0.25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 x14ac:dyDescent="0.25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 x14ac:dyDescent="0.25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9" x14ac:dyDescent="0.7">
      <c r="A28" s="228" t="s">
        <v>169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 ht="17.25" x14ac:dyDescent="0.35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 x14ac:dyDescent="0.25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 x14ac:dyDescent="0.25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 x14ac:dyDescent="0.25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 x14ac:dyDescent="0.25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 x14ac:dyDescent="0.25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 x14ac:dyDescent="0.25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 x14ac:dyDescent="0.25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 x14ac:dyDescent="0.25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 x14ac:dyDescent="0.25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 x14ac:dyDescent="0.25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 x14ac:dyDescent="0.25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 x14ac:dyDescent="0.25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 x14ac:dyDescent="0.25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 x14ac:dyDescent="0.25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 x14ac:dyDescent="0.25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 x14ac:dyDescent="0.25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 x14ac:dyDescent="0.25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 x14ac:dyDescent="0.25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 x14ac:dyDescent="0.25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 x14ac:dyDescent="0.25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8CD6-783B-4394-96FB-67A62067F6CE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27" ht="15.6" customHeight="1" x14ac:dyDescent="0.25">
      <c r="A7" s="236" t="s">
        <v>18</v>
      </c>
      <c r="B7" s="237">
        <v>670570</v>
      </c>
      <c r="C7" s="237">
        <v>799384</v>
      </c>
      <c r="D7" s="237">
        <v>670570</v>
      </c>
      <c r="E7" s="237">
        <v>799384</v>
      </c>
      <c r="F7" s="238">
        <v>19.209627630225029</v>
      </c>
      <c r="G7" s="20"/>
    </row>
    <row r="8" spans="1:27" s="47" customFormat="1" ht="15.6" customHeight="1" x14ac:dyDescent="0.2">
      <c r="A8" s="236" t="s">
        <v>11</v>
      </c>
      <c r="B8" s="237">
        <v>70305</v>
      </c>
      <c r="C8" s="237">
        <v>59312</v>
      </c>
      <c r="D8" s="237">
        <v>70305</v>
      </c>
      <c r="E8" s="237">
        <v>59312</v>
      </c>
      <c r="F8" s="238">
        <v>-15.636156745608419</v>
      </c>
      <c r="G8" s="239"/>
    </row>
    <row r="9" spans="1:27" ht="15.6" customHeight="1" x14ac:dyDescent="0.25">
      <c r="A9" s="236" t="s">
        <v>8</v>
      </c>
      <c r="B9" s="237">
        <v>85330</v>
      </c>
      <c r="C9" s="237">
        <v>79693</v>
      </c>
      <c r="D9" s="237">
        <v>85330</v>
      </c>
      <c r="E9" s="237">
        <v>79693</v>
      </c>
      <c r="F9" s="238">
        <v>-6.606117426461978</v>
      </c>
      <c r="G9" s="20"/>
    </row>
    <row r="10" spans="1:27" ht="15.6" customHeight="1" x14ac:dyDescent="0.25">
      <c r="A10" s="236" t="s">
        <v>10</v>
      </c>
      <c r="B10" s="237">
        <v>233545</v>
      </c>
      <c r="C10" s="237">
        <v>217588</v>
      </c>
      <c r="D10" s="237">
        <v>233545</v>
      </c>
      <c r="E10" s="237">
        <v>217588</v>
      </c>
      <c r="F10" s="238">
        <v>-6.8325162174313334</v>
      </c>
    </row>
    <row r="11" spans="1:27" ht="15.6" customHeight="1" x14ac:dyDescent="0.25">
      <c r="A11" s="236" t="s">
        <v>9</v>
      </c>
      <c r="B11" s="237">
        <v>1570492</v>
      </c>
      <c r="C11" s="237">
        <v>1626422</v>
      </c>
      <c r="D11" s="237">
        <v>1570492</v>
      </c>
      <c r="E11" s="237">
        <v>1626422</v>
      </c>
      <c r="F11" s="238">
        <v>3.561304355577747</v>
      </c>
    </row>
    <row r="12" spans="1:27" ht="15.6" customHeight="1" x14ac:dyDescent="0.25">
      <c r="A12" s="236" t="s">
        <v>6</v>
      </c>
      <c r="B12" s="237">
        <v>89852</v>
      </c>
      <c r="C12" s="237">
        <v>118351</v>
      </c>
      <c r="D12" s="237">
        <v>89852</v>
      </c>
      <c r="E12" s="237">
        <v>118351</v>
      </c>
      <c r="F12" s="238">
        <v>31.717713573431869</v>
      </c>
    </row>
    <row r="13" spans="1:27" ht="15.6" customHeight="1" x14ac:dyDescent="0.25">
      <c r="A13" s="236" t="s">
        <v>175</v>
      </c>
      <c r="B13" s="237">
        <v>7519</v>
      </c>
      <c r="C13" s="237">
        <v>72677</v>
      </c>
      <c r="D13" s="237">
        <v>7519</v>
      </c>
      <c r="E13" s="237">
        <v>72677</v>
      </c>
      <c r="F13" s="238">
        <v>866.57800239393532</v>
      </c>
    </row>
    <row r="14" spans="1:27" ht="15.6" customHeight="1" x14ac:dyDescent="0.25">
      <c r="A14" s="236" t="s">
        <v>153</v>
      </c>
      <c r="B14" s="237">
        <v>1343608</v>
      </c>
      <c r="C14" s="237">
        <v>1128563</v>
      </c>
      <c r="D14" s="237">
        <v>1343608</v>
      </c>
      <c r="E14" s="237">
        <v>1128563</v>
      </c>
      <c r="F14" s="238">
        <v>-16.005040160523009</v>
      </c>
    </row>
    <row r="15" spans="1:27" ht="15.6" customHeight="1" x14ac:dyDescent="0.25">
      <c r="A15" s="236" t="s">
        <v>150</v>
      </c>
      <c r="B15" s="237">
        <v>1630825</v>
      </c>
      <c r="C15" s="237">
        <v>2039022</v>
      </c>
      <c r="D15" s="237">
        <v>1630825</v>
      </c>
      <c r="E15" s="237">
        <v>2039022</v>
      </c>
      <c r="F15" s="238">
        <v>25.03009213128324</v>
      </c>
    </row>
    <row r="16" spans="1:27" ht="15.6" customHeight="1" x14ac:dyDescent="0.5">
      <c r="A16" s="236" t="s">
        <v>149</v>
      </c>
      <c r="B16" s="237">
        <v>2237936</v>
      </c>
      <c r="C16" s="237">
        <v>2184629</v>
      </c>
      <c r="D16" s="237">
        <v>2237936</v>
      </c>
      <c r="E16" s="237">
        <v>2184629</v>
      </c>
      <c r="F16" s="238">
        <v>-2.381971602405073</v>
      </c>
      <c r="G16" s="15"/>
    </row>
    <row r="17" spans="1:7" ht="15.6" customHeight="1" x14ac:dyDescent="0.35">
      <c r="A17" s="236" t="s">
        <v>155</v>
      </c>
      <c r="B17" s="237">
        <v>871671</v>
      </c>
      <c r="C17" s="237">
        <v>669633</v>
      </c>
      <c r="D17" s="237">
        <v>871671</v>
      </c>
      <c r="E17" s="237">
        <v>669633</v>
      </c>
      <c r="F17" s="238">
        <v>-23.1782404141012</v>
      </c>
      <c r="G17" s="16"/>
    </row>
    <row r="18" spans="1:7" ht="15.6" customHeight="1" x14ac:dyDescent="0.25">
      <c r="A18" s="236" t="s">
        <v>152</v>
      </c>
      <c r="B18" s="237">
        <v>33354</v>
      </c>
      <c r="C18" s="237">
        <v>53275</v>
      </c>
      <c r="D18" s="237">
        <v>33354</v>
      </c>
      <c r="E18" s="237">
        <v>53275</v>
      </c>
      <c r="F18" s="238">
        <v>59.725969898662832</v>
      </c>
    </row>
    <row r="19" spans="1:7" ht="15.6" customHeight="1" x14ac:dyDescent="0.25">
      <c r="A19" s="236" t="s">
        <v>148</v>
      </c>
      <c r="B19" s="237">
        <v>536675</v>
      </c>
      <c r="C19" s="237">
        <v>362600</v>
      </c>
      <c r="D19" s="237">
        <v>536675</v>
      </c>
      <c r="E19" s="237">
        <v>362600</v>
      </c>
      <c r="F19" s="238">
        <v>-32.435831741743137</v>
      </c>
    </row>
    <row r="20" spans="1:7" ht="15.6" customHeight="1" x14ac:dyDescent="0.25">
      <c r="A20" s="236" t="s">
        <v>147</v>
      </c>
      <c r="B20" s="237">
        <v>507842</v>
      </c>
      <c r="C20" s="237">
        <v>725050</v>
      </c>
      <c r="D20" s="237">
        <v>507842</v>
      </c>
      <c r="E20" s="237">
        <v>725050</v>
      </c>
      <c r="F20" s="238">
        <v>42.770783038819161</v>
      </c>
    </row>
    <row r="21" spans="1:7" ht="15.6" customHeight="1" x14ac:dyDescent="0.25">
      <c r="A21" s="236" t="s">
        <v>154</v>
      </c>
      <c r="B21" s="237">
        <v>1633367</v>
      </c>
      <c r="C21" s="237">
        <v>1760007</v>
      </c>
      <c r="D21" s="237">
        <v>1633367</v>
      </c>
      <c r="E21" s="237">
        <v>1760007</v>
      </c>
      <c r="F21" s="238">
        <v>7.7533095746393741</v>
      </c>
    </row>
    <row r="22" spans="1:7" ht="15.6" customHeight="1" x14ac:dyDescent="0.25">
      <c r="A22" s="236" t="s">
        <v>151</v>
      </c>
      <c r="B22" s="237">
        <v>106336</v>
      </c>
      <c r="C22" s="237">
        <v>170616</v>
      </c>
      <c r="D22" s="237">
        <v>106336</v>
      </c>
      <c r="E22" s="237">
        <v>170616</v>
      </c>
      <c r="F22" s="238">
        <v>60.449894673487819</v>
      </c>
    </row>
    <row r="23" spans="1:7" ht="15.6" customHeight="1" x14ac:dyDescent="0.25">
      <c r="A23" s="236" t="s">
        <v>171</v>
      </c>
      <c r="B23" s="237">
        <v>125617</v>
      </c>
      <c r="C23" s="237">
        <v>196813</v>
      </c>
      <c r="D23" s="237">
        <v>125617</v>
      </c>
      <c r="E23" s="237">
        <v>196813</v>
      </c>
      <c r="F23" s="238">
        <v>56.677042120095223</v>
      </c>
    </row>
    <row r="24" spans="1:7" ht="15.6" customHeight="1" x14ac:dyDescent="0.25">
      <c r="A24" s="236" t="s">
        <v>146</v>
      </c>
      <c r="B24" s="237">
        <v>145429</v>
      </c>
      <c r="C24" s="237">
        <v>240790</v>
      </c>
      <c r="D24" s="237">
        <v>145429</v>
      </c>
      <c r="E24" s="237">
        <v>240790</v>
      </c>
      <c r="F24" s="238">
        <v>65.57220361826046</v>
      </c>
    </row>
    <row r="25" spans="1:7" ht="15.6" customHeight="1" x14ac:dyDescent="0.25">
      <c r="A25" s="236" t="s">
        <v>145</v>
      </c>
      <c r="B25" s="237">
        <v>2</v>
      </c>
      <c r="C25" s="237">
        <v>1</v>
      </c>
      <c r="D25" s="237">
        <v>2</v>
      </c>
      <c r="E25" s="237">
        <v>1</v>
      </c>
      <c r="F25" s="238">
        <v>-50</v>
      </c>
    </row>
    <row r="26" spans="1:7" ht="15.6" customHeight="1" x14ac:dyDescent="0.25">
      <c r="A26" s="236" t="s">
        <v>157</v>
      </c>
      <c r="B26" s="237">
        <v>73663</v>
      </c>
      <c r="C26" s="237">
        <v>162768</v>
      </c>
      <c r="D26" s="237">
        <v>73663</v>
      </c>
      <c r="E26" s="237">
        <v>162768</v>
      </c>
      <c r="F26" s="238">
        <v>120.96303435917631</v>
      </c>
    </row>
    <row r="27" spans="1:7" ht="15.6" customHeight="1" x14ac:dyDescent="0.25">
      <c r="A27" s="236" t="s">
        <v>173</v>
      </c>
      <c r="B27" s="237">
        <v>178619</v>
      </c>
      <c r="C27" s="237">
        <v>189734</v>
      </c>
      <c r="D27" s="237">
        <v>178619</v>
      </c>
      <c r="E27" s="237">
        <v>189734</v>
      </c>
      <c r="F27" s="238">
        <v>6.2227422614615477</v>
      </c>
    </row>
    <row r="28" spans="1:7" ht="15.6" customHeight="1" x14ac:dyDescent="0.25">
      <c r="A28" s="236" t="s">
        <v>177</v>
      </c>
      <c r="B28" s="237">
        <v>23609</v>
      </c>
      <c r="C28" s="237">
        <v>63703</v>
      </c>
      <c r="D28" s="237">
        <v>23609</v>
      </c>
      <c r="E28" s="237">
        <v>63703</v>
      </c>
      <c r="F28" s="238">
        <v>169.8250667118472</v>
      </c>
    </row>
    <row r="29" spans="1:7" ht="15.6" customHeight="1" x14ac:dyDescent="0.25">
      <c r="A29" s="236" t="s">
        <v>178</v>
      </c>
      <c r="B29" s="237">
        <v>291258</v>
      </c>
      <c r="C29" s="237">
        <v>388384</v>
      </c>
      <c r="D29" s="237">
        <v>291258</v>
      </c>
      <c r="E29" s="237">
        <v>388384</v>
      </c>
      <c r="F29" s="238">
        <v>33.347066861682777</v>
      </c>
    </row>
    <row r="30" spans="1:7" ht="15.6" customHeight="1" x14ac:dyDescent="0.25">
      <c r="A30" s="236" t="s">
        <v>179</v>
      </c>
      <c r="B30" s="237">
        <v>138919</v>
      </c>
      <c r="C30" s="237">
        <v>195496</v>
      </c>
      <c r="D30" s="237">
        <v>138919</v>
      </c>
      <c r="E30" s="237">
        <v>195496</v>
      </c>
      <c r="F30" s="238">
        <v>40.72661047084992</v>
      </c>
    </row>
    <row r="31" spans="1:7" ht="15.6" customHeight="1" x14ac:dyDescent="0.25">
      <c r="A31" s="236" t="s">
        <v>180</v>
      </c>
      <c r="B31" s="237">
        <v>2002494</v>
      </c>
      <c r="C31" s="237">
        <v>2379394</v>
      </c>
      <c r="D31" s="237">
        <v>2002494</v>
      </c>
      <c r="E31" s="237">
        <v>2379394</v>
      </c>
      <c r="F31" s="238">
        <v>18.821529552647849</v>
      </c>
    </row>
    <row r="32" spans="1:7" ht="15.6" customHeight="1" x14ac:dyDescent="0.25">
      <c r="A32" s="236" t="s">
        <v>181</v>
      </c>
      <c r="B32" s="237">
        <v>1215797</v>
      </c>
      <c r="C32" s="237">
        <v>1313511</v>
      </c>
      <c r="D32" s="237">
        <v>1215797</v>
      </c>
      <c r="E32" s="237">
        <v>1313511</v>
      </c>
      <c r="F32" s="238">
        <v>8.0370324980239332</v>
      </c>
    </row>
    <row r="33" spans="1:6" ht="15.6" customHeight="1" x14ac:dyDescent="0.25">
      <c r="A33" s="236" t="s">
        <v>182</v>
      </c>
      <c r="B33" s="237">
        <v>128414</v>
      </c>
      <c r="C33" s="237">
        <v>118767</v>
      </c>
      <c r="D33" s="237">
        <v>128414</v>
      </c>
      <c r="E33" s="237">
        <v>118767</v>
      </c>
      <c r="F33" s="238">
        <v>-7.5124207640911456</v>
      </c>
    </row>
    <row r="34" spans="1:6" ht="15.6" customHeight="1" x14ac:dyDescent="0.25">
      <c r="A34" s="236" t="s">
        <v>183</v>
      </c>
      <c r="B34" s="237">
        <v>52973</v>
      </c>
      <c r="C34" s="237">
        <v>54619</v>
      </c>
      <c r="D34" s="237">
        <v>52973</v>
      </c>
      <c r="E34" s="237">
        <v>54619</v>
      </c>
      <c r="F34" s="238">
        <v>3.1072433126309562</v>
      </c>
    </row>
    <row r="35" spans="1:6" ht="15.6" customHeight="1" x14ac:dyDescent="0.25">
      <c r="A35" s="240" t="s">
        <v>158</v>
      </c>
      <c r="B35" s="241">
        <f>SUM(B7:B34)</f>
        <v>16006021</v>
      </c>
      <c r="C35" s="241">
        <f>SUM(C7:C34)</f>
        <v>17370802</v>
      </c>
      <c r="D35" s="241">
        <f>SUM(D7:D34)</f>
        <v>16006021</v>
      </c>
      <c r="E35" s="241">
        <f>SUM(E7:E34)</f>
        <v>17370802</v>
      </c>
      <c r="F35" s="242">
        <f>E35*100/D35-100</f>
        <v>8.526672556533569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77D06-E555-4A8A-81C0-4921E2644FCD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464918</v>
      </c>
      <c r="C7" s="237">
        <v>442133</v>
      </c>
      <c r="D7" s="237">
        <v>464918</v>
      </c>
      <c r="E7" s="237">
        <v>442133</v>
      </c>
      <c r="F7" s="238">
        <v>-4.9008642384248446</v>
      </c>
      <c r="G7" s="20"/>
    </row>
    <row r="8" spans="1:14" s="47" customFormat="1" ht="15.6" customHeight="1" x14ac:dyDescent="0.2">
      <c r="A8" s="236" t="s">
        <v>11</v>
      </c>
      <c r="B8" s="237">
        <v>5453</v>
      </c>
      <c r="C8" s="237">
        <v>3500</v>
      </c>
      <c r="D8" s="237">
        <v>5453</v>
      </c>
      <c r="E8" s="237">
        <v>3500</v>
      </c>
      <c r="F8" s="238">
        <v>-35.815147625160463</v>
      </c>
    </row>
    <row r="9" spans="1:14" ht="15.6" customHeight="1" x14ac:dyDescent="0.25">
      <c r="A9" s="236" t="s">
        <v>8</v>
      </c>
      <c r="B9" s="237">
        <v>0</v>
      </c>
      <c r="C9" s="237">
        <v>6400</v>
      </c>
      <c r="D9" s="237">
        <v>0</v>
      </c>
      <c r="E9" s="237">
        <v>6400</v>
      </c>
      <c r="F9" s="238"/>
      <c r="G9" s="20"/>
    </row>
    <row r="10" spans="1:14" ht="15.6" customHeight="1" x14ac:dyDescent="0.25">
      <c r="A10" s="236" t="s">
        <v>10</v>
      </c>
      <c r="B10" s="237">
        <v>29990</v>
      </c>
      <c r="C10" s="237">
        <v>23657</v>
      </c>
      <c r="D10" s="237">
        <v>29990</v>
      </c>
      <c r="E10" s="237">
        <v>23657</v>
      </c>
      <c r="F10" s="238">
        <v>-21.11703901300433</v>
      </c>
    </row>
    <row r="11" spans="1:14" ht="15.6" customHeight="1" x14ac:dyDescent="0.25">
      <c r="A11" s="236" t="s">
        <v>9</v>
      </c>
      <c r="B11" s="237">
        <v>1107670</v>
      </c>
      <c r="C11" s="237">
        <v>1129184</v>
      </c>
      <c r="D11" s="237">
        <v>1107670</v>
      </c>
      <c r="E11" s="237">
        <v>1129184</v>
      </c>
      <c r="F11" s="238">
        <v>1.942275226376083</v>
      </c>
    </row>
    <row r="12" spans="1:14" ht="15.6" customHeight="1" x14ac:dyDescent="0.25">
      <c r="A12" s="236" t="s">
        <v>6</v>
      </c>
      <c r="B12" s="237">
        <v>2248</v>
      </c>
      <c r="C12" s="237">
        <v>0</v>
      </c>
      <c r="D12" s="237">
        <v>2248</v>
      </c>
      <c r="E12" s="237">
        <v>0</v>
      </c>
      <c r="F12" s="238">
        <v>-100</v>
      </c>
    </row>
    <row r="13" spans="1:14" ht="15.6" customHeight="1" x14ac:dyDescent="0.25">
      <c r="A13" s="236" t="s">
        <v>175</v>
      </c>
      <c r="B13" s="237">
        <v>0</v>
      </c>
      <c r="C13" s="237">
        <v>62487</v>
      </c>
      <c r="D13" s="237">
        <v>0</v>
      </c>
      <c r="E13" s="237">
        <v>62487</v>
      </c>
      <c r="F13" s="238"/>
    </row>
    <row r="14" spans="1:14" ht="15.6" customHeight="1" x14ac:dyDescent="0.25">
      <c r="A14" s="236" t="s">
        <v>153</v>
      </c>
      <c r="B14" s="237">
        <v>484692</v>
      </c>
      <c r="C14" s="237">
        <v>332364</v>
      </c>
      <c r="D14" s="237">
        <v>484692</v>
      </c>
      <c r="E14" s="237">
        <v>332364</v>
      </c>
      <c r="F14" s="238">
        <v>-31.427793320294128</v>
      </c>
    </row>
    <row r="15" spans="1:14" ht="15.6" customHeight="1" x14ac:dyDescent="0.25">
      <c r="A15" s="236" t="s">
        <v>150</v>
      </c>
      <c r="B15" s="237">
        <v>1237236</v>
      </c>
      <c r="C15" s="237">
        <v>1618798</v>
      </c>
      <c r="D15" s="237">
        <v>1237236</v>
      </c>
      <c r="E15" s="237">
        <v>1618798</v>
      </c>
      <c r="F15" s="238">
        <v>30.83987210200803</v>
      </c>
    </row>
    <row r="16" spans="1:14" ht="15.6" customHeight="1" x14ac:dyDescent="0.5">
      <c r="A16" s="236" t="s">
        <v>149</v>
      </c>
      <c r="B16" s="237">
        <v>1818091</v>
      </c>
      <c r="C16" s="237">
        <v>1595457</v>
      </c>
      <c r="D16" s="237">
        <v>1818091</v>
      </c>
      <c r="E16" s="237">
        <v>1595457</v>
      </c>
      <c r="F16" s="238">
        <v>-12.245481661809009</v>
      </c>
      <c r="G16" s="15"/>
    </row>
    <row r="17" spans="1:7" ht="15.6" customHeight="1" x14ac:dyDescent="0.35">
      <c r="A17" s="236" t="s">
        <v>155</v>
      </c>
      <c r="B17" s="237">
        <v>382302</v>
      </c>
      <c r="C17" s="237">
        <v>399736</v>
      </c>
      <c r="D17" s="237">
        <v>382302</v>
      </c>
      <c r="E17" s="237">
        <v>399736</v>
      </c>
      <c r="F17" s="238">
        <v>4.5602691066225134</v>
      </c>
      <c r="G17" s="16"/>
    </row>
    <row r="18" spans="1:7" ht="15.6" customHeight="1" x14ac:dyDescent="0.25">
      <c r="A18" s="236" t="s">
        <v>152</v>
      </c>
      <c r="B18" s="237">
        <v>33152</v>
      </c>
      <c r="C18" s="237">
        <v>52922</v>
      </c>
      <c r="D18" s="237">
        <v>33152</v>
      </c>
      <c r="E18" s="237">
        <v>52922</v>
      </c>
      <c r="F18" s="238">
        <v>59.634411196911209</v>
      </c>
    </row>
    <row r="19" spans="1:7" ht="15.6" customHeight="1" x14ac:dyDescent="0.25">
      <c r="A19" s="236" t="s">
        <v>148</v>
      </c>
      <c r="B19" s="237">
        <v>324553</v>
      </c>
      <c r="C19" s="237">
        <v>165290</v>
      </c>
      <c r="D19" s="237">
        <v>324553</v>
      </c>
      <c r="E19" s="237">
        <v>165290</v>
      </c>
      <c r="F19" s="238">
        <v>-49.071492175392002</v>
      </c>
    </row>
    <row r="20" spans="1:7" ht="15.6" customHeight="1" x14ac:dyDescent="0.25">
      <c r="A20" s="236" t="s">
        <v>147</v>
      </c>
      <c r="B20" s="237">
        <v>43707</v>
      </c>
      <c r="C20" s="237">
        <v>119538</v>
      </c>
      <c r="D20" s="237">
        <v>43707</v>
      </c>
      <c r="E20" s="237">
        <v>119538</v>
      </c>
      <c r="F20" s="238">
        <v>173.49852426384791</v>
      </c>
    </row>
    <row r="21" spans="1:7" ht="15.6" customHeight="1" x14ac:dyDescent="0.25">
      <c r="A21" s="236" t="s">
        <v>154</v>
      </c>
      <c r="B21" s="237">
        <v>1255485</v>
      </c>
      <c r="C21" s="237">
        <v>1389678</v>
      </c>
      <c r="D21" s="237">
        <v>1255485</v>
      </c>
      <c r="E21" s="237">
        <v>1389678</v>
      </c>
      <c r="F21" s="238">
        <v>10.68853869221854</v>
      </c>
    </row>
    <row r="22" spans="1:7" ht="15.6" customHeight="1" x14ac:dyDescent="0.25">
      <c r="A22" s="236" t="s">
        <v>151</v>
      </c>
      <c r="B22" s="237">
        <v>58430</v>
      </c>
      <c r="C22" s="237">
        <v>124012</v>
      </c>
      <c r="D22" s="237">
        <v>58430</v>
      </c>
      <c r="E22" s="237">
        <v>124012</v>
      </c>
      <c r="F22" s="238">
        <v>112.2402875235324</v>
      </c>
    </row>
    <row r="23" spans="1:7" ht="15.6" customHeight="1" x14ac:dyDescent="0.25">
      <c r="A23" s="236" t="s">
        <v>171</v>
      </c>
      <c r="B23" s="237">
        <v>0</v>
      </c>
      <c r="C23" s="237">
        <v>0</v>
      </c>
      <c r="D23" s="237">
        <v>0</v>
      </c>
      <c r="E23" s="237">
        <v>0</v>
      </c>
      <c r="F23" s="238"/>
    </row>
    <row r="24" spans="1:7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46437</v>
      </c>
      <c r="C26" s="237">
        <v>116242</v>
      </c>
      <c r="D26" s="237">
        <v>46437</v>
      </c>
      <c r="E26" s="237">
        <v>116242</v>
      </c>
      <c r="F26" s="238">
        <v>150.32194155522541</v>
      </c>
    </row>
    <row r="27" spans="1:7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 x14ac:dyDescent="0.25">
      <c r="A28" s="236" t="s">
        <v>177</v>
      </c>
      <c r="B28" s="237">
        <v>724</v>
      </c>
      <c r="C28" s="237">
        <v>32911</v>
      </c>
      <c r="D28" s="237">
        <v>724</v>
      </c>
      <c r="E28" s="237">
        <v>32911</v>
      </c>
      <c r="F28" s="238">
        <v>4445.7182320441989</v>
      </c>
    </row>
    <row r="29" spans="1:7" ht="15.6" customHeight="1" x14ac:dyDescent="0.25">
      <c r="A29" s="236" t="s">
        <v>178</v>
      </c>
      <c r="B29" s="237">
        <v>13725</v>
      </c>
      <c r="C29" s="237">
        <v>19526</v>
      </c>
      <c r="D29" s="237">
        <v>13725</v>
      </c>
      <c r="E29" s="237">
        <v>19526</v>
      </c>
      <c r="F29" s="238">
        <v>42.265938069216759</v>
      </c>
    </row>
    <row r="30" spans="1:7" ht="15.6" customHeight="1" x14ac:dyDescent="0.25">
      <c r="A30" s="236" t="s">
        <v>179</v>
      </c>
      <c r="B30" s="237">
        <v>28791</v>
      </c>
      <c r="C30" s="237">
        <v>56054</v>
      </c>
      <c r="D30" s="237">
        <v>28791</v>
      </c>
      <c r="E30" s="237">
        <v>56054</v>
      </c>
      <c r="F30" s="238">
        <v>94.692785940050697</v>
      </c>
    </row>
    <row r="31" spans="1:7" ht="15.6" customHeight="1" x14ac:dyDescent="0.25">
      <c r="A31" s="236" t="s">
        <v>180</v>
      </c>
      <c r="B31" s="237">
        <v>1045006</v>
      </c>
      <c r="C31" s="237">
        <v>1330467</v>
      </c>
      <c r="D31" s="237">
        <v>1045006</v>
      </c>
      <c r="E31" s="237">
        <v>1330467</v>
      </c>
      <c r="F31" s="238">
        <v>27.316685263051131</v>
      </c>
    </row>
    <row r="32" spans="1:7" ht="15.6" customHeight="1" x14ac:dyDescent="0.25">
      <c r="A32" s="236" t="s">
        <v>181</v>
      </c>
      <c r="B32" s="237">
        <v>226583</v>
      </c>
      <c r="C32" s="237">
        <v>255018</v>
      </c>
      <c r="D32" s="237">
        <v>226583</v>
      </c>
      <c r="E32" s="237">
        <v>255018</v>
      </c>
      <c r="F32" s="238">
        <v>12.549485177617029</v>
      </c>
    </row>
    <row r="33" spans="1:6" ht="15.6" customHeight="1" x14ac:dyDescent="0.25">
      <c r="A33" s="236" t="s">
        <v>182</v>
      </c>
      <c r="B33" s="237">
        <v>2993</v>
      </c>
      <c r="C33" s="237">
        <v>0</v>
      </c>
      <c r="D33" s="237">
        <v>2993</v>
      </c>
      <c r="E33" s="237">
        <v>0</v>
      </c>
      <c r="F33" s="238">
        <v>-100</v>
      </c>
    </row>
    <row r="34" spans="1:6" ht="15.6" customHeight="1" x14ac:dyDescent="0.25">
      <c r="A34" s="236" t="s">
        <v>183</v>
      </c>
      <c r="B34" s="237">
        <v>15946</v>
      </c>
      <c r="C34" s="237">
        <v>7980</v>
      </c>
      <c r="D34" s="237">
        <v>15946</v>
      </c>
      <c r="E34" s="237">
        <v>7980</v>
      </c>
      <c r="F34" s="238">
        <v>-49.956101843722557</v>
      </c>
    </row>
    <row r="35" spans="1:6" ht="15.6" customHeight="1" x14ac:dyDescent="0.25">
      <c r="A35" s="240" t="s">
        <v>158</v>
      </c>
      <c r="B35" s="241">
        <f>SUM(B7:B34)</f>
        <v>8628132</v>
      </c>
      <c r="C35" s="241">
        <f>SUM(C7:C34)</f>
        <v>9283354</v>
      </c>
      <c r="D35" s="241">
        <f>SUM(D7:D34)</f>
        <v>8628132</v>
      </c>
      <c r="E35" s="241">
        <f>SUM(E7:E34)</f>
        <v>9283354</v>
      </c>
      <c r="F35" s="242">
        <f>E35*100/D35-100</f>
        <v>7.5940191921032323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EF8E2-F9C2-49D4-8098-EB9B3EA91336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183665</v>
      </c>
      <c r="C7" s="237">
        <v>332554</v>
      </c>
      <c r="D7" s="237">
        <v>183665</v>
      </c>
      <c r="E7" s="237">
        <v>332554</v>
      </c>
      <c r="F7" s="238">
        <v>81.065526910407527</v>
      </c>
      <c r="G7" s="20"/>
    </row>
    <row r="8" spans="1:14" ht="15.6" customHeight="1" x14ac:dyDescent="0.25">
      <c r="A8" s="236" t="s">
        <v>11</v>
      </c>
      <c r="B8" s="237">
        <v>50634</v>
      </c>
      <c r="C8" s="237">
        <v>42080</v>
      </c>
      <c r="D8" s="237">
        <v>50634</v>
      </c>
      <c r="E8" s="237">
        <v>42080</v>
      </c>
      <c r="F8" s="238">
        <v>-16.893786783584151</v>
      </c>
    </row>
    <row r="9" spans="1:14" ht="15.6" customHeight="1" x14ac:dyDescent="0.25">
      <c r="A9" s="236" t="s">
        <v>8</v>
      </c>
      <c r="B9" s="237">
        <v>58000</v>
      </c>
      <c r="C9" s="237">
        <v>23478</v>
      </c>
      <c r="D9" s="237">
        <v>58000</v>
      </c>
      <c r="E9" s="237">
        <v>23478</v>
      </c>
      <c r="F9" s="238">
        <v>-59.520689655172418</v>
      </c>
    </row>
    <row r="10" spans="1:14" ht="15.6" customHeight="1" x14ac:dyDescent="0.25">
      <c r="A10" s="236" t="s">
        <v>10</v>
      </c>
      <c r="B10" s="237">
        <v>163686</v>
      </c>
      <c r="C10" s="237">
        <v>183141</v>
      </c>
      <c r="D10" s="237">
        <v>163686</v>
      </c>
      <c r="E10" s="237">
        <v>183141</v>
      </c>
      <c r="F10" s="238">
        <v>11.885561379714821</v>
      </c>
    </row>
    <row r="11" spans="1:14" ht="15.6" customHeight="1" x14ac:dyDescent="0.25">
      <c r="A11" s="236" t="s">
        <v>9</v>
      </c>
      <c r="B11" s="237">
        <v>28777</v>
      </c>
      <c r="C11" s="237">
        <v>28151</v>
      </c>
      <c r="D11" s="237">
        <v>28777</v>
      </c>
      <c r="E11" s="237">
        <v>28151</v>
      </c>
      <c r="F11" s="238">
        <v>-2.1753483684887271</v>
      </c>
    </row>
    <row r="12" spans="1:14" ht="15.6" customHeight="1" x14ac:dyDescent="0.25">
      <c r="A12" s="236" t="s">
        <v>6</v>
      </c>
      <c r="B12" s="237">
        <v>86275</v>
      </c>
      <c r="C12" s="237">
        <v>116836</v>
      </c>
      <c r="D12" s="237">
        <v>86275</v>
      </c>
      <c r="E12" s="237">
        <v>116836</v>
      </c>
      <c r="F12" s="238">
        <v>35.422776006954507</v>
      </c>
    </row>
    <row r="13" spans="1:14" ht="15.6" customHeight="1" x14ac:dyDescent="0.25">
      <c r="A13" s="236" t="s">
        <v>175</v>
      </c>
      <c r="B13" s="237">
        <v>6600</v>
      </c>
      <c r="C13" s="237">
        <v>10180</v>
      </c>
      <c r="D13" s="237">
        <v>6600</v>
      </c>
      <c r="E13" s="237">
        <v>10180</v>
      </c>
      <c r="F13" s="238">
        <v>54.242424242424249</v>
      </c>
    </row>
    <row r="14" spans="1:14" ht="15.6" customHeight="1" x14ac:dyDescent="0.25">
      <c r="A14" s="236" t="s">
        <v>153</v>
      </c>
      <c r="B14" s="237">
        <v>238238</v>
      </c>
      <c r="C14" s="237">
        <v>241920</v>
      </c>
      <c r="D14" s="237">
        <v>238238</v>
      </c>
      <c r="E14" s="237">
        <v>241920</v>
      </c>
      <c r="F14" s="238">
        <v>1.545513310219192</v>
      </c>
    </row>
    <row r="15" spans="1:14" ht="15.6" customHeight="1" x14ac:dyDescent="0.25">
      <c r="A15" s="236" t="s">
        <v>150</v>
      </c>
      <c r="B15" s="237">
        <v>166557</v>
      </c>
      <c r="C15" s="237">
        <v>164477</v>
      </c>
      <c r="D15" s="237">
        <v>166557</v>
      </c>
      <c r="E15" s="237">
        <v>164477</v>
      </c>
      <c r="F15" s="238">
        <v>-1.248821724694849</v>
      </c>
    </row>
    <row r="16" spans="1:14" ht="15.6" customHeight="1" x14ac:dyDescent="0.5">
      <c r="A16" s="236" t="s">
        <v>149</v>
      </c>
      <c r="B16" s="237">
        <v>375325</v>
      </c>
      <c r="C16" s="237">
        <v>558746</v>
      </c>
      <c r="D16" s="237">
        <v>375325</v>
      </c>
      <c r="E16" s="237">
        <v>558746</v>
      </c>
      <c r="F16" s="238">
        <v>48.869912742290012</v>
      </c>
      <c r="G16" s="15"/>
    </row>
    <row r="17" spans="1:7" ht="15.6" customHeight="1" x14ac:dyDescent="0.35">
      <c r="A17" s="236" t="s">
        <v>155</v>
      </c>
      <c r="B17" s="237">
        <v>484133</v>
      </c>
      <c r="C17" s="237">
        <v>255465</v>
      </c>
      <c r="D17" s="237">
        <v>484133</v>
      </c>
      <c r="E17" s="237">
        <v>255465</v>
      </c>
      <c r="F17" s="238">
        <v>-47.232475373502737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195534</v>
      </c>
      <c r="C19" s="237">
        <v>189618</v>
      </c>
      <c r="D19" s="237">
        <v>195534</v>
      </c>
      <c r="E19" s="237">
        <v>189618</v>
      </c>
      <c r="F19" s="238">
        <v>-3.0255607720396398</v>
      </c>
    </row>
    <row r="20" spans="1:7" ht="15.6" customHeight="1" x14ac:dyDescent="0.25">
      <c r="A20" s="236" t="s">
        <v>147</v>
      </c>
      <c r="B20" s="237">
        <v>428769</v>
      </c>
      <c r="C20" s="237">
        <v>530134</v>
      </c>
      <c r="D20" s="237">
        <v>428769</v>
      </c>
      <c r="E20" s="237">
        <v>530134</v>
      </c>
      <c r="F20" s="238">
        <v>23.640934862361789</v>
      </c>
    </row>
    <row r="21" spans="1:7" ht="15.6" customHeight="1" x14ac:dyDescent="0.25">
      <c r="A21" s="236" t="s">
        <v>154</v>
      </c>
      <c r="B21" s="237">
        <v>373055</v>
      </c>
      <c r="C21" s="237">
        <v>369381</v>
      </c>
      <c r="D21" s="237">
        <v>373055</v>
      </c>
      <c r="E21" s="237">
        <v>369381</v>
      </c>
      <c r="F21" s="238">
        <v>-0.98484137727680832</v>
      </c>
    </row>
    <row r="22" spans="1:7" ht="15.6" customHeight="1" x14ac:dyDescent="0.25">
      <c r="A22" s="236" t="s">
        <v>151</v>
      </c>
      <c r="B22" s="237">
        <v>15765</v>
      </c>
      <c r="C22" s="237">
        <v>15500</v>
      </c>
      <c r="D22" s="237">
        <v>15765</v>
      </c>
      <c r="E22" s="237">
        <v>15500</v>
      </c>
      <c r="F22" s="238">
        <v>-1.680938788455435</v>
      </c>
    </row>
    <row r="23" spans="1:7" ht="15.6" customHeight="1" x14ac:dyDescent="0.25">
      <c r="A23" s="236" t="s">
        <v>171</v>
      </c>
      <c r="B23" s="237">
        <v>118336</v>
      </c>
      <c r="C23" s="237">
        <v>179007</v>
      </c>
      <c r="D23" s="237">
        <v>118336</v>
      </c>
      <c r="E23" s="237">
        <v>179007</v>
      </c>
      <c r="F23" s="238">
        <v>51.270112222823137</v>
      </c>
    </row>
    <row r="24" spans="1:7" ht="15.6" customHeight="1" x14ac:dyDescent="0.25">
      <c r="A24" s="236" t="s">
        <v>146</v>
      </c>
      <c r="B24" s="237">
        <v>111420</v>
      </c>
      <c r="C24" s="237">
        <v>217105</v>
      </c>
      <c r="D24" s="237">
        <v>111420</v>
      </c>
      <c r="E24" s="237">
        <v>217105</v>
      </c>
      <c r="F24" s="238">
        <v>94.852809190450557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7295</v>
      </c>
      <c r="C26" s="237">
        <v>20975</v>
      </c>
      <c r="D26" s="237">
        <v>7295</v>
      </c>
      <c r="E26" s="237">
        <v>20975</v>
      </c>
      <c r="F26" s="238">
        <v>187.52570253598361</v>
      </c>
    </row>
    <row r="27" spans="1:7" ht="15.6" customHeight="1" x14ac:dyDescent="0.25">
      <c r="A27" s="236" t="s">
        <v>173</v>
      </c>
      <c r="B27" s="237">
        <v>57447</v>
      </c>
      <c r="C27" s="237">
        <v>72223</v>
      </c>
      <c r="D27" s="237">
        <v>57447</v>
      </c>
      <c r="E27" s="237">
        <v>72223</v>
      </c>
      <c r="F27" s="238">
        <v>25.721099448187019</v>
      </c>
    </row>
    <row r="28" spans="1:7" ht="15.6" customHeight="1" x14ac:dyDescent="0.25">
      <c r="A28" s="236" t="s">
        <v>177</v>
      </c>
      <c r="B28" s="237">
        <v>3734</v>
      </c>
      <c r="C28" s="237">
        <v>4303</v>
      </c>
      <c r="D28" s="237">
        <v>3734</v>
      </c>
      <c r="E28" s="237">
        <v>4303</v>
      </c>
      <c r="F28" s="238">
        <v>15.23835029459025</v>
      </c>
    </row>
    <row r="29" spans="1:7" ht="15.6" customHeight="1" x14ac:dyDescent="0.25">
      <c r="A29" s="236" t="s">
        <v>178</v>
      </c>
      <c r="B29" s="237">
        <v>225173</v>
      </c>
      <c r="C29" s="237">
        <v>309098</v>
      </c>
      <c r="D29" s="237">
        <v>225173</v>
      </c>
      <c r="E29" s="237">
        <v>309098</v>
      </c>
      <c r="F29" s="238">
        <v>37.271342478894013</v>
      </c>
    </row>
    <row r="30" spans="1:7" ht="15.6" customHeight="1" x14ac:dyDescent="0.25">
      <c r="A30" s="236" t="s">
        <v>179</v>
      </c>
      <c r="B30" s="237">
        <v>95846</v>
      </c>
      <c r="C30" s="237">
        <v>131623</v>
      </c>
      <c r="D30" s="237">
        <v>95846</v>
      </c>
      <c r="E30" s="237">
        <v>131623</v>
      </c>
      <c r="F30" s="238">
        <v>37.327588005759218</v>
      </c>
    </row>
    <row r="31" spans="1:7" ht="15.6" customHeight="1" x14ac:dyDescent="0.25">
      <c r="A31" s="236" t="s">
        <v>180</v>
      </c>
      <c r="B31" s="237">
        <v>884299</v>
      </c>
      <c r="C31" s="237">
        <v>961313</v>
      </c>
      <c r="D31" s="237">
        <v>884299</v>
      </c>
      <c r="E31" s="237">
        <v>961313</v>
      </c>
      <c r="F31" s="238">
        <v>8.7090452437467434</v>
      </c>
    </row>
    <row r="32" spans="1:7" ht="15.6" customHeight="1" x14ac:dyDescent="0.25">
      <c r="A32" s="236" t="s">
        <v>181</v>
      </c>
      <c r="B32" s="237">
        <v>173976</v>
      </c>
      <c r="C32" s="237">
        <v>196511</v>
      </c>
      <c r="D32" s="237">
        <v>173976</v>
      </c>
      <c r="E32" s="237">
        <v>196511</v>
      </c>
      <c r="F32" s="238">
        <v>12.95293603715454</v>
      </c>
    </row>
    <row r="33" spans="1:7" ht="15.6" customHeight="1" x14ac:dyDescent="0.25">
      <c r="A33" s="236" t="s">
        <v>182</v>
      </c>
      <c r="B33" s="237">
        <v>7590</v>
      </c>
      <c r="C33" s="237">
        <v>3505</v>
      </c>
      <c r="D33" s="237">
        <v>7590</v>
      </c>
      <c r="E33" s="237">
        <v>3505</v>
      </c>
      <c r="F33" s="238">
        <v>-53.820816864295132</v>
      </c>
    </row>
    <row r="34" spans="1:7" ht="15.6" customHeight="1" x14ac:dyDescent="0.25">
      <c r="A34" s="236" t="s">
        <v>183</v>
      </c>
      <c r="B34" s="237">
        <v>19965</v>
      </c>
      <c r="C34" s="237">
        <v>21539</v>
      </c>
      <c r="D34" s="237">
        <v>19965</v>
      </c>
      <c r="E34" s="237">
        <v>21539</v>
      </c>
      <c r="F34" s="238">
        <v>7.8837966441272149</v>
      </c>
    </row>
    <row r="35" spans="1:7" s="47" customFormat="1" ht="15.6" customHeight="1" x14ac:dyDescent="0.2">
      <c r="A35" s="240" t="s">
        <v>158</v>
      </c>
      <c r="B35" s="241">
        <f>SUM(B7:B34)</f>
        <v>4560094</v>
      </c>
      <c r="C35" s="241">
        <f>SUM(C7:C34)</f>
        <v>5178863</v>
      </c>
      <c r="D35" s="241">
        <f>SUM(D7:D34)</f>
        <v>4560094</v>
      </c>
      <c r="E35" s="241">
        <f>SUM(E7:E34)</f>
        <v>5178863</v>
      </c>
      <c r="F35" s="242">
        <f>E35*100/D35-100</f>
        <v>13.569215897742453</v>
      </c>
      <c r="G35" s="239"/>
    </row>
    <row r="36" spans="1:7" ht="15.6" customHeight="1" x14ac:dyDescent="0.25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1D5A-02AB-465C-9A01-5CC8EDC8FA3F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21987</v>
      </c>
      <c r="C7" s="237">
        <v>24697</v>
      </c>
      <c r="D7" s="237">
        <v>21987</v>
      </c>
      <c r="E7" s="237">
        <v>24697</v>
      </c>
      <c r="F7" s="238">
        <v>12.32546504752808</v>
      </c>
      <c r="G7" s="20"/>
    </row>
    <row r="8" spans="1:14" s="47" customFormat="1" ht="15.6" customHeight="1" x14ac:dyDescent="0.2">
      <c r="A8" s="236" t="s">
        <v>11</v>
      </c>
      <c r="B8" s="237">
        <v>14218</v>
      </c>
      <c r="C8" s="237">
        <v>13732</v>
      </c>
      <c r="D8" s="237">
        <v>14218</v>
      </c>
      <c r="E8" s="237">
        <v>13732</v>
      </c>
      <c r="F8" s="238">
        <v>-3.4182022788015161</v>
      </c>
      <c r="G8" s="239"/>
    </row>
    <row r="9" spans="1:14" ht="15.6" customHeight="1" x14ac:dyDescent="0.25">
      <c r="A9" s="236" t="s">
        <v>8</v>
      </c>
      <c r="B9" s="237">
        <v>27330</v>
      </c>
      <c r="C9" s="237">
        <v>49815</v>
      </c>
      <c r="D9" s="237">
        <v>27330</v>
      </c>
      <c r="E9" s="237">
        <v>49815</v>
      </c>
      <c r="F9" s="238">
        <v>82.272228320526892</v>
      </c>
      <c r="G9" s="243"/>
    </row>
    <row r="10" spans="1:14" ht="15.6" customHeight="1" x14ac:dyDescent="0.25">
      <c r="A10" s="236" t="s">
        <v>10</v>
      </c>
      <c r="B10" s="237">
        <v>39869</v>
      </c>
      <c r="C10" s="237">
        <v>10790</v>
      </c>
      <c r="D10" s="237">
        <v>39869</v>
      </c>
      <c r="E10" s="237">
        <v>10790</v>
      </c>
      <c r="F10" s="238">
        <v>-72.936366600617021</v>
      </c>
      <c r="G10" s="244"/>
    </row>
    <row r="11" spans="1:14" ht="15.6" customHeight="1" x14ac:dyDescent="0.25">
      <c r="A11" s="236" t="s">
        <v>9</v>
      </c>
      <c r="B11" s="237">
        <v>434045</v>
      </c>
      <c r="C11" s="237">
        <v>469087</v>
      </c>
      <c r="D11" s="237">
        <v>434045</v>
      </c>
      <c r="E11" s="237">
        <v>469087</v>
      </c>
      <c r="F11" s="238">
        <v>8.0733564492160923</v>
      </c>
    </row>
    <row r="12" spans="1:14" ht="15.6" customHeight="1" x14ac:dyDescent="0.25">
      <c r="A12" s="236" t="s">
        <v>6</v>
      </c>
      <c r="B12" s="237">
        <v>1329</v>
      </c>
      <c r="C12" s="237">
        <v>1515</v>
      </c>
      <c r="D12" s="237">
        <v>1329</v>
      </c>
      <c r="E12" s="237">
        <v>1515</v>
      </c>
      <c r="F12" s="238">
        <v>13.995485327313769</v>
      </c>
    </row>
    <row r="13" spans="1:14" ht="15.6" customHeight="1" x14ac:dyDescent="0.25">
      <c r="A13" s="236" t="s">
        <v>175</v>
      </c>
      <c r="B13" s="237">
        <v>919</v>
      </c>
      <c r="C13" s="237">
        <v>10</v>
      </c>
      <c r="D13" s="237">
        <v>919</v>
      </c>
      <c r="E13" s="237">
        <v>10</v>
      </c>
      <c r="F13" s="238">
        <v>-98.911860718171923</v>
      </c>
    </row>
    <row r="14" spans="1:14" ht="15.6" customHeight="1" x14ac:dyDescent="0.25">
      <c r="A14" s="236" t="s">
        <v>153</v>
      </c>
      <c r="B14" s="237">
        <v>620678</v>
      </c>
      <c r="C14" s="237">
        <v>554279</v>
      </c>
      <c r="D14" s="237">
        <v>620678</v>
      </c>
      <c r="E14" s="237">
        <v>554279</v>
      </c>
      <c r="F14" s="238">
        <v>-10.69781754790729</v>
      </c>
    </row>
    <row r="15" spans="1:14" ht="15.6" customHeight="1" x14ac:dyDescent="0.25">
      <c r="A15" s="236" t="s">
        <v>150</v>
      </c>
      <c r="B15" s="237">
        <v>227032</v>
      </c>
      <c r="C15" s="237">
        <v>255747</v>
      </c>
      <c r="D15" s="237">
        <v>227032</v>
      </c>
      <c r="E15" s="237">
        <v>255747</v>
      </c>
      <c r="F15" s="238">
        <v>12.64799675816624</v>
      </c>
    </row>
    <row r="16" spans="1:14" ht="15.6" customHeight="1" x14ac:dyDescent="0.5">
      <c r="A16" s="236" t="s">
        <v>149</v>
      </c>
      <c r="B16" s="237">
        <v>44520</v>
      </c>
      <c r="C16" s="237">
        <v>30426</v>
      </c>
      <c r="D16" s="237">
        <v>44520</v>
      </c>
      <c r="E16" s="237">
        <v>30426</v>
      </c>
      <c r="F16" s="238">
        <v>-31.657681940700812</v>
      </c>
      <c r="G16" s="15"/>
    </row>
    <row r="17" spans="1:7" ht="15.6" customHeight="1" x14ac:dyDescent="0.35">
      <c r="A17" s="236" t="s">
        <v>155</v>
      </c>
      <c r="B17" s="237">
        <v>5236</v>
      </c>
      <c r="C17" s="237">
        <v>14432</v>
      </c>
      <c r="D17" s="237">
        <v>5236</v>
      </c>
      <c r="E17" s="237">
        <v>14432</v>
      </c>
      <c r="F17" s="238">
        <v>175.63025210084029</v>
      </c>
      <c r="G17" s="16"/>
    </row>
    <row r="18" spans="1:7" ht="15.6" customHeight="1" x14ac:dyDescent="0.25">
      <c r="A18" s="236" t="s">
        <v>152</v>
      </c>
      <c r="B18" s="237">
        <v>202</v>
      </c>
      <c r="C18" s="237">
        <v>353</v>
      </c>
      <c r="D18" s="237">
        <v>202</v>
      </c>
      <c r="E18" s="237">
        <v>353</v>
      </c>
      <c r="F18" s="238">
        <v>74.752475247524757</v>
      </c>
    </row>
    <row r="19" spans="1:7" ht="15.6" customHeight="1" x14ac:dyDescent="0.25">
      <c r="A19" s="236" t="s">
        <v>148</v>
      </c>
      <c r="B19" s="237">
        <v>16588</v>
      </c>
      <c r="C19" s="237">
        <v>7692</v>
      </c>
      <c r="D19" s="237">
        <v>16588</v>
      </c>
      <c r="E19" s="237">
        <v>7692</v>
      </c>
      <c r="F19" s="238">
        <v>-53.629129491198462</v>
      </c>
    </row>
    <row r="20" spans="1:7" ht="15.6" customHeight="1" x14ac:dyDescent="0.25">
      <c r="A20" s="236" t="s">
        <v>147</v>
      </c>
      <c r="B20" s="237">
        <v>35366</v>
      </c>
      <c r="C20" s="237">
        <v>75378</v>
      </c>
      <c r="D20" s="237">
        <v>35366</v>
      </c>
      <c r="E20" s="237">
        <v>75378</v>
      </c>
      <c r="F20" s="238">
        <v>113.13691115760901</v>
      </c>
    </row>
    <row r="21" spans="1:7" ht="15.6" customHeight="1" x14ac:dyDescent="0.25">
      <c r="A21" s="236" t="s">
        <v>154</v>
      </c>
      <c r="B21" s="237">
        <v>4827</v>
      </c>
      <c r="C21" s="237">
        <v>948</v>
      </c>
      <c r="D21" s="237">
        <v>4827</v>
      </c>
      <c r="E21" s="237">
        <v>948</v>
      </c>
      <c r="F21" s="238">
        <v>-80.360472343070228</v>
      </c>
    </row>
    <row r="22" spans="1:7" ht="15.6" customHeight="1" x14ac:dyDescent="0.25">
      <c r="A22" s="236" t="s">
        <v>151</v>
      </c>
      <c r="B22" s="237">
        <v>32141</v>
      </c>
      <c r="C22" s="237">
        <v>31104</v>
      </c>
      <c r="D22" s="237">
        <v>32141</v>
      </c>
      <c r="E22" s="237">
        <v>31104</v>
      </c>
      <c r="F22" s="238">
        <v>-3.2264086369434608</v>
      </c>
    </row>
    <row r="23" spans="1:7" ht="15.6" customHeight="1" x14ac:dyDescent="0.25">
      <c r="A23" s="236" t="s">
        <v>171</v>
      </c>
      <c r="B23" s="237">
        <v>7281</v>
      </c>
      <c r="C23" s="237">
        <v>17806</v>
      </c>
      <c r="D23" s="237">
        <v>7281</v>
      </c>
      <c r="E23" s="237">
        <v>17806</v>
      </c>
      <c r="F23" s="238">
        <v>144.55431946161241</v>
      </c>
    </row>
    <row r="24" spans="1:7" ht="15.6" customHeight="1" x14ac:dyDescent="0.25">
      <c r="A24" s="236" t="s">
        <v>146</v>
      </c>
      <c r="B24" s="237">
        <v>34009</v>
      </c>
      <c r="C24" s="237">
        <v>23685</v>
      </c>
      <c r="D24" s="237">
        <v>34009</v>
      </c>
      <c r="E24" s="237">
        <v>23685</v>
      </c>
      <c r="F24" s="238">
        <v>-30.356670293157691</v>
      </c>
    </row>
    <row r="25" spans="1:7" ht="15.6" customHeight="1" x14ac:dyDescent="0.25">
      <c r="A25" s="236" t="s">
        <v>145</v>
      </c>
      <c r="B25" s="237">
        <v>2</v>
      </c>
      <c r="C25" s="237">
        <v>1</v>
      </c>
      <c r="D25" s="237">
        <v>2</v>
      </c>
      <c r="E25" s="237">
        <v>1</v>
      </c>
      <c r="F25" s="238">
        <v>-50</v>
      </c>
    </row>
    <row r="26" spans="1:7" ht="15.6" customHeight="1" x14ac:dyDescent="0.25">
      <c r="A26" s="236" t="s">
        <v>157</v>
      </c>
      <c r="B26" s="237">
        <v>19931</v>
      </c>
      <c r="C26" s="237">
        <v>25551</v>
      </c>
      <c r="D26" s="237">
        <v>19931</v>
      </c>
      <c r="E26" s="237">
        <v>25551</v>
      </c>
      <c r="F26" s="238">
        <v>28.19728061813257</v>
      </c>
    </row>
    <row r="27" spans="1:7" ht="15.6" customHeight="1" x14ac:dyDescent="0.25">
      <c r="A27" s="236" t="s">
        <v>173</v>
      </c>
      <c r="B27" s="237">
        <v>121172</v>
      </c>
      <c r="C27" s="237">
        <v>117511</v>
      </c>
      <c r="D27" s="237">
        <v>121172</v>
      </c>
      <c r="E27" s="237">
        <v>117511</v>
      </c>
      <c r="F27" s="238">
        <v>-3.0213250585943991</v>
      </c>
    </row>
    <row r="28" spans="1:7" ht="15.6" customHeight="1" x14ac:dyDescent="0.25">
      <c r="A28" s="236" t="s">
        <v>177</v>
      </c>
      <c r="B28" s="237">
        <v>19151</v>
      </c>
      <c r="C28" s="237">
        <v>26489</v>
      </c>
      <c r="D28" s="237">
        <v>19151</v>
      </c>
      <c r="E28" s="237">
        <v>26489</v>
      </c>
      <c r="F28" s="238">
        <v>38.31653699545717</v>
      </c>
    </row>
    <row r="29" spans="1:7" ht="15.6" customHeight="1" x14ac:dyDescent="0.25">
      <c r="A29" s="236" t="s">
        <v>178</v>
      </c>
      <c r="B29" s="237">
        <v>52360</v>
      </c>
      <c r="C29" s="237">
        <v>59760</v>
      </c>
      <c r="D29" s="237">
        <v>52360</v>
      </c>
      <c r="E29" s="237">
        <v>59760</v>
      </c>
      <c r="F29" s="238">
        <v>14.132925897631781</v>
      </c>
    </row>
    <row r="30" spans="1:7" ht="15.6" customHeight="1" x14ac:dyDescent="0.25">
      <c r="A30" s="236" t="s">
        <v>179</v>
      </c>
      <c r="B30" s="237">
        <v>14282</v>
      </c>
      <c r="C30" s="237">
        <v>7819</v>
      </c>
      <c r="D30" s="237">
        <v>14282</v>
      </c>
      <c r="E30" s="237">
        <v>7819</v>
      </c>
      <c r="F30" s="238">
        <v>-45.252765719086973</v>
      </c>
    </row>
    <row r="31" spans="1:7" ht="15.6" customHeight="1" x14ac:dyDescent="0.25">
      <c r="A31" s="236" t="s">
        <v>180</v>
      </c>
      <c r="B31" s="237">
        <v>73189</v>
      </c>
      <c r="C31" s="237">
        <v>87614</v>
      </c>
      <c r="D31" s="237">
        <v>73189</v>
      </c>
      <c r="E31" s="237">
        <v>87614</v>
      </c>
      <c r="F31" s="238">
        <v>19.709245924934081</v>
      </c>
    </row>
    <row r="32" spans="1:7" ht="15.6" customHeight="1" x14ac:dyDescent="0.25">
      <c r="A32" s="236" t="s">
        <v>181</v>
      </c>
      <c r="B32" s="237">
        <v>815238</v>
      </c>
      <c r="C32" s="237">
        <v>861982</v>
      </c>
      <c r="D32" s="237">
        <v>815238</v>
      </c>
      <c r="E32" s="237">
        <v>861982</v>
      </c>
      <c r="F32" s="238">
        <v>5.7337857165637587</v>
      </c>
    </row>
    <row r="33" spans="1:6" ht="15.6" customHeight="1" x14ac:dyDescent="0.25">
      <c r="A33" s="236" t="s">
        <v>182</v>
      </c>
      <c r="B33" s="237">
        <v>117831</v>
      </c>
      <c r="C33" s="237">
        <v>115262</v>
      </c>
      <c r="D33" s="237">
        <v>117831</v>
      </c>
      <c r="E33" s="237">
        <v>115262</v>
      </c>
      <c r="F33" s="238">
        <v>-2.1802411928949108</v>
      </c>
    </row>
    <row r="34" spans="1:6" ht="15.6" customHeight="1" x14ac:dyDescent="0.25">
      <c r="A34" s="236" t="s">
        <v>183</v>
      </c>
      <c r="B34" s="237">
        <v>17062</v>
      </c>
      <c r="C34" s="237">
        <v>25100</v>
      </c>
      <c r="D34" s="237">
        <v>17062</v>
      </c>
      <c r="E34" s="237">
        <v>25100</v>
      </c>
      <c r="F34" s="238">
        <v>47.110538037744703</v>
      </c>
    </row>
    <row r="35" spans="1:6" ht="15.6" customHeight="1" x14ac:dyDescent="0.25">
      <c r="A35" s="240" t="s">
        <v>158</v>
      </c>
      <c r="B35" s="241">
        <f>SUM(B7:B34)</f>
        <v>2817795</v>
      </c>
      <c r="C35" s="241">
        <f>SUM(C7:C34)</f>
        <v>2908585</v>
      </c>
      <c r="D35" s="241">
        <f>SUM(D7:D34)</f>
        <v>2817795</v>
      </c>
      <c r="E35" s="241">
        <f>SUM(E7:E34)</f>
        <v>2908585</v>
      </c>
      <c r="F35" s="242">
        <f>E35*100/D35-100</f>
        <v>3.2220228937875248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7B778-59EB-4430-98DF-FC8D94C44997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136814</v>
      </c>
      <c r="C7" s="237">
        <v>179856</v>
      </c>
      <c r="D7" s="237">
        <v>136814</v>
      </c>
      <c r="E7" s="237">
        <v>179856</v>
      </c>
      <c r="F7" s="238">
        <v>31.460230678146981</v>
      </c>
      <c r="G7" s="20"/>
    </row>
    <row r="8" spans="1:14" s="47" customFormat="1" ht="15.6" customHeight="1" x14ac:dyDescent="0.2">
      <c r="A8" s="236" t="s">
        <v>11</v>
      </c>
      <c r="B8" s="237">
        <v>116320</v>
      </c>
      <c r="C8" s="237">
        <v>52231</v>
      </c>
      <c r="D8" s="237">
        <v>116320</v>
      </c>
      <c r="E8" s="237">
        <v>52231</v>
      </c>
      <c r="F8" s="238">
        <v>-55.097145804676757</v>
      </c>
      <c r="G8" s="239"/>
    </row>
    <row r="9" spans="1:14" ht="15.6" customHeight="1" x14ac:dyDescent="0.25">
      <c r="A9" s="236" t="s">
        <v>8</v>
      </c>
      <c r="B9" s="237">
        <v>204135</v>
      </c>
      <c r="C9" s="237">
        <v>223689</v>
      </c>
      <c r="D9" s="237">
        <v>204135</v>
      </c>
      <c r="E9" s="237">
        <v>223689</v>
      </c>
      <c r="F9" s="238">
        <v>9.5789551032405029</v>
      </c>
      <c r="G9" s="20"/>
    </row>
    <row r="10" spans="1:14" ht="15.6" customHeight="1" x14ac:dyDescent="0.25">
      <c r="A10" s="236" t="s">
        <v>10</v>
      </c>
      <c r="B10" s="237">
        <v>145599</v>
      </c>
      <c r="C10" s="237">
        <v>134687</v>
      </c>
      <c r="D10" s="237">
        <v>145599</v>
      </c>
      <c r="E10" s="237">
        <v>134687</v>
      </c>
      <c r="F10" s="238">
        <v>-7.4945569681110413</v>
      </c>
    </row>
    <row r="11" spans="1:14" ht="15.6" customHeight="1" x14ac:dyDescent="0.25">
      <c r="A11" s="236" t="s">
        <v>9</v>
      </c>
      <c r="B11" s="237">
        <v>704182</v>
      </c>
      <c r="C11" s="237">
        <v>703610</v>
      </c>
      <c r="D11" s="237">
        <v>704182</v>
      </c>
      <c r="E11" s="237">
        <v>703610</v>
      </c>
      <c r="F11" s="238">
        <v>-8.1229000457270217E-2</v>
      </c>
    </row>
    <row r="12" spans="1:14" ht="15.6" customHeight="1" x14ac:dyDescent="0.25">
      <c r="A12" s="236" t="s">
        <v>6</v>
      </c>
      <c r="B12" s="237">
        <v>38055</v>
      </c>
      <c r="C12" s="237">
        <v>79663</v>
      </c>
      <c r="D12" s="237">
        <v>38055</v>
      </c>
      <c r="E12" s="237">
        <v>79663</v>
      </c>
      <c r="F12" s="238">
        <v>109.3364866640389</v>
      </c>
    </row>
    <row r="13" spans="1:14" ht="15.6" customHeight="1" x14ac:dyDescent="0.25">
      <c r="A13" s="236" t="s">
        <v>175</v>
      </c>
      <c r="B13" s="237">
        <v>641</v>
      </c>
      <c r="C13" s="237">
        <v>319</v>
      </c>
      <c r="D13" s="237">
        <v>641</v>
      </c>
      <c r="E13" s="237">
        <v>319</v>
      </c>
      <c r="F13" s="238">
        <v>-50.234009360374422</v>
      </c>
    </row>
    <row r="14" spans="1:14" ht="15.6" customHeight="1" x14ac:dyDescent="0.25">
      <c r="A14" s="236" t="s">
        <v>153</v>
      </c>
      <c r="B14" s="237">
        <v>955701</v>
      </c>
      <c r="C14" s="237">
        <v>804060</v>
      </c>
      <c r="D14" s="237">
        <v>955701</v>
      </c>
      <c r="E14" s="237">
        <v>804060</v>
      </c>
      <c r="F14" s="238">
        <v>-15.86699187298119</v>
      </c>
    </row>
    <row r="15" spans="1:14" ht="15.6" customHeight="1" x14ac:dyDescent="0.25">
      <c r="A15" s="236" t="s">
        <v>150</v>
      </c>
      <c r="B15" s="237">
        <v>600039</v>
      </c>
      <c r="C15" s="237">
        <v>676424</v>
      </c>
      <c r="D15" s="237">
        <v>600039</v>
      </c>
      <c r="E15" s="237">
        <v>676424</v>
      </c>
      <c r="F15" s="238">
        <v>12.73000588295095</v>
      </c>
    </row>
    <row r="16" spans="1:14" ht="15.6" customHeight="1" x14ac:dyDescent="0.5">
      <c r="A16" s="236" t="s">
        <v>149</v>
      </c>
      <c r="B16" s="237">
        <v>530895</v>
      </c>
      <c r="C16" s="237">
        <v>547481</v>
      </c>
      <c r="D16" s="237">
        <v>530895</v>
      </c>
      <c r="E16" s="237">
        <v>547481</v>
      </c>
      <c r="F16" s="238">
        <v>3.1241582610497431</v>
      </c>
      <c r="G16" s="15"/>
    </row>
    <row r="17" spans="1:7" ht="15.6" customHeight="1" x14ac:dyDescent="0.35">
      <c r="A17" s="236" t="s">
        <v>155</v>
      </c>
      <c r="B17" s="237">
        <v>304186</v>
      </c>
      <c r="C17" s="237">
        <v>270225</v>
      </c>
      <c r="D17" s="237">
        <v>304186</v>
      </c>
      <c r="E17" s="237">
        <v>270225</v>
      </c>
      <c r="F17" s="238">
        <v>-11.16455063678144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223761</v>
      </c>
      <c r="C19" s="237">
        <v>104838</v>
      </c>
      <c r="D19" s="237">
        <v>223761</v>
      </c>
      <c r="E19" s="237">
        <v>104838</v>
      </c>
      <c r="F19" s="238">
        <v>-53.147331304382803</v>
      </c>
    </row>
    <row r="20" spans="1:7" ht="15.6" customHeight="1" x14ac:dyDescent="0.25">
      <c r="A20" s="236" t="s">
        <v>147</v>
      </c>
      <c r="B20" s="237">
        <v>207083</v>
      </c>
      <c r="C20" s="237">
        <v>265239</v>
      </c>
      <c r="D20" s="237">
        <v>207083</v>
      </c>
      <c r="E20" s="237">
        <v>265239</v>
      </c>
      <c r="F20" s="238">
        <v>28.083425486399161</v>
      </c>
    </row>
    <row r="21" spans="1:7" ht="15.6" customHeight="1" x14ac:dyDescent="0.25">
      <c r="A21" s="236" t="s">
        <v>154</v>
      </c>
      <c r="B21" s="237">
        <v>542766</v>
      </c>
      <c r="C21" s="237">
        <v>614048</v>
      </c>
      <c r="D21" s="237">
        <v>542766</v>
      </c>
      <c r="E21" s="237">
        <v>614048</v>
      </c>
      <c r="F21" s="238">
        <v>13.1330997151627</v>
      </c>
    </row>
    <row r="22" spans="1:7" ht="15.6" customHeight="1" x14ac:dyDescent="0.25">
      <c r="A22" s="236" t="s">
        <v>151</v>
      </c>
      <c r="B22" s="237">
        <v>33112</v>
      </c>
      <c r="C22" s="237">
        <v>37463</v>
      </c>
      <c r="D22" s="237">
        <v>33112</v>
      </c>
      <c r="E22" s="237">
        <v>37463</v>
      </c>
      <c r="F22" s="238">
        <v>13.14025126842232</v>
      </c>
    </row>
    <row r="23" spans="1:7" ht="15.6" customHeight="1" x14ac:dyDescent="0.25">
      <c r="A23" s="236" t="s">
        <v>171</v>
      </c>
      <c r="B23" s="237">
        <v>20413</v>
      </c>
      <c r="C23" s="237">
        <v>40318</v>
      </c>
      <c r="D23" s="237">
        <v>20413</v>
      </c>
      <c r="E23" s="237">
        <v>40318</v>
      </c>
      <c r="F23" s="238">
        <v>97.511389800617252</v>
      </c>
    </row>
    <row r="24" spans="1:7" ht="15.6" customHeight="1" x14ac:dyDescent="0.25">
      <c r="A24" s="236" t="s">
        <v>146</v>
      </c>
      <c r="B24" s="237">
        <v>53656</v>
      </c>
      <c r="C24" s="237">
        <v>53704</v>
      </c>
      <c r="D24" s="237">
        <v>53656</v>
      </c>
      <c r="E24" s="237">
        <v>53704</v>
      </c>
      <c r="F24" s="238">
        <v>8.9458774414794107E-2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23412</v>
      </c>
      <c r="C26" s="237">
        <v>41537</v>
      </c>
      <c r="D26" s="237">
        <v>23412</v>
      </c>
      <c r="E26" s="237">
        <v>41537</v>
      </c>
      <c r="F26" s="238">
        <v>77.417563642576454</v>
      </c>
    </row>
    <row r="27" spans="1:7" ht="15.6" customHeight="1" x14ac:dyDescent="0.25">
      <c r="A27" s="236" t="s">
        <v>173</v>
      </c>
      <c r="B27" s="237">
        <v>60613</v>
      </c>
      <c r="C27" s="237">
        <v>54533</v>
      </c>
      <c r="D27" s="237">
        <v>60613</v>
      </c>
      <c r="E27" s="237">
        <v>54533</v>
      </c>
      <c r="F27" s="238">
        <v>-10.030851467506981</v>
      </c>
    </row>
    <row r="28" spans="1:7" ht="15.6" customHeight="1" x14ac:dyDescent="0.25">
      <c r="A28" s="236" t="s">
        <v>177</v>
      </c>
      <c r="B28" s="237">
        <v>13481</v>
      </c>
      <c r="C28" s="237">
        <v>45848</v>
      </c>
      <c r="D28" s="237">
        <v>13481</v>
      </c>
      <c r="E28" s="237">
        <v>45848</v>
      </c>
      <c r="F28" s="238">
        <v>240.09346487649279</v>
      </c>
    </row>
    <row r="29" spans="1:7" ht="15.6" customHeight="1" x14ac:dyDescent="0.25">
      <c r="A29" s="236" t="s">
        <v>178</v>
      </c>
      <c r="B29" s="237">
        <v>209130</v>
      </c>
      <c r="C29" s="237">
        <v>194011</v>
      </c>
      <c r="D29" s="237">
        <v>209130</v>
      </c>
      <c r="E29" s="237">
        <v>194011</v>
      </c>
      <c r="F29" s="238">
        <v>-7.2294744895519472</v>
      </c>
    </row>
    <row r="30" spans="1:7" ht="15.6" customHeight="1" x14ac:dyDescent="0.25">
      <c r="A30" s="236" t="s">
        <v>179</v>
      </c>
      <c r="B30" s="237">
        <v>39191</v>
      </c>
      <c r="C30" s="237">
        <v>55021</v>
      </c>
      <c r="D30" s="237">
        <v>39191</v>
      </c>
      <c r="E30" s="237">
        <v>55021</v>
      </c>
      <c r="F30" s="238">
        <v>40.391926717868898</v>
      </c>
    </row>
    <row r="31" spans="1:7" ht="15.6" customHeight="1" x14ac:dyDescent="0.25">
      <c r="A31" s="236" t="s">
        <v>180</v>
      </c>
      <c r="B31" s="237">
        <v>236989</v>
      </c>
      <c r="C31" s="237">
        <v>207588</v>
      </c>
      <c r="D31" s="237">
        <v>236989</v>
      </c>
      <c r="E31" s="237">
        <v>207588</v>
      </c>
      <c r="F31" s="238">
        <v>-12.406061040807799</v>
      </c>
    </row>
    <row r="32" spans="1:7" ht="15.6" customHeight="1" x14ac:dyDescent="0.25">
      <c r="A32" s="236" t="s">
        <v>181</v>
      </c>
      <c r="B32" s="237">
        <v>1181741</v>
      </c>
      <c r="C32" s="237">
        <v>1019793</v>
      </c>
      <c r="D32" s="237">
        <v>1181741</v>
      </c>
      <c r="E32" s="237">
        <v>1019793</v>
      </c>
      <c r="F32" s="238">
        <v>-13.704187296539599</v>
      </c>
    </row>
    <row r="33" spans="1:6" ht="15.6" customHeight="1" x14ac:dyDescent="0.25">
      <c r="A33" s="236" t="s">
        <v>182</v>
      </c>
      <c r="B33" s="237">
        <v>121026</v>
      </c>
      <c r="C33" s="237">
        <v>138075</v>
      </c>
      <c r="D33" s="237">
        <v>121026</v>
      </c>
      <c r="E33" s="237">
        <v>138075</v>
      </c>
      <c r="F33" s="238">
        <v>14.087055673987409</v>
      </c>
    </row>
    <row r="34" spans="1:6" ht="15.6" customHeight="1" x14ac:dyDescent="0.25">
      <c r="A34" s="236" t="s">
        <v>183</v>
      </c>
      <c r="B34" s="237">
        <v>25610</v>
      </c>
      <c r="C34" s="237">
        <v>21574</v>
      </c>
      <c r="D34" s="237">
        <v>25610</v>
      </c>
      <c r="E34" s="237">
        <v>21574</v>
      </c>
      <c r="F34" s="238">
        <v>-15.7594689574385</v>
      </c>
    </row>
    <row r="35" spans="1:6" ht="15.6" customHeight="1" x14ac:dyDescent="0.25">
      <c r="A35" s="240" t="s">
        <v>158</v>
      </c>
      <c r="B35" s="241">
        <f>SUM(B7:B34)</f>
        <v>6728551</v>
      </c>
      <c r="C35" s="241">
        <f>SUM(C7:C34)</f>
        <v>6565835</v>
      </c>
      <c r="D35" s="241">
        <f>SUM(D7:D34)</f>
        <v>6728551</v>
      </c>
      <c r="E35" s="241">
        <f>SUM(E7:E34)</f>
        <v>6565835</v>
      </c>
      <c r="F35" s="242">
        <f>E35*100/D35-100</f>
        <v>-2.4182918432215246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67ED-7EE3-4569-B9E7-8C074D552AB7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73637</v>
      </c>
      <c r="C7" s="237">
        <v>151572</v>
      </c>
      <c r="D7" s="237">
        <v>73637</v>
      </c>
      <c r="E7" s="237">
        <v>151572</v>
      </c>
      <c r="F7" s="238">
        <v>105.8367396824966</v>
      </c>
      <c r="G7" s="20"/>
    </row>
    <row r="8" spans="1:14" s="47" customFormat="1" ht="15.6" customHeight="1" x14ac:dyDescent="0.2">
      <c r="A8" s="236" t="s">
        <v>11</v>
      </c>
      <c r="B8" s="237">
        <v>0</v>
      </c>
      <c r="C8" s="237">
        <v>1</v>
      </c>
      <c r="D8" s="237">
        <v>0</v>
      </c>
      <c r="E8" s="237">
        <v>1</v>
      </c>
      <c r="F8" s="238"/>
      <c r="G8" s="245"/>
    </row>
    <row r="9" spans="1:14" ht="15.6" customHeight="1" x14ac:dyDescent="0.25">
      <c r="A9" s="236" t="s">
        <v>8</v>
      </c>
      <c r="B9" s="237">
        <v>0</v>
      </c>
      <c r="C9" s="237">
        <v>12111</v>
      </c>
      <c r="D9" s="237">
        <v>0</v>
      </c>
      <c r="E9" s="237">
        <v>12111</v>
      </c>
      <c r="F9" s="238"/>
      <c r="G9" s="246"/>
    </row>
    <row r="10" spans="1:14" ht="15.6" customHeight="1" x14ac:dyDescent="0.25">
      <c r="A10" s="236" t="s">
        <v>10</v>
      </c>
      <c r="B10" s="237">
        <v>18425</v>
      </c>
      <c r="C10" s="237">
        <v>21003</v>
      </c>
      <c r="D10" s="237">
        <v>18425</v>
      </c>
      <c r="E10" s="237">
        <v>21003</v>
      </c>
      <c r="F10" s="238">
        <v>13.991858887381269</v>
      </c>
    </row>
    <row r="11" spans="1:14" ht="15.6" customHeight="1" x14ac:dyDescent="0.25">
      <c r="A11" s="236" t="s">
        <v>9</v>
      </c>
      <c r="B11" s="237">
        <v>290918</v>
      </c>
      <c r="C11" s="237">
        <v>323377</v>
      </c>
      <c r="D11" s="237">
        <v>290918</v>
      </c>
      <c r="E11" s="237">
        <v>323377</v>
      </c>
      <c r="F11" s="238">
        <v>11.157439553413679</v>
      </c>
    </row>
    <row r="12" spans="1:14" ht="15.6" customHeight="1" x14ac:dyDescent="0.25">
      <c r="A12" s="236" t="s">
        <v>6</v>
      </c>
      <c r="B12" s="237">
        <v>0</v>
      </c>
      <c r="C12" s="237">
        <v>0</v>
      </c>
      <c r="D12" s="237">
        <v>0</v>
      </c>
      <c r="E12" s="237">
        <v>0</v>
      </c>
      <c r="F12" s="238"/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 x14ac:dyDescent="0.25">
      <c r="A14" s="236" t="s">
        <v>153</v>
      </c>
      <c r="B14" s="237">
        <v>87688</v>
      </c>
      <c r="C14" s="237">
        <v>36561</v>
      </c>
      <c r="D14" s="237">
        <v>87688</v>
      </c>
      <c r="E14" s="237">
        <v>36561</v>
      </c>
      <c r="F14" s="238">
        <v>-58.305583432168604</v>
      </c>
    </row>
    <row r="15" spans="1:14" ht="15.6" customHeight="1" x14ac:dyDescent="0.25">
      <c r="A15" s="236" t="s">
        <v>150</v>
      </c>
      <c r="B15" s="237">
        <v>186454</v>
      </c>
      <c r="C15" s="237">
        <v>339359</v>
      </c>
      <c r="D15" s="237">
        <v>186454</v>
      </c>
      <c r="E15" s="237">
        <v>339359</v>
      </c>
      <c r="F15" s="238">
        <v>82.006822057987506</v>
      </c>
    </row>
    <row r="16" spans="1:14" ht="15.6" customHeight="1" x14ac:dyDescent="0.5">
      <c r="A16" s="236" t="s">
        <v>149</v>
      </c>
      <c r="B16" s="237">
        <v>334628</v>
      </c>
      <c r="C16" s="237">
        <v>303949</v>
      </c>
      <c r="D16" s="237">
        <v>334628</v>
      </c>
      <c r="E16" s="237">
        <v>303949</v>
      </c>
      <c r="F16" s="238">
        <v>-9.1680911340354072</v>
      </c>
      <c r="G16" s="15"/>
    </row>
    <row r="17" spans="1:10" ht="15.6" customHeight="1" x14ac:dyDescent="0.35">
      <c r="A17" s="236" t="s">
        <v>155</v>
      </c>
      <c r="B17" s="237">
        <v>111784</v>
      </c>
      <c r="C17" s="237">
        <v>126210</v>
      </c>
      <c r="D17" s="237">
        <v>111784</v>
      </c>
      <c r="E17" s="237">
        <v>126210</v>
      </c>
      <c r="F17" s="238">
        <v>12.905245831245979</v>
      </c>
      <c r="G17" s="16"/>
    </row>
    <row r="18" spans="1:10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10" ht="15.6" customHeight="1" x14ac:dyDescent="0.25">
      <c r="A19" s="236" t="s">
        <v>148</v>
      </c>
      <c r="B19" s="237">
        <v>117203</v>
      </c>
      <c r="C19" s="237">
        <v>4868</v>
      </c>
      <c r="D19" s="237">
        <v>117203</v>
      </c>
      <c r="E19" s="237">
        <v>4868</v>
      </c>
      <c r="F19" s="238">
        <v>-95.846522699930887</v>
      </c>
    </row>
    <row r="20" spans="1:10" ht="15.6" customHeight="1" x14ac:dyDescent="0.25">
      <c r="A20" s="236" t="s">
        <v>147</v>
      </c>
      <c r="B20" s="237">
        <v>1859</v>
      </c>
      <c r="C20" s="237">
        <v>3929</v>
      </c>
      <c r="D20" s="237">
        <v>1859</v>
      </c>
      <c r="E20" s="237">
        <v>3929</v>
      </c>
      <c r="F20" s="238">
        <v>111.3501882732652</v>
      </c>
      <c r="J20" s="247"/>
    </row>
    <row r="21" spans="1:10" ht="15.6" customHeight="1" x14ac:dyDescent="0.25">
      <c r="A21" s="236" t="s">
        <v>154</v>
      </c>
      <c r="B21" s="237">
        <v>384689</v>
      </c>
      <c r="C21" s="237">
        <v>458279</v>
      </c>
      <c r="D21" s="237">
        <v>384689</v>
      </c>
      <c r="E21" s="237">
        <v>458279</v>
      </c>
      <c r="F21" s="238">
        <v>19.129738568038078</v>
      </c>
    </row>
    <row r="22" spans="1:10" ht="15.6" customHeight="1" x14ac:dyDescent="0.25">
      <c r="A22" s="236" t="s">
        <v>151</v>
      </c>
      <c r="B22" s="237">
        <v>4153</v>
      </c>
      <c r="C22" s="237">
        <v>21084</v>
      </c>
      <c r="D22" s="237">
        <v>4153</v>
      </c>
      <c r="E22" s="237">
        <v>21084</v>
      </c>
      <c r="F22" s="238">
        <v>407.68119431736102</v>
      </c>
    </row>
    <row r="23" spans="1:10" ht="15.6" customHeight="1" x14ac:dyDescent="0.25">
      <c r="A23" s="236" t="s">
        <v>171</v>
      </c>
      <c r="B23" s="237">
        <v>0</v>
      </c>
      <c r="C23" s="237">
        <v>4216</v>
      </c>
      <c r="D23" s="237">
        <v>0</v>
      </c>
      <c r="E23" s="237">
        <v>4216</v>
      </c>
      <c r="F23" s="238"/>
    </row>
    <row r="24" spans="1:10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 x14ac:dyDescent="0.25">
      <c r="A26" s="236" t="s">
        <v>157</v>
      </c>
      <c r="B26" s="237">
        <v>3001</v>
      </c>
      <c r="C26" s="237">
        <v>0</v>
      </c>
      <c r="D26" s="237">
        <v>3001</v>
      </c>
      <c r="E26" s="237">
        <v>0</v>
      </c>
      <c r="F26" s="238">
        <v>-100</v>
      </c>
    </row>
    <row r="27" spans="1:10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 x14ac:dyDescent="0.25">
      <c r="A28" s="236" t="s">
        <v>177</v>
      </c>
      <c r="B28" s="237">
        <v>10349</v>
      </c>
      <c r="C28" s="237">
        <v>29035</v>
      </c>
      <c r="D28" s="237">
        <v>10349</v>
      </c>
      <c r="E28" s="237">
        <v>29035</v>
      </c>
      <c r="F28" s="238">
        <v>180.55850806841241</v>
      </c>
    </row>
    <row r="29" spans="1:10" ht="15.6" customHeight="1" x14ac:dyDescent="0.25">
      <c r="A29" s="236" t="s">
        <v>178</v>
      </c>
      <c r="B29" s="237">
        <v>0</v>
      </c>
      <c r="C29" s="237">
        <v>0</v>
      </c>
      <c r="D29" s="237">
        <v>0</v>
      </c>
      <c r="E29" s="237">
        <v>0</v>
      </c>
      <c r="F29" s="238"/>
    </row>
    <row r="30" spans="1:10" ht="15.6" customHeight="1" x14ac:dyDescent="0.25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 x14ac:dyDescent="0.25">
      <c r="A31" s="236" t="s">
        <v>180</v>
      </c>
      <c r="B31" s="237">
        <v>184259</v>
      </c>
      <c r="C31" s="237">
        <v>164223</v>
      </c>
      <c r="D31" s="237">
        <v>184259</v>
      </c>
      <c r="E31" s="237">
        <v>164223</v>
      </c>
      <c r="F31" s="238">
        <v>-10.87382434507948</v>
      </c>
    </row>
    <row r="32" spans="1:10" ht="15.6" customHeight="1" x14ac:dyDescent="0.25">
      <c r="A32" s="236" t="s">
        <v>181</v>
      </c>
      <c r="B32" s="237">
        <v>72602</v>
      </c>
      <c r="C32" s="237">
        <v>20924</v>
      </c>
      <c r="D32" s="237">
        <v>72602</v>
      </c>
      <c r="E32" s="237">
        <v>20924</v>
      </c>
      <c r="F32" s="238">
        <v>-71.179857304206493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 x14ac:dyDescent="0.25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 x14ac:dyDescent="0.25">
      <c r="A35" s="240" t="s">
        <v>158</v>
      </c>
      <c r="B35" s="241">
        <f>SUM(B7:B34)</f>
        <v>1881649</v>
      </c>
      <c r="C35" s="241">
        <f>SUM(C7:C34)</f>
        <v>2020701</v>
      </c>
      <c r="D35" s="241">
        <f>SUM(D7:D34)</f>
        <v>1881649</v>
      </c>
      <c r="E35" s="241">
        <f>SUM(E7:E34)</f>
        <v>2020701</v>
      </c>
      <c r="F35" s="242">
        <f>E35*100/D35-100</f>
        <v>7.3899010920740267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C60A0-4B15-4282-B94F-23A2C8EFCFD0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44179</v>
      </c>
      <c r="C7" s="237">
        <v>23192</v>
      </c>
      <c r="D7" s="237">
        <v>44179</v>
      </c>
      <c r="E7" s="237">
        <v>23192</v>
      </c>
      <c r="F7" s="238">
        <v>-47.5044704497612</v>
      </c>
      <c r="G7" s="20"/>
    </row>
    <row r="8" spans="1:14" s="47" customFormat="1" ht="15.6" customHeight="1" x14ac:dyDescent="0.2">
      <c r="A8" s="236" t="s">
        <v>11</v>
      </c>
      <c r="B8" s="237">
        <v>114438</v>
      </c>
      <c r="C8" s="237">
        <v>49698</v>
      </c>
      <c r="D8" s="237">
        <v>114438</v>
      </c>
      <c r="E8" s="237">
        <v>49698</v>
      </c>
      <c r="F8" s="238">
        <v>-56.572117653227068</v>
      </c>
      <c r="G8" s="239"/>
    </row>
    <row r="9" spans="1:14" ht="15.6" customHeight="1" x14ac:dyDescent="0.25">
      <c r="A9" s="236" t="s">
        <v>8</v>
      </c>
      <c r="B9" s="237">
        <v>184333</v>
      </c>
      <c r="C9" s="237">
        <v>185957</v>
      </c>
      <c r="D9" s="237">
        <v>184333</v>
      </c>
      <c r="E9" s="237">
        <v>185957</v>
      </c>
      <c r="F9" s="238">
        <v>0.8810142513820125</v>
      </c>
      <c r="G9" s="20"/>
    </row>
    <row r="10" spans="1:14" ht="15.6" customHeight="1" x14ac:dyDescent="0.25">
      <c r="A10" s="236" t="s">
        <v>10</v>
      </c>
      <c r="B10" s="237">
        <v>80944</v>
      </c>
      <c r="C10" s="237">
        <v>50933</v>
      </c>
      <c r="D10" s="237">
        <v>80944</v>
      </c>
      <c r="E10" s="237">
        <v>50933</v>
      </c>
      <c r="F10" s="238">
        <v>-37.076250247084403</v>
      </c>
    </row>
    <row r="11" spans="1:14" ht="15.6" customHeight="1" x14ac:dyDescent="0.25">
      <c r="A11" s="236" t="s">
        <v>9</v>
      </c>
      <c r="B11" s="237">
        <v>0</v>
      </c>
      <c r="C11" s="237">
        <v>0</v>
      </c>
      <c r="D11" s="237">
        <v>0</v>
      </c>
      <c r="E11" s="237">
        <v>0</v>
      </c>
      <c r="F11" s="238"/>
    </row>
    <row r="12" spans="1:14" ht="15.6" customHeight="1" x14ac:dyDescent="0.25">
      <c r="A12" s="236" t="s">
        <v>6</v>
      </c>
      <c r="B12" s="237">
        <v>27381</v>
      </c>
      <c r="C12" s="237">
        <v>63387</v>
      </c>
      <c r="D12" s="237">
        <v>27381</v>
      </c>
      <c r="E12" s="237">
        <v>63387</v>
      </c>
      <c r="F12" s="238">
        <v>131.49994521748661</v>
      </c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 x14ac:dyDescent="0.25">
      <c r="A14" s="236" t="s">
        <v>153</v>
      </c>
      <c r="B14" s="237">
        <v>168878</v>
      </c>
      <c r="C14" s="237">
        <v>76341</v>
      </c>
      <c r="D14" s="237">
        <v>168878</v>
      </c>
      <c r="E14" s="237">
        <v>76341</v>
      </c>
      <c r="F14" s="238">
        <v>-54.795177583817903</v>
      </c>
    </row>
    <row r="15" spans="1:14" ht="15.6" customHeight="1" x14ac:dyDescent="0.25">
      <c r="A15" s="236" t="s">
        <v>150</v>
      </c>
      <c r="B15" s="237">
        <v>163038</v>
      </c>
      <c r="C15" s="237">
        <v>112836</v>
      </c>
      <c r="D15" s="237">
        <v>163038</v>
      </c>
      <c r="E15" s="237">
        <v>112836</v>
      </c>
      <c r="F15" s="238">
        <v>-30.791594597578481</v>
      </c>
    </row>
    <row r="16" spans="1:14" ht="15.6" customHeight="1" x14ac:dyDescent="0.5">
      <c r="A16" s="236" t="s">
        <v>149</v>
      </c>
      <c r="B16" s="237">
        <v>177010</v>
      </c>
      <c r="C16" s="237">
        <v>222789</v>
      </c>
      <c r="D16" s="237">
        <v>177010</v>
      </c>
      <c r="E16" s="237">
        <v>222789</v>
      </c>
      <c r="F16" s="238">
        <v>25.86238065646009</v>
      </c>
      <c r="G16" s="15"/>
    </row>
    <row r="17" spans="1:7" ht="15.6" customHeight="1" x14ac:dyDescent="0.35">
      <c r="A17" s="236" t="s">
        <v>155</v>
      </c>
      <c r="B17" s="237">
        <v>124119</v>
      </c>
      <c r="C17" s="237">
        <v>103415</v>
      </c>
      <c r="D17" s="237">
        <v>124119</v>
      </c>
      <c r="E17" s="237">
        <v>103415</v>
      </c>
      <c r="F17" s="238">
        <v>-16.680766039043181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28634</v>
      </c>
      <c r="C19" s="237">
        <v>54389</v>
      </c>
      <c r="D19" s="237">
        <v>28634</v>
      </c>
      <c r="E19" s="237">
        <v>54389</v>
      </c>
      <c r="F19" s="238">
        <v>89.945519312705187</v>
      </c>
    </row>
    <row r="20" spans="1:7" ht="15.6" customHeight="1" x14ac:dyDescent="0.25">
      <c r="A20" s="236" t="s">
        <v>147</v>
      </c>
      <c r="B20" s="237">
        <v>142556</v>
      </c>
      <c r="C20" s="237">
        <v>209666</v>
      </c>
      <c r="D20" s="237">
        <v>142556</v>
      </c>
      <c r="E20" s="237">
        <v>209666</v>
      </c>
      <c r="F20" s="238">
        <v>47.076236706978307</v>
      </c>
    </row>
    <row r="21" spans="1:7" ht="15.6" customHeight="1" x14ac:dyDescent="0.25">
      <c r="A21" s="236" t="s">
        <v>154</v>
      </c>
      <c r="B21" s="237">
        <v>141780</v>
      </c>
      <c r="C21" s="237">
        <v>133411</v>
      </c>
      <c r="D21" s="237">
        <v>141780</v>
      </c>
      <c r="E21" s="237">
        <v>133411</v>
      </c>
      <c r="F21" s="238">
        <v>-5.9028071660318773</v>
      </c>
    </row>
    <row r="22" spans="1:7" ht="15.6" customHeight="1" x14ac:dyDescent="0.25">
      <c r="A22" s="236" t="s">
        <v>151</v>
      </c>
      <c r="B22" s="237">
        <v>7001</v>
      </c>
      <c r="C22" s="237">
        <v>8</v>
      </c>
      <c r="D22" s="237">
        <v>7001</v>
      </c>
      <c r="E22" s="237">
        <v>8</v>
      </c>
      <c r="F22" s="238">
        <v>-99.885730609912869</v>
      </c>
    </row>
    <row r="23" spans="1:7" ht="15.6" customHeight="1" x14ac:dyDescent="0.25">
      <c r="A23" s="236" t="s">
        <v>171</v>
      </c>
      <c r="B23" s="237">
        <v>15157</v>
      </c>
      <c r="C23" s="237">
        <v>21525</v>
      </c>
      <c r="D23" s="237">
        <v>15157</v>
      </c>
      <c r="E23" s="237">
        <v>21525</v>
      </c>
      <c r="F23" s="238">
        <v>42.013591080029023</v>
      </c>
    </row>
    <row r="24" spans="1:7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11564</v>
      </c>
      <c r="C26" s="237">
        <v>37374</v>
      </c>
      <c r="D26" s="237">
        <v>11564</v>
      </c>
      <c r="E26" s="237">
        <v>37374</v>
      </c>
      <c r="F26" s="238">
        <v>223.1926668972674</v>
      </c>
    </row>
    <row r="27" spans="1:7" ht="15.6" customHeight="1" x14ac:dyDescent="0.25">
      <c r="A27" s="236" t="s">
        <v>173</v>
      </c>
      <c r="B27" s="237">
        <v>3500</v>
      </c>
      <c r="C27" s="237">
        <v>2000</v>
      </c>
      <c r="D27" s="237">
        <v>3500</v>
      </c>
      <c r="E27" s="237">
        <v>2000</v>
      </c>
      <c r="F27" s="238">
        <v>-42.857142857142847</v>
      </c>
    </row>
    <row r="28" spans="1:7" ht="15.6" customHeight="1" x14ac:dyDescent="0.25">
      <c r="A28" s="236" t="s">
        <v>177</v>
      </c>
      <c r="B28" s="237">
        <v>0</v>
      </c>
      <c r="C28" s="237">
        <v>0</v>
      </c>
      <c r="D28" s="237">
        <v>0</v>
      </c>
      <c r="E28" s="237">
        <v>0</v>
      </c>
      <c r="F28" s="238"/>
    </row>
    <row r="29" spans="1:7" ht="15.6" customHeight="1" x14ac:dyDescent="0.25">
      <c r="A29" s="236" t="s">
        <v>178</v>
      </c>
      <c r="B29" s="237">
        <v>111759</v>
      </c>
      <c r="C29" s="237">
        <v>85286</v>
      </c>
      <c r="D29" s="237">
        <v>111759</v>
      </c>
      <c r="E29" s="237">
        <v>85286</v>
      </c>
      <c r="F29" s="238">
        <v>-23.687577734231699</v>
      </c>
    </row>
    <row r="30" spans="1:7" ht="15.6" customHeight="1" x14ac:dyDescent="0.25">
      <c r="A30" s="236" t="s">
        <v>179</v>
      </c>
      <c r="B30" s="237">
        <v>35575</v>
      </c>
      <c r="C30" s="237">
        <v>32961</v>
      </c>
      <c r="D30" s="237">
        <v>35575</v>
      </c>
      <c r="E30" s="237">
        <v>32961</v>
      </c>
      <c r="F30" s="238">
        <v>-7.3478566408995087</v>
      </c>
    </row>
    <row r="31" spans="1:7" ht="15.6" customHeight="1" x14ac:dyDescent="0.25">
      <c r="A31" s="236" t="s">
        <v>180</v>
      </c>
      <c r="B31" s="237">
        <v>11384</v>
      </c>
      <c r="C31" s="237">
        <v>0</v>
      </c>
      <c r="D31" s="237">
        <v>11384</v>
      </c>
      <c r="E31" s="237">
        <v>0</v>
      </c>
      <c r="F31" s="238">
        <v>-100</v>
      </c>
    </row>
    <row r="32" spans="1:7" ht="15.6" customHeight="1" x14ac:dyDescent="0.25">
      <c r="A32" s="236" t="s">
        <v>181</v>
      </c>
      <c r="B32" s="237">
        <v>15328</v>
      </c>
      <c r="C32" s="237">
        <v>41579</v>
      </c>
      <c r="D32" s="237">
        <v>15328</v>
      </c>
      <c r="E32" s="237">
        <v>41579</v>
      </c>
      <c r="F32" s="238">
        <v>171.26174321503129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 x14ac:dyDescent="0.25">
      <c r="A34" s="236" t="s">
        <v>183</v>
      </c>
      <c r="B34" s="237">
        <v>8252</v>
      </c>
      <c r="C34" s="237">
        <v>0</v>
      </c>
      <c r="D34" s="237">
        <v>8252</v>
      </c>
      <c r="E34" s="237">
        <v>0</v>
      </c>
      <c r="F34" s="238">
        <v>-100</v>
      </c>
    </row>
    <row r="35" spans="1:6" ht="15.6" customHeight="1" x14ac:dyDescent="0.25">
      <c r="A35" s="240" t="s">
        <v>158</v>
      </c>
      <c r="B35" s="241">
        <f>SUM(B7:B34)</f>
        <v>1616810</v>
      </c>
      <c r="C35" s="241">
        <f>SUM(C7:C34)</f>
        <v>1506747</v>
      </c>
      <c r="D35" s="241">
        <f>SUM(D7:D34)</f>
        <v>1616810</v>
      </c>
      <c r="E35" s="241">
        <f>SUM(E7:E34)</f>
        <v>1506747</v>
      </c>
      <c r="F35" s="242">
        <f>E35*100/D35-100</f>
        <v>-6.8074170743624762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9D75-6D4C-4B56-A077-5E47EAA5062E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18998</v>
      </c>
      <c r="C7" s="237">
        <v>5092</v>
      </c>
      <c r="D7" s="237">
        <v>18998</v>
      </c>
      <c r="E7" s="237">
        <v>5092</v>
      </c>
      <c r="F7" s="238">
        <v>-73.197178650384245</v>
      </c>
      <c r="G7" s="20"/>
    </row>
    <row r="8" spans="1:14" s="47" customFormat="1" ht="15.6" customHeight="1" x14ac:dyDescent="0.2">
      <c r="A8" s="236" t="s">
        <v>11</v>
      </c>
      <c r="B8" s="237">
        <v>1882</v>
      </c>
      <c r="C8" s="237">
        <v>2532</v>
      </c>
      <c r="D8" s="237">
        <v>1882</v>
      </c>
      <c r="E8" s="237">
        <v>2532</v>
      </c>
      <c r="F8" s="238">
        <v>34.537725823591927</v>
      </c>
    </row>
    <row r="9" spans="1:14" ht="15.6" customHeight="1" x14ac:dyDescent="0.25">
      <c r="A9" s="236" t="s">
        <v>8</v>
      </c>
      <c r="B9" s="237">
        <v>19802</v>
      </c>
      <c r="C9" s="237">
        <v>25621</v>
      </c>
      <c r="D9" s="237">
        <v>19802</v>
      </c>
      <c r="E9" s="237">
        <v>25621</v>
      </c>
      <c r="F9" s="238">
        <v>29.385920614079399</v>
      </c>
      <c r="G9" s="20"/>
    </row>
    <row r="10" spans="1:14" ht="15.6" customHeight="1" x14ac:dyDescent="0.25">
      <c r="A10" s="236" t="s">
        <v>10</v>
      </c>
      <c r="B10" s="237">
        <v>46230</v>
      </c>
      <c r="C10" s="237">
        <v>62751</v>
      </c>
      <c r="D10" s="237">
        <v>46230</v>
      </c>
      <c r="E10" s="237">
        <v>62751</v>
      </c>
      <c r="F10" s="238">
        <v>35.736534717715763</v>
      </c>
    </row>
    <row r="11" spans="1:14" ht="15.6" customHeight="1" x14ac:dyDescent="0.25">
      <c r="A11" s="236" t="s">
        <v>9</v>
      </c>
      <c r="B11" s="237">
        <v>413264</v>
      </c>
      <c r="C11" s="237">
        <v>380233</v>
      </c>
      <c r="D11" s="237">
        <v>413264</v>
      </c>
      <c r="E11" s="237">
        <v>380233</v>
      </c>
      <c r="F11" s="238">
        <v>-7.9927116806690179</v>
      </c>
    </row>
    <row r="12" spans="1:14" ht="15.6" customHeight="1" x14ac:dyDescent="0.25">
      <c r="A12" s="236" t="s">
        <v>6</v>
      </c>
      <c r="B12" s="237">
        <v>10674</v>
      </c>
      <c r="C12" s="237">
        <v>16276</v>
      </c>
      <c r="D12" s="237">
        <v>10674</v>
      </c>
      <c r="E12" s="237">
        <v>16276</v>
      </c>
      <c r="F12" s="238">
        <v>52.482668165636113</v>
      </c>
    </row>
    <row r="13" spans="1:14" ht="15.6" customHeight="1" x14ac:dyDescent="0.25">
      <c r="A13" s="236" t="s">
        <v>175</v>
      </c>
      <c r="B13" s="237">
        <v>641</v>
      </c>
      <c r="C13" s="237">
        <v>319</v>
      </c>
      <c r="D13" s="237">
        <v>641</v>
      </c>
      <c r="E13" s="237">
        <v>319</v>
      </c>
      <c r="F13" s="238">
        <v>-50.234009360374422</v>
      </c>
    </row>
    <row r="14" spans="1:14" ht="15.6" customHeight="1" x14ac:dyDescent="0.25">
      <c r="A14" s="236" t="s">
        <v>153</v>
      </c>
      <c r="B14" s="237">
        <v>699135</v>
      </c>
      <c r="C14" s="237">
        <v>691158</v>
      </c>
      <c r="D14" s="237">
        <v>699135</v>
      </c>
      <c r="E14" s="237">
        <v>691158</v>
      </c>
      <c r="F14" s="238">
        <v>-1.1409813555321899</v>
      </c>
    </row>
    <row r="15" spans="1:14" ht="15.6" customHeight="1" x14ac:dyDescent="0.25">
      <c r="A15" s="236" t="s">
        <v>150</v>
      </c>
      <c r="B15" s="237">
        <v>250547</v>
      </c>
      <c r="C15" s="237">
        <v>224229</v>
      </c>
      <c r="D15" s="237">
        <v>250547</v>
      </c>
      <c r="E15" s="237">
        <v>224229</v>
      </c>
      <c r="F15" s="238">
        <v>-10.50421677369914</v>
      </c>
    </row>
    <row r="16" spans="1:14" ht="15.6" customHeight="1" x14ac:dyDescent="0.5">
      <c r="A16" s="236" t="s">
        <v>149</v>
      </c>
      <c r="B16" s="237">
        <v>19257</v>
      </c>
      <c r="C16" s="237">
        <v>20743</v>
      </c>
      <c r="D16" s="237">
        <v>19257</v>
      </c>
      <c r="E16" s="237">
        <v>20743</v>
      </c>
      <c r="F16" s="238">
        <v>7.7166744560419573</v>
      </c>
      <c r="G16" s="15"/>
    </row>
    <row r="17" spans="1:8" ht="15.6" customHeight="1" x14ac:dyDescent="0.35">
      <c r="A17" s="236" t="s">
        <v>155</v>
      </c>
      <c r="B17" s="237">
        <v>68283</v>
      </c>
      <c r="C17" s="237">
        <v>40600</v>
      </c>
      <c r="D17" s="237">
        <v>68283</v>
      </c>
      <c r="E17" s="237">
        <v>40600</v>
      </c>
      <c r="F17" s="238">
        <v>-40.541569643981667</v>
      </c>
      <c r="G17" s="16"/>
    </row>
    <row r="18" spans="1:8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 x14ac:dyDescent="0.25">
      <c r="A19" s="236" t="s">
        <v>148</v>
      </c>
      <c r="B19" s="237">
        <v>77924</v>
      </c>
      <c r="C19" s="237">
        <v>45581</v>
      </c>
      <c r="D19" s="237">
        <v>77924</v>
      </c>
      <c r="E19" s="237">
        <v>45581</v>
      </c>
      <c r="F19" s="238">
        <v>-41.505826189620663</v>
      </c>
      <c r="H19" s="248"/>
    </row>
    <row r="20" spans="1:8" ht="15.6" customHeight="1" x14ac:dyDescent="0.25">
      <c r="A20" s="236" t="s">
        <v>147</v>
      </c>
      <c r="B20" s="237">
        <v>62668</v>
      </c>
      <c r="C20" s="237">
        <v>51644</v>
      </c>
      <c r="D20" s="237">
        <v>62668</v>
      </c>
      <c r="E20" s="237">
        <v>51644</v>
      </c>
      <c r="F20" s="238">
        <v>-17.591115082657819</v>
      </c>
    </row>
    <row r="21" spans="1:8" ht="15.6" customHeight="1" x14ac:dyDescent="0.25">
      <c r="A21" s="236" t="s">
        <v>154</v>
      </c>
      <c r="B21" s="237">
        <v>16297</v>
      </c>
      <c r="C21" s="237">
        <v>22358</v>
      </c>
      <c r="D21" s="237">
        <v>16297</v>
      </c>
      <c r="E21" s="237">
        <v>22358</v>
      </c>
      <c r="F21" s="238">
        <v>37.190894029575993</v>
      </c>
    </row>
    <row r="22" spans="1:8" ht="15.6" customHeight="1" x14ac:dyDescent="0.25">
      <c r="A22" s="236" t="s">
        <v>151</v>
      </c>
      <c r="B22" s="237">
        <v>21958</v>
      </c>
      <c r="C22" s="237">
        <v>16371</v>
      </c>
      <c r="D22" s="237">
        <v>21958</v>
      </c>
      <c r="E22" s="237">
        <v>16371</v>
      </c>
      <c r="F22" s="238">
        <v>-25.44402951088442</v>
      </c>
    </row>
    <row r="23" spans="1:8" ht="15.6" customHeight="1" x14ac:dyDescent="0.25">
      <c r="A23" s="236" t="s">
        <v>171</v>
      </c>
      <c r="B23" s="237">
        <v>5256</v>
      </c>
      <c r="C23" s="237">
        <v>14577</v>
      </c>
      <c r="D23" s="237">
        <v>5256</v>
      </c>
      <c r="E23" s="237">
        <v>14577</v>
      </c>
      <c r="F23" s="238">
        <v>177.34018264840179</v>
      </c>
    </row>
    <row r="24" spans="1:8" ht="15.6" customHeight="1" x14ac:dyDescent="0.25">
      <c r="A24" s="236" t="s">
        <v>146</v>
      </c>
      <c r="B24" s="237">
        <v>53656</v>
      </c>
      <c r="C24" s="237">
        <v>53704</v>
      </c>
      <c r="D24" s="237">
        <v>53656</v>
      </c>
      <c r="E24" s="237">
        <v>53704</v>
      </c>
      <c r="F24" s="238">
        <v>8.9458774414794107E-2</v>
      </c>
    </row>
    <row r="25" spans="1:8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 x14ac:dyDescent="0.25">
      <c r="A26" s="236" t="s">
        <v>157</v>
      </c>
      <c r="B26" s="237">
        <v>8847</v>
      </c>
      <c r="C26" s="237">
        <v>4163</v>
      </c>
      <c r="D26" s="237">
        <v>8847</v>
      </c>
      <c r="E26" s="237">
        <v>4163</v>
      </c>
      <c r="F26" s="238">
        <v>-52.944500960777667</v>
      </c>
    </row>
    <row r="27" spans="1:8" ht="15.6" customHeight="1" x14ac:dyDescent="0.25">
      <c r="A27" s="236" t="s">
        <v>173</v>
      </c>
      <c r="B27" s="237">
        <v>57113</v>
      </c>
      <c r="C27" s="237">
        <v>52533</v>
      </c>
      <c r="D27" s="237">
        <v>57113</v>
      </c>
      <c r="E27" s="237">
        <v>52533</v>
      </c>
      <c r="F27" s="238">
        <v>-8.0191900267889906</v>
      </c>
    </row>
    <row r="28" spans="1:8" ht="15.6" customHeight="1" x14ac:dyDescent="0.25">
      <c r="A28" s="236" t="s">
        <v>177</v>
      </c>
      <c r="B28" s="237">
        <v>3132</v>
      </c>
      <c r="C28" s="237">
        <v>16813</v>
      </c>
      <c r="D28" s="237">
        <v>3132</v>
      </c>
      <c r="E28" s="237">
        <v>16813</v>
      </c>
      <c r="F28" s="238">
        <v>436.81353767560671</v>
      </c>
    </row>
    <row r="29" spans="1:8" ht="15.6" customHeight="1" x14ac:dyDescent="0.25">
      <c r="A29" s="236" t="s">
        <v>178</v>
      </c>
      <c r="B29" s="237">
        <v>97371</v>
      </c>
      <c r="C29" s="237">
        <v>108725</v>
      </c>
      <c r="D29" s="237">
        <v>97371</v>
      </c>
      <c r="E29" s="237">
        <v>108725</v>
      </c>
      <c r="F29" s="238">
        <v>11.660556017705471</v>
      </c>
    </row>
    <row r="30" spans="1:8" ht="15.6" customHeight="1" x14ac:dyDescent="0.25">
      <c r="A30" s="236" t="s">
        <v>179</v>
      </c>
      <c r="B30" s="237">
        <v>3616</v>
      </c>
      <c r="C30" s="237">
        <v>22060</v>
      </c>
      <c r="D30" s="237">
        <v>3616</v>
      </c>
      <c r="E30" s="237">
        <v>22060</v>
      </c>
      <c r="F30" s="238">
        <v>510.06637168141589</v>
      </c>
    </row>
    <row r="31" spans="1:8" ht="15.6" customHeight="1" x14ac:dyDescent="0.25">
      <c r="A31" s="236" t="s">
        <v>180</v>
      </c>
      <c r="B31" s="237">
        <v>41346</v>
      </c>
      <c r="C31" s="237">
        <v>43365</v>
      </c>
      <c r="D31" s="237">
        <v>41346</v>
      </c>
      <c r="E31" s="237">
        <v>43365</v>
      </c>
      <c r="F31" s="238">
        <v>4.883180960673343</v>
      </c>
    </row>
    <row r="32" spans="1:8" ht="15.6" customHeight="1" x14ac:dyDescent="0.25">
      <c r="A32" s="236" t="s">
        <v>181</v>
      </c>
      <c r="B32" s="237">
        <v>1093811</v>
      </c>
      <c r="C32" s="237">
        <v>957290</v>
      </c>
      <c r="D32" s="237">
        <v>1093811</v>
      </c>
      <c r="E32" s="237">
        <v>957290</v>
      </c>
      <c r="F32" s="238">
        <v>-12.481223904312539</v>
      </c>
    </row>
    <row r="33" spans="1:6" ht="15.6" customHeight="1" x14ac:dyDescent="0.25">
      <c r="A33" s="236" t="s">
        <v>182</v>
      </c>
      <c r="B33" s="237">
        <v>121026</v>
      </c>
      <c r="C33" s="237">
        <v>138075</v>
      </c>
      <c r="D33" s="237">
        <v>121026</v>
      </c>
      <c r="E33" s="237">
        <v>138075</v>
      </c>
      <c r="F33" s="238">
        <v>14.087055673987409</v>
      </c>
    </row>
    <row r="34" spans="1:6" ht="15.6" customHeight="1" x14ac:dyDescent="0.25">
      <c r="A34" s="236" t="s">
        <v>183</v>
      </c>
      <c r="B34" s="237">
        <v>17358</v>
      </c>
      <c r="C34" s="237">
        <v>21574</v>
      </c>
      <c r="D34" s="237">
        <v>17358</v>
      </c>
      <c r="E34" s="237">
        <v>21574</v>
      </c>
      <c r="F34" s="238">
        <v>24.288512501440248</v>
      </c>
    </row>
    <row r="35" spans="1:6" ht="15.6" customHeight="1" x14ac:dyDescent="0.25">
      <c r="A35" s="240" t="s">
        <v>158</v>
      </c>
      <c r="B35" s="241">
        <f>SUM(B7:B34)</f>
        <v>3230092</v>
      </c>
      <c r="C35" s="241">
        <f>SUM(C7:C34)</f>
        <v>3038387</v>
      </c>
      <c r="D35" s="241">
        <f>SUM(D7:D34)</f>
        <v>3230092</v>
      </c>
      <c r="E35" s="241">
        <f>SUM(E7:E34)</f>
        <v>3038387</v>
      </c>
      <c r="F35" s="242">
        <f>E35*100/D35-100</f>
        <v>-5.9349702732925209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821BB-8B9E-4128-8DBB-B7C92776C4D8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1F6C-EDAE-4E6E-B4F2-02A8BFC44231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42578125" style="253"/>
    <col min="26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195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 x14ac:dyDescent="0.3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197</v>
      </c>
    </row>
    <row r="3" spans="1:42" ht="15" customHeight="1" x14ac:dyDescent="0.2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</row>
    <row r="4" spans="1:42" ht="15" customHeight="1" x14ac:dyDescent="0.2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 x14ac:dyDescent="0.2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  <c r="AF6" s="257" t="s">
        <v>200</v>
      </c>
      <c r="AG6" s="257"/>
      <c r="AL6" s="257" t="s">
        <v>201</v>
      </c>
      <c r="AM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 x14ac:dyDescent="0.2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202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202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203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203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 x14ac:dyDescent="0.2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204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204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 x14ac:dyDescent="0.2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205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205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 x14ac:dyDescent="0.2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206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206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 x14ac:dyDescent="0.2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207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207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 x14ac:dyDescent="0.2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208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208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59">
        <v>42978437</v>
      </c>
      <c r="AC15" s="259">
        <v>48800280</v>
      </c>
      <c r="AD15" s="259"/>
      <c r="AF15" s="253" t="s">
        <v>209</v>
      </c>
      <c r="AG15" s="259">
        <v>17632595</v>
      </c>
      <c r="AH15" s="259">
        <v>14001773</v>
      </c>
      <c r="AI15" s="259">
        <v>16512152</v>
      </c>
      <c r="AJ15" s="259"/>
      <c r="AL15" s="253" t="s">
        <v>209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 x14ac:dyDescent="0.2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59">
        <v>43349327</v>
      </c>
      <c r="AC16" s="259">
        <v>45052533</v>
      </c>
      <c r="AD16" s="259"/>
      <c r="AF16" s="253" t="s">
        <v>210</v>
      </c>
      <c r="AG16" s="259">
        <v>15419568</v>
      </c>
      <c r="AH16" s="259">
        <v>13231512</v>
      </c>
      <c r="AI16" s="259">
        <v>14197332</v>
      </c>
      <c r="AJ16" s="259"/>
      <c r="AL16" s="253" t="s">
        <v>210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 x14ac:dyDescent="0.2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59">
        <v>45985008</v>
      </c>
      <c r="AC17" s="259">
        <v>46987477</v>
      </c>
      <c r="AD17" s="259"/>
      <c r="AF17" s="253" t="s">
        <v>211</v>
      </c>
      <c r="AG17" s="259">
        <v>15747355</v>
      </c>
      <c r="AH17" s="259">
        <v>13918205</v>
      </c>
      <c r="AI17" s="259">
        <v>15124052</v>
      </c>
      <c r="AJ17" s="259"/>
      <c r="AL17" s="253" t="s">
        <v>211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 x14ac:dyDescent="0.2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59">
        <v>43641437</v>
      </c>
      <c r="AC18" s="259">
        <v>45669918</v>
      </c>
      <c r="AD18" s="259"/>
      <c r="AF18" s="253" t="s">
        <v>212</v>
      </c>
      <c r="AG18" s="259">
        <v>13891905</v>
      </c>
      <c r="AH18" s="259">
        <v>12143165</v>
      </c>
      <c r="AI18" s="259">
        <v>14606259</v>
      </c>
      <c r="AJ18" s="259"/>
      <c r="AL18" s="253" t="s">
        <v>212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 x14ac:dyDescent="0.2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59">
        <v>43897248</v>
      </c>
      <c r="AC19" s="259">
        <v>46519669</v>
      </c>
      <c r="AD19" s="259"/>
      <c r="AF19" s="253" t="s">
        <v>213</v>
      </c>
      <c r="AG19" s="259">
        <v>15094063</v>
      </c>
      <c r="AH19" s="259">
        <v>13745088</v>
      </c>
      <c r="AI19" s="259">
        <v>14827296</v>
      </c>
      <c r="AJ19" s="259"/>
      <c r="AL19" s="253" t="s">
        <v>213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 x14ac:dyDescent="0.2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 x14ac:dyDescent="0.2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 x14ac:dyDescent="0.2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 x14ac:dyDescent="0.2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 x14ac:dyDescent="0.2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 x14ac:dyDescent="0.2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 x14ac:dyDescent="0.2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 x14ac:dyDescent="0.2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 x14ac:dyDescent="0.2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 x14ac:dyDescent="0.2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 x14ac:dyDescent="0.2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 x14ac:dyDescent="0.2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 x14ac:dyDescent="0.2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  <c r="AB33" s="257"/>
      <c r="AF33" s="257" t="s">
        <v>215</v>
      </c>
      <c r="AG33" s="257"/>
      <c r="AL33" s="257" t="s">
        <v>216</v>
      </c>
      <c r="AM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 x14ac:dyDescent="0.2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202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202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 x14ac:dyDescent="0.2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203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203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 x14ac:dyDescent="0.2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204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204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 x14ac:dyDescent="0.2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205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205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 x14ac:dyDescent="0.2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206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206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 x14ac:dyDescent="0.2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207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207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 x14ac:dyDescent="0.2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208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208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 x14ac:dyDescent="0.2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59">
        <v>21829983</v>
      </c>
      <c r="AC42" s="259">
        <v>23119760</v>
      </c>
      <c r="AD42" s="259"/>
      <c r="AF42" s="253" t="s">
        <v>209</v>
      </c>
      <c r="AG42" s="259">
        <v>16173912</v>
      </c>
      <c r="AH42" s="259">
        <v>16721585</v>
      </c>
      <c r="AI42" s="259">
        <v>16886911</v>
      </c>
      <c r="AJ42" s="259"/>
      <c r="AL42" s="253" t="s">
        <v>209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 x14ac:dyDescent="0.2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59">
        <v>21967773</v>
      </c>
      <c r="AC43" s="259">
        <v>22394269</v>
      </c>
      <c r="AD43" s="259"/>
      <c r="AF43" s="253" t="s">
        <v>210</v>
      </c>
      <c r="AG43" s="259">
        <v>15730480</v>
      </c>
      <c r="AH43" s="259">
        <v>16527782</v>
      </c>
      <c r="AI43" s="259">
        <v>15999030</v>
      </c>
      <c r="AJ43" s="259"/>
      <c r="AL43" s="253" t="s">
        <v>210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 x14ac:dyDescent="0.2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59">
        <v>23542586</v>
      </c>
      <c r="AC44" s="259">
        <v>23042069</v>
      </c>
      <c r="AD44" s="259"/>
      <c r="AF44" s="253" t="s">
        <v>211</v>
      </c>
      <c r="AG44" s="259">
        <v>16909291</v>
      </c>
      <c r="AH44" s="259">
        <v>17663441</v>
      </c>
      <c r="AI44" s="259">
        <v>16285920</v>
      </c>
      <c r="AJ44" s="259"/>
      <c r="AL44" s="253" t="s">
        <v>211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 x14ac:dyDescent="0.2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59">
        <v>23498333</v>
      </c>
      <c r="AC45" s="259">
        <v>23050267</v>
      </c>
      <c r="AD45" s="259"/>
      <c r="AF45" s="253" t="s">
        <v>212</v>
      </c>
      <c r="AG45" s="259">
        <v>15188037</v>
      </c>
      <c r="AH45" s="259">
        <v>17495635</v>
      </c>
      <c r="AI45" s="259">
        <v>16197439</v>
      </c>
      <c r="AJ45" s="259"/>
      <c r="AL45" s="253" t="s">
        <v>212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 x14ac:dyDescent="0.2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59">
        <v>23129018</v>
      </c>
      <c r="AC46" s="259">
        <v>23101926</v>
      </c>
      <c r="AD46" s="259"/>
      <c r="AF46" s="253" t="s">
        <v>213</v>
      </c>
      <c r="AG46" s="259">
        <v>15091336</v>
      </c>
      <c r="AH46" s="259">
        <v>17404768</v>
      </c>
      <c r="AI46" s="259">
        <v>16403302</v>
      </c>
      <c r="AJ46" s="259"/>
      <c r="AL46" s="253" t="s">
        <v>213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 x14ac:dyDescent="0.2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 x14ac:dyDescent="0.2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 x14ac:dyDescent="0.2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 x14ac:dyDescent="0.2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 x14ac:dyDescent="0.2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 x14ac:dyDescent="0.2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 x14ac:dyDescent="0.2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 x14ac:dyDescent="0.2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 x14ac:dyDescent="0.2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 x14ac:dyDescent="0.2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 x14ac:dyDescent="0.2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 x14ac:dyDescent="0.2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 x14ac:dyDescent="0.2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 x14ac:dyDescent="0.25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 x14ac:dyDescent="0.25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 x14ac:dyDescent="0.25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 x14ac:dyDescent="0.25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 x14ac:dyDescent="0.25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 x14ac:dyDescent="0.25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 x14ac:dyDescent="0.25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 x14ac:dyDescent="0.25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 x14ac:dyDescent="0.25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D00C5-E66D-4257-A348-34511F04775F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7" width="12.85546875" style="263" customWidth="1"/>
    <col min="28" max="29" width="12.85546875" style="264" customWidth="1"/>
    <col min="30" max="31" width="12.85546875" style="263" customWidth="1"/>
    <col min="32" max="33" width="12.85546875" style="264" customWidth="1"/>
    <col min="34" max="35" width="12.85546875" style="263" customWidth="1"/>
    <col min="36" max="37" width="12.85546875" style="264" customWidth="1"/>
    <col min="38" max="43" width="12.85546875" style="263" customWidth="1"/>
    <col min="44" max="63" width="12.85546875" style="247" customWidth="1"/>
    <col min="64" max="16384" width="11.42578125" style="247"/>
  </cols>
  <sheetData>
    <row r="1" spans="1:39" ht="26.25" x14ac:dyDescent="0.25">
      <c r="B1" s="251" t="s">
        <v>217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218</v>
      </c>
    </row>
    <row r="2" spans="1:39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219</v>
      </c>
    </row>
    <row r="3" spans="1:39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220</v>
      </c>
    </row>
    <row r="4" spans="1:39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221</v>
      </c>
    </row>
    <row r="5" spans="1:39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  <c r="Z6" s="266" t="s">
        <v>199</v>
      </c>
      <c r="AA6" s="264"/>
      <c r="AC6" s="263"/>
      <c r="AD6" s="266" t="s">
        <v>200</v>
      </c>
      <c r="AE6" s="264"/>
      <c r="AG6" s="263"/>
      <c r="AH6" s="266" t="s">
        <v>201</v>
      </c>
      <c r="AI6" s="264"/>
      <c r="AK6" s="263"/>
    </row>
    <row r="7" spans="1:39" ht="15" customHeight="1" thickBot="1" x14ac:dyDescent="0.3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202</v>
      </c>
      <c r="AA8" s="264">
        <v>-7.2201224602575137E-2</v>
      </c>
      <c r="AB8" s="264">
        <v>0.10032763489485419</v>
      </c>
      <c r="AC8" s="263"/>
      <c r="AD8" s="263" t="s">
        <v>202</v>
      </c>
      <c r="AE8" s="264">
        <v>-0.17792630991703062</v>
      </c>
      <c r="AF8" s="264">
        <v>0.14856750269498575</v>
      </c>
      <c r="AG8" s="263"/>
      <c r="AH8" s="263" t="s">
        <v>202</v>
      </c>
      <c r="AI8" s="264">
        <v>-8.8871832047763069E-2</v>
      </c>
      <c r="AJ8" s="264">
        <v>0.26391040888376266</v>
      </c>
      <c r="AK8" s="263"/>
      <c r="AL8" s="268" t="s">
        <v>222</v>
      </c>
      <c r="AM8" s="269">
        <v>2022</v>
      </c>
    </row>
    <row r="9" spans="1:39" ht="15" customHeight="1" thickBot="1" x14ac:dyDescent="0.3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203</v>
      </c>
      <c r="AA9" s="264">
        <v>-6.6668414505015788E-2</v>
      </c>
      <c r="AB9" s="264">
        <v>9.3288286965419326E-2</v>
      </c>
      <c r="AC9" s="263"/>
      <c r="AD9" s="263" t="s">
        <v>203</v>
      </c>
      <c r="AE9" s="264">
        <v>-0.15681915443965877</v>
      </c>
      <c r="AF9" s="264">
        <v>0.14900524483073341</v>
      </c>
      <c r="AG9" s="263"/>
      <c r="AH9" s="263" t="s">
        <v>203</v>
      </c>
      <c r="AI9" s="264">
        <v>-7.108549272914047E-2</v>
      </c>
      <c r="AJ9" s="264">
        <v>0.24027416704411322</v>
      </c>
      <c r="AK9" s="263"/>
      <c r="AL9" s="270" t="s">
        <v>223</v>
      </c>
      <c r="AM9" s="271">
        <v>2021</v>
      </c>
    </row>
    <row r="10" spans="1:39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204</v>
      </c>
      <c r="AA10" s="264">
        <v>-2.8344070185333834E-2</v>
      </c>
      <c r="AB10" s="264">
        <v>5.6148488778304542E-2</v>
      </c>
      <c r="AC10" s="263"/>
      <c r="AD10" s="263" t="s">
        <v>204</v>
      </c>
      <c r="AE10" s="264">
        <v>-0.11696213495499108</v>
      </c>
      <c r="AF10" s="264">
        <v>0.11245768695199644</v>
      </c>
      <c r="AG10" s="263"/>
      <c r="AH10" s="263" t="s">
        <v>204</v>
      </c>
      <c r="AI10" s="264">
        <v>-1.7593952076477848E-2</v>
      </c>
      <c r="AJ10" s="264">
        <v>0.1387519431196732</v>
      </c>
      <c r="AK10" s="263"/>
    </row>
    <row r="11" spans="1:39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205</v>
      </c>
      <c r="AA11" s="264">
        <v>-5.7325572809745044E-4</v>
      </c>
      <c r="AB11" s="264">
        <v>5.8997513498875519E-2</v>
      </c>
      <c r="AC11" s="263"/>
      <c r="AD11" s="263" t="s">
        <v>205</v>
      </c>
      <c r="AE11" s="264">
        <v>-0.11595235834858542</v>
      </c>
      <c r="AF11" s="264">
        <v>0.13223409586123908</v>
      </c>
      <c r="AG11" s="263"/>
      <c r="AH11" s="263" t="s">
        <v>205</v>
      </c>
      <c r="AI11" s="264">
        <v>3.3997020675711698E-2</v>
      </c>
      <c r="AJ11" s="264">
        <v>0.12524430974707529</v>
      </c>
      <c r="AK11" s="263"/>
    </row>
    <row r="12" spans="1:39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206</v>
      </c>
      <c r="AA12" s="264">
        <v>3.390670658299328E-2</v>
      </c>
      <c r="AB12" s="264">
        <v>7.3313610554215536E-2</v>
      </c>
      <c r="AC12" s="263"/>
      <c r="AD12" s="263" t="s">
        <v>206</v>
      </c>
      <c r="AE12" s="264">
        <v>-7.7024265100422581E-2</v>
      </c>
      <c r="AF12" s="264">
        <v>0.12498097655058843</v>
      </c>
      <c r="AG12" s="263"/>
      <c r="AH12" s="263" t="s">
        <v>206</v>
      </c>
      <c r="AI12" s="264">
        <v>8.9313646457463564E-2</v>
      </c>
      <c r="AJ12" s="264">
        <v>0.13890323046813166</v>
      </c>
      <c r="AK12" s="263"/>
    </row>
    <row r="13" spans="1:39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207</v>
      </c>
      <c r="AA13" s="264">
        <v>4.6953426504110073E-2</v>
      </c>
      <c r="AB13" s="264">
        <v>7.3439596797486642E-2</v>
      </c>
      <c r="AC13" s="263"/>
      <c r="AD13" s="263" t="s">
        <v>207</v>
      </c>
      <c r="AE13" s="264">
        <v>-5.9606414433635138E-2</v>
      </c>
      <c r="AF13" s="264">
        <v>0.12482933296494295</v>
      </c>
      <c r="AG13" s="263"/>
      <c r="AH13" s="263" t="s">
        <v>207</v>
      </c>
      <c r="AI13" s="264">
        <v>0.1047887990879228</v>
      </c>
      <c r="AJ13" s="264">
        <v>0.1370323317680443</v>
      </c>
      <c r="AK13" s="263"/>
    </row>
    <row r="14" spans="1:39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208</v>
      </c>
      <c r="AA14" s="264">
        <v>5.321626473091072E-2</v>
      </c>
      <c r="AB14" s="264">
        <v>6.9328686383827859E-2</v>
      </c>
      <c r="AC14" s="263"/>
      <c r="AD14" s="263" t="s">
        <v>208</v>
      </c>
      <c r="AE14" s="264">
        <v>-4.2766537305600705E-2</v>
      </c>
      <c r="AF14" s="264">
        <v>0.12420096505996853</v>
      </c>
      <c r="AG14" s="263"/>
      <c r="AH14" s="263" t="s">
        <v>208</v>
      </c>
      <c r="AI14" s="264">
        <v>0.12234334972297461</v>
      </c>
      <c r="AJ14" s="264">
        <v>0.12142355404340237</v>
      </c>
      <c r="AK14" s="263"/>
    </row>
    <row r="15" spans="1:39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209</v>
      </c>
      <c r="AA15" s="264">
        <v>6.3655221527360764E-2</v>
      </c>
      <c r="AC15" s="263"/>
      <c r="AD15" s="263" t="s">
        <v>209</v>
      </c>
      <c r="AE15" s="264">
        <v>-1.5460735481822497E-2</v>
      </c>
      <c r="AG15" s="263"/>
      <c r="AH15" s="263" t="s">
        <v>209</v>
      </c>
      <c r="AI15" s="264">
        <v>0.14209143876768907</v>
      </c>
      <c r="AK15" s="263"/>
    </row>
    <row r="16" spans="1:39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210</v>
      </c>
      <c r="AA16" s="264">
        <v>6.0889961969038495E-2</v>
      </c>
      <c r="AC16" s="263"/>
      <c r="AD16" s="263" t="s">
        <v>210</v>
      </c>
      <c r="AE16" s="264">
        <v>-6.2521025784393206E-3</v>
      </c>
      <c r="AG16" s="263"/>
      <c r="AH16" s="263" t="s">
        <v>210</v>
      </c>
      <c r="AI16" s="264">
        <v>0.12490043182571028</v>
      </c>
      <c r="AK16" s="263"/>
    </row>
    <row r="17" spans="1:37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211</v>
      </c>
      <c r="AA17" s="264">
        <v>5.6689476150910849E-2</v>
      </c>
      <c r="AC17" s="263"/>
      <c r="AD17" s="263" t="s">
        <v>211</v>
      </c>
      <c r="AE17" s="264">
        <v>2.9161693914144847E-3</v>
      </c>
      <c r="AG17" s="263"/>
      <c r="AH17" s="263" t="s">
        <v>211</v>
      </c>
      <c r="AI17" s="264">
        <v>0.11001445710713412</v>
      </c>
      <c r="AK17" s="263"/>
    </row>
    <row r="18" spans="1:37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212</v>
      </c>
      <c r="AA18" s="264">
        <v>5.5744720786396015E-2</v>
      </c>
      <c r="AC18" s="263"/>
      <c r="AD18" s="263" t="s">
        <v>212</v>
      </c>
      <c r="AE18" s="264">
        <v>1.8766975941681495E-2</v>
      </c>
      <c r="AG18" s="263"/>
      <c r="AH18" s="263" t="s">
        <v>212</v>
      </c>
      <c r="AI18" s="264">
        <v>9.4031503256254603E-2</v>
      </c>
      <c r="AK18" s="263"/>
    </row>
    <row r="19" spans="1:37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213</v>
      </c>
      <c r="AA19" s="264">
        <v>5.608495042650645E-2</v>
      </c>
      <c r="AC19" s="263"/>
      <c r="AD19" s="263" t="s">
        <v>213</v>
      </c>
      <c r="AE19" s="264">
        <v>2.3705487428082678E-2</v>
      </c>
      <c r="AG19" s="263"/>
      <c r="AH19" s="263" t="s">
        <v>213</v>
      </c>
      <c r="AI19" s="264">
        <v>0.10195977755221521</v>
      </c>
      <c r="AK19" s="263"/>
    </row>
    <row r="20" spans="1:37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214</v>
      </c>
      <c r="AA33" s="264"/>
      <c r="AC33" s="263"/>
      <c r="AD33" s="266" t="s">
        <v>215</v>
      </c>
      <c r="AE33" s="264"/>
      <c r="AG33" s="263"/>
      <c r="AH33" s="266" t="s">
        <v>216</v>
      </c>
      <c r="AI33" s="264"/>
      <c r="AK33" s="263"/>
    </row>
    <row r="34" spans="1:39" ht="15" customHeight="1" thickBot="1" x14ac:dyDescent="0.3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202</v>
      </c>
      <c r="AA35" s="264">
        <v>1.107712372789095E-2</v>
      </c>
      <c r="AB35" s="264">
        <v>1.3617729202092192E-2</v>
      </c>
      <c r="AC35" s="263"/>
      <c r="AD35" s="263" t="s">
        <v>202</v>
      </c>
      <c r="AE35" s="264">
        <v>5.7702178807125935E-2</v>
      </c>
      <c r="AF35" s="264">
        <v>-4.2899690826657774E-2</v>
      </c>
      <c r="AG35" s="263"/>
      <c r="AH35" s="263" t="s">
        <v>202</v>
      </c>
      <c r="AI35" s="264">
        <v>3.5561986624737897E-2</v>
      </c>
      <c r="AJ35" s="264">
        <v>-1.7596698122723069E-2</v>
      </c>
      <c r="AK35" s="263"/>
      <c r="AL35" s="268" t="s">
        <v>224</v>
      </c>
      <c r="AM35" s="269">
        <v>2022</v>
      </c>
    </row>
    <row r="36" spans="1:39" ht="15" customHeight="1" thickBot="1" x14ac:dyDescent="0.3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203</v>
      </c>
      <c r="AA36" s="264">
        <v>-2.6407888128539979E-3</v>
      </c>
      <c r="AB36" s="264">
        <v>5.0830838375992473E-3</v>
      </c>
      <c r="AC36" s="263"/>
      <c r="AD36" s="263" t="s">
        <v>203</v>
      </c>
      <c r="AE36" s="264">
        <v>3.552762386362019E-2</v>
      </c>
      <c r="AF36" s="264">
        <v>-4.7422795923507836E-2</v>
      </c>
      <c r="AG36" s="263"/>
      <c r="AH36" s="263" t="s">
        <v>203</v>
      </c>
      <c r="AI36" s="264">
        <v>1.2245191833654018E-2</v>
      </c>
      <c r="AJ36" s="264">
        <v>-1.5256137090447481E-2</v>
      </c>
      <c r="AK36" s="263"/>
      <c r="AL36" s="270" t="s">
        <v>225</v>
      </c>
      <c r="AM36" s="271">
        <v>2021</v>
      </c>
    </row>
    <row r="37" spans="1:39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204</v>
      </c>
      <c r="AA37" s="264">
        <v>2.8855395171990778E-2</v>
      </c>
      <c r="AB37" s="264">
        <v>-1.284478356427286E-2</v>
      </c>
      <c r="AC37" s="263"/>
      <c r="AD37" s="263" t="s">
        <v>204</v>
      </c>
      <c r="AE37" s="264">
        <v>5.0681658217141885E-2</v>
      </c>
      <c r="AF37" s="264">
        <v>-5.55630587123494E-2</v>
      </c>
      <c r="AG37" s="263"/>
      <c r="AH37" s="263" t="s">
        <v>204</v>
      </c>
      <c r="AI37" s="264">
        <v>4.1217445412865886E-2</v>
      </c>
      <c r="AJ37" s="264">
        <v>-3.2306988207925116E-2</v>
      </c>
      <c r="AK37" s="263"/>
    </row>
    <row r="38" spans="1:39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205</v>
      </c>
      <c r="AA38" s="264">
        <v>6.8715312845533699E-2</v>
      </c>
      <c r="AB38" s="264">
        <v>-1.2023722822037683E-2</v>
      </c>
      <c r="AC38" s="263"/>
      <c r="AD38" s="263" t="s">
        <v>205</v>
      </c>
      <c r="AE38" s="264">
        <v>6.7634882360427612E-2</v>
      </c>
      <c r="AF38" s="264">
        <v>-5.2026269293068451E-2</v>
      </c>
      <c r="AG38" s="263"/>
      <c r="AH38" s="263" t="s">
        <v>205</v>
      </c>
      <c r="AI38" s="264">
        <v>6.8522051849220555E-2</v>
      </c>
      <c r="AJ38" s="264">
        <v>-2.7999117117938396E-2</v>
      </c>
      <c r="AK38" s="263"/>
    </row>
    <row r="39" spans="1:39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206</v>
      </c>
      <c r="AA39" s="264">
        <v>9.2903636992539868E-2</v>
      </c>
      <c r="AB39" s="264">
        <v>1.3513406253361638E-2</v>
      </c>
      <c r="AC39" s="263"/>
      <c r="AD39" s="263" t="s">
        <v>206</v>
      </c>
      <c r="AE39" s="264">
        <v>8.0935625370566977E-2</v>
      </c>
      <c r="AF39" s="264">
        <v>-2.376697641821451E-2</v>
      </c>
      <c r="AG39" s="263"/>
      <c r="AH39" s="263" t="s">
        <v>206</v>
      </c>
      <c r="AI39" s="264">
        <v>8.6158597028014441E-2</v>
      </c>
      <c r="AJ39" s="264">
        <v>8.4440500189259633E-4</v>
      </c>
      <c r="AK39" s="263"/>
    </row>
    <row r="40" spans="1:39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207</v>
      </c>
      <c r="AA40" s="264">
        <v>0.10074488478716503</v>
      </c>
      <c r="AB40" s="264">
        <v>1.4873865078394033E-2</v>
      </c>
      <c r="AC40" s="263"/>
      <c r="AD40" s="263" t="s">
        <v>207</v>
      </c>
      <c r="AE40" s="264">
        <v>8.4121339467344292E-2</v>
      </c>
      <c r="AF40" s="264">
        <v>-2.3986076114950662E-2</v>
      </c>
      <c r="AG40" s="263"/>
      <c r="AH40" s="263" t="s">
        <v>207</v>
      </c>
      <c r="AI40" s="264">
        <v>9.8328483445521045E-2</v>
      </c>
      <c r="AJ40" s="264">
        <v>2.2550924456453457E-4</v>
      </c>
      <c r="AK40" s="263"/>
    </row>
    <row r="41" spans="1:39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208</v>
      </c>
      <c r="AA41" s="264">
        <v>9.4909456423107053E-2</v>
      </c>
      <c r="AB41" s="264">
        <v>1.2042047645319798E-2</v>
      </c>
      <c r="AC41" s="263"/>
      <c r="AD41" s="263" t="s">
        <v>208</v>
      </c>
      <c r="AE41" s="264">
        <v>7.7750834127204627E-2</v>
      </c>
      <c r="AF41" s="264">
        <v>-2.5859921395592948E-2</v>
      </c>
      <c r="AG41" s="263"/>
      <c r="AH41" s="263" t="s">
        <v>208</v>
      </c>
      <c r="AI41" s="264">
        <v>9.940200064407477E-2</v>
      </c>
      <c r="AJ41" s="264">
        <v>-3.2136817372885674E-3</v>
      </c>
      <c r="AK41" s="263"/>
    </row>
    <row r="42" spans="1:39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209</v>
      </c>
      <c r="AA42" s="264">
        <v>9.0290162283593392E-2</v>
      </c>
      <c r="AC42" s="263"/>
      <c r="AD42" s="263" t="s">
        <v>209</v>
      </c>
      <c r="AE42" s="264">
        <v>6.8637918315036045E-2</v>
      </c>
      <c r="AG42" s="263"/>
      <c r="AH42" s="263" t="s">
        <v>209</v>
      </c>
      <c r="AI42" s="264">
        <v>9.2844062944951983E-2</v>
      </c>
      <c r="AK42" s="263"/>
    </row>
    <row r="43" spans="1:39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210</v>
      </c>
      <c r="AA43" s="264">
        <v>8.2150303625241602E-2</v>
      </c>
      <c r="AC43" s="263"/>
      <c r="AD43" s="263" t="s">
        <v>210</v>
      </c>
      <c r="AE43" s="264">
        <v>5.6846746119525449E-2</v>
      </c>
      <c r="AG43" s="263"/>
      <c r="AH43" s="263" t="s">
        <v>210</v>
      </c>
      <c r="AI43" s="264">
        <v>8.5496124241785196E-2</v>
      </c>
      <c r="AK43" s="263"/>
    </row>
    <row r="44" spans="1:39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211</v>
      </c>
      <c r="AA44" s="264">
        <v>7.0817381667195894E-2</v>
      </c>
      <c r="AC44" s="263"/>
      <c r="AD44" s="263" t="s">
        <v>211</v>
      </c>
      <c r="AE44" s="264">
        <v>4.1841214184188825E-2</v>
      </c>
      <c r="AG44" s="263"/>
      <c r="AH44" s="263" t="s">
        <v>211</v>
      </c>
      <c r="AI44" s="264">
        <v>7.0526888604864404E-2</v>
      </c>
      <c r="AK44" s="263"/>
    </row>
    <row r="45" spans="1:39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212</v>
      </c>
      <c r="AA45" s="264">
        <v>6.1954659598844726E-2</v>
      </c>
      <c r="AC45" s="263"/>
      <c r="AD45" s="263" t="s">
        <v>212</v>
      </c>
      <c r="AE45" s="264">
        <v>3.0319697512395861E-2</v>
      </c>
      <c r="AG45" s="263"/>
      <c r="AH45" s="263" t="s">
        <v>212</v>
      </c>
      <c r="AI45" s="264">
        <v>6.2552353605993996E-2</v>
      </c>
      <c r="AK45" s="263"/>
    </row>
    <row r="46" spans="1:39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213</v>
      </c>
      <c r="AA46" s="264">
        <v>5.6370216489294196E-2</v>
      </c>
      <c r="AC46" s="263"/>
      <c r="AD46" s="263" t="s">
        <v>213</v>
      </c>
      <c r="AE46" s="264">
        <v>2.2421777253976812E-2</v>
      </c>
      <c r="AG46" s="263"/>
      <c r="AH46" s="263" t="s">
        <v>213</v>
      </c>
      <c r="AI46" s="264">
        <v>5.6038250010495713E-2</v>
      </c>
      <c r="AK46" s="263"/>
    </row>
    <row r="47" spans="1:39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 x14ac:dyDescent="0.25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F719-BCA4-4F66-B5E8-D4C7312E2B6E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5703125" style="253" customWidth="1"/>
    <col min="26" max="27" width="12.85546875" style="253" customWidth="1"/>
    <col min="28" max="28" width="12.85546875" style="53" customWidth="1"/>
    <col min="29" max="29" width="12.85546875" style="254" customWidth="1"/>
    <col min="30" max="31" width="12.85546875" style="53" customWidth="1"/>
    <col min="32" max="32" width="12.85546875" style="254" customWidth="1"/>
    <col min="33" max="34" width="12.85546875" style="53" customWidth="1"/>
    <col min="35" max="35" width="12.85546875" style="254" customWidth="1"/>
    <col min="36" max="41" width="12.85546875" style="53" customWidth="1"/>
    <col min="42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226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 t="s">
        <v>227</v>
      </c>
    </row>
    <row r="2" spans="1:42" ht="15" customHeight="1" x14ac:dyDescent="0.25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197</v>
      </c>
      <c r="AB2" s="53" t="s">
        <v>228</v>
      </c>
    </row>
    <row r="3" spans="1:42" ht="15" customHeight="1" x14ac:dyDescent="0.25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  <c r="AB3" s="53" t="s">
        <v>229</v>
      </c>
    </row>
    <row r="4" spans="1:42" ht="15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230</v>
      </c>
    </row>
    <row r="5" spans="1:42" ht="15" customHeight="1" x14ac:dyDescent="0.25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231</v>
      </c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199</v>
      </c>
      <c r="AE7" s="272" t="s">
        <v>200</v>
      </c>
      <c r="AH7" s="272" t="s">
        <v>201</v>
      </c>
      <c r="AP7" s="258">
        <v>2022</v>
      </c>
    </row>
    <row r="8" spans="1:42" ht="15" customHeight="1" thickBot="1" x14ac:dyDescent="0.3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P8" s="259">
        <v>8185760</v>
      </c>
    </row>
    <row r="9" spans="1:42" ht="15" customHeight="1" x14ac:dyDescent="0.25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222</v>
      </c>
      <c r="AL9" s="275">
        <v>2022</v>
      </c>
      <c r="AP9" s="259">
        <v>7406116</v>
      </c>
    </row>
    <row r="10" spans="1:42" ht="15" customHeight="1" thickBot="1" x14ac:dyDescent="0.3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232</v>
      </c>
      <c r="AL10" s="277">
        <v>2021</v>
      </c>
      <c r="AP10" s="259">
        <v>6819146</v>
      </c>
    </row>
    <row r="11" spans="1:42" ht="15" customHeight="1" x14ac:dyDescent="0.25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 x14ac:dyDescent="0.25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 x14ac:dyDescent="0.25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 x14ac:dyDescent="0.25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 x14ac:dyDescent="0.25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 x14ac:dyDescent="0.25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 x14ac:dyDescent="0.25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 x14ac:dyDescent="0.25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 x14ac:dyDescent="0.25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 x14ac:dyDescent="0.25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 x14ac:dyDescent="0.25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 x14ac:dyDescent="0.25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 x14ac:dyDescent="0.25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 x14ac:dyDescent="0.25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214</v>
      </c>
      <c r="AE34" s="272" t="s">
        <v>215</v>
      </c>
      <c r="AH34" s="272" t="s">
        <v>233</v>
      </c>
      <c r="AP34" s="258">
        <v>2022</v>
      </c>
    </row>
    <row r="35" spans="1:42" ht="15" customHeight="1" thickBot="1" x14ac:dyDescent="0.3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P35" s="259">
        <v>1460985</v>
      </c>
    </row>
    <row r="36" spans="1:42" ht="15" customHeight="1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224</v>
      </c>
      <c r="AL36" s="275">
        <v>2022</v>
      </c>
      <c r="AP36" s="259">
        <v>1349473</v>
      </c>
    </row>
    <row r="37" spans="1:42" ht="15" customHeight="1" thickBot="1" x14ac:dyDescent="0.3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234</v>
      </c>
      <c r="AL37" s="277">
        <v>2021</v>
      </c>
      <c r="AP37" s="259">
        <v>1386654</v>
      </c>
    </row>
    <row r="38" spans="1:42" ht="15" customHeight="1" x14ac:dyDescent="0.25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 x14ac:dyDescent="0.2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 x14ac:dyDescent="0.25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 x14ac:dyDescent="0.25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 x14ac:dyDescent="0.25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 x14ac:dyDescent="0.25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 x14ac:dyDescent="0.25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 x14ac:dyDescent="0.25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 x14ac:dyDescent="0.25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 x14ac:dyDescent="0.25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 x14ac:dyDescent="0.25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 x14ac:dyDescent="0.25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 x14ac:dyDescent="0.25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 x14ac:dyDescent="0.25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 x14ac:dyDescent="0.25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 x14ac:dyDescent="0.25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 x14ac:dyDescent="0.25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 x14ac:dyDescent="0.25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 x14ac:dyDescent="0.25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 x14ac:dyDescent="0.25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 x14ac:dyDescent="0.25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 x14ac:dyDescent="0.25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 x14ac:dyDescent="0.25">
      <c r="Z60" s="259"/>
      <c r="AA60" s="259"/>
    </row>
    <row r="61" spans="1:35" ht="15" customHeight="1" x14ac:dyDescent="0.25">
      <c r="Z61" s="259"/>
      <c r="AA61" s="259"/>
    </row>
    <row r="62" spans="1:35" ht="15" customHeight="1" x14ac:dyDescent="0.25">
      <c r="Z62" s="259"/>
      <c r="AA62" s="259"/>
    </row>
    <row r="63" spans="1:35" ht="15" customHeight="1" x14ac:dyDescent="0.25">
      <c r="Z63" s="259"/>
      <c r="AA63" s="259"/>
    </row>
    <row r="64" spans="1:35" ht="15" customHeight="1" x14ac:dyDescent="0.25">
      <c r="Z64" s="259"/>
      <c r="AA64" s="259"/>
    </row>
    <row r="65" spans="26:27" ht="15" customHeight="1" x14ac:dyDescent="0.25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8AFD7-1074-4224-B4F8-4115FB522E09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6" width="12.85546875" style="263" customWidth="1"/>
    <col min="27" max="27" width="12.85546875" style="264" customWidth="1"/>
    <col min="28" max="29" width="12.85546875" style="263" customWidth="1"/>
    <col min="30" max="30" width="12.85546875" style="264" customWidth="1"/>
    <col min="31" max="32" width="12.85546875" style="263" customWidth="1"/>
    <col min="33" max="33" width="12.85546875" style="264" customWidth="1"/>
    <col min="34" max="43" width="12.85546875" style="263" customWidth="1"/>
    <col min="44" max="45" width="12.85546875" style="262" customWidth="1"/>
    <col min="46" max="47" width="12.85546875" style="283" customWidth="1"/>
    <col min="48" max="63" width="12.85546875" style="247" customWidth="1"/>
    <col min="64" max="16384" width="11.42578125" style="247"/>
  </cols>
  <sheetData>
    <row r="1" spans="1:36" ht="26.25" x14ac:dyDescent="0.25">
      <c r="B1" s="251" t="s">
        <v>235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227</v>
      </c>
    </row>
    <row r="2" spans="1:36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236</v>
      </c>
    </row>
    <row r="3" spans="1:36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237</v>
      </c>
    </row>
    <row r="4" spans="1:36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230</v>
      </c>
    </row>
    <row r="5" spans="1:36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231</v>
      </c>
    </row>
    <row r="6" spans="1:36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</row>
    <row r="7" spans="1:36" ht="15" customHeight="1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199</v>
      </c>
      <c r="AC7" s="266" t="s">
        <v>200</v>
      </c>
      <c r="AF7" s="266" t="s">
        <v>201</v>
      </c>
    </row>
    <row r="8" spans="1:36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222</v>
      </c>
      <c r="AJ9" s="263">
        <v>2022</v>
      </c>
    </row>
    <row r="10" spans="1:36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232</v>
      </c>
      <c r="AJ10" s="263">
        <v>2021</v>
      </c>
    </row>
    <row r="11" spans="1:36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238</v>
      </c>
      <c r="AJ12" s="263">
        <v>2021</v>
      </c>
    </row>
    <row r="13" spans="1:36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239</v>
      </c>
      <c r="AJ13" s="263">
        <v>2020</v>
      </c>
    </row>
    <row r="14" spans="1:36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214</v>
      </c>
      <c r="AC34" s="266" t="s">
        <v>215</v>
      </c>
      <c r="AF34" s="266" t="s">
        <v>216</v>
      </c>
    </row>
    <row r="35" spans="1:36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224</v>
      </c>
      <c r="AJ36" s="263">
        <v>2022</v>
      </c>
    </row>
    <row r="37" spans="1:36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234</v>
      </c>
      <c r="AJ37" s="263">
        <v>2021</v>
      </c>
    </row>
    <row r="38" spans="1:36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240</v>
      </c>
      <c r="AJ39" s="263">
        <v>2021</v>
      </c>
    </row>
    <row r="40" spans="1:36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241</v>
      </c>
      <c r="AJ40" s="263">
        <v>2020</v>
      </c>
    </row>
    <row r="41" spans="1:36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2025-01-30T15:56:59Z</dcterms:modified>
  <cp:category/>
</cp:coreProperties>
</file>