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6.xml" ContentType="application/vnd.openxmlformats-officedocument.themeOverride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27.xml" ContentType="application/vnd.openxmlformats-officedocument.drawingml.chart+xml"/>
  <Override PartName="/xl/drawings/drawing33.xml" ContentType="application/vnd.openxmlformats-officedocument.drawing+xml"/>
  <Override PartName="/xl/charts/chart28.xml" ContentType="application/vnd.openxmlformats-officedocument.drawingml.chart+xml"/>
  <Override PartName="/xl/drawings/drawing34.xml" ContentType="application/vnd.openxmlformats-officedocument.drawing+xml"/>
  <Override PartName="/xl/charts/chart29.xml" ContentType="application/vnd.openxmlformats-officedocument.drawingml.chart+xml"/>
  <Override PartName="/xl/theme/themeOverride27.xml" ContentType="application/vnd.openxmlformats-officedocument.themeOverride+xml"/>
  <Override PartName="/xl/drawings/drawing35.xml" ContentType="application/vnd.openxmlformats-officedocument.drawing+xml"/>
  <Override PartName="/xl/charts/chart30.xml" ContentType="application/vnd.openxmlformats-officedocument.drawingml.chart+xml"/>
  <Override PartName="/xl/theme/themeOverride28.xml" ContentType="application/vnd.openxmlformats-officedocument.themeOverride+xml"/>
  <Override PartName="/xl/drawings/drawing36.xml" ContentType="application/vnd.openxmlformats-officedocument.drawing+xml"/>
  <Override PartName="/xl/charts/chart31.xml" ContentType="application/vnd.openxmlformats-officedocument.drawingml.chart+xml"/>
  <Override PartName="/xl/theme/themeOverride29.xml" ContentType="application/vnd.openxmlformats-officedocument.themeOverride+xml"/>
  <Override PartName="/xl/drawings/drawing37.xml" ContentType="application/vnd.openxmlformats-officedocument.drawing+xml"/>
  <Override PartName="/xl/charts/chart32.xml" ContentType="application/vnd.openxmlformats-officedocument.drawingml.chart+xml"/>
  <Override PartName="/xl/theme/themeOverride30.xml" ContentType="application/vnd.openxmlformats-officedocument.themeOverride+xml"/>
  <Override PartName="/xl/drawings/drawing38.xml" ContentType="application/vnd.openxmlformats-officedocument.drawing+xml"/>
  <Override PartName="/xl/charts/chart33.xml" ContentType="application/vnd.openxmlformats-officedocument.drawingml.chart+xml"/>
  <Override PartName="/xl/theme/themeOverride31.xml" ContentType="application/vnd.openxmlformats-officedocument.themeOverride+xml"/>
  <Override PartName="/xl/drawings/drawing39.xml" ContentType="application/vnd.openxmlformats-officedocument.drawing+xml"/>
  <Override PartName="/xl/charts/chart34.xml" ContentType="application/vnd.openxmlformats-officedocument.drawingml.chart+xml"/>
  <Override PartName="/xl/theme/themeOverride32.xml" ContentType="application/vnd.openxmlformats-officedocument.themeOverride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43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44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F29C690E-3BEB-459A-AE19-044CE46C7552}" xr6:coauthVersionLast="47" xr6:coauthVersionMax="47" xr10:uidLastSave="{00000000-0000-0000-0000-000000000000}"/>
  <bookViews>
    <workbookView xWindow="-120" yWindow="-120" windowWidth="29040" windowHeight="17520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  <sheet name="Portada (2)" sheetId="42" r:id="rId32"/>
    <sheet name="Import total" sheetId="43" r:id="rId33"/>
    <sheet name="Import GL" sheetId="44" r:id="rId34"/>
    <sheet name="Import GS" sheetId="45" r:id="rId35"/>
    <sheet name="Import MG" sheetId="46" r:id="rId36"/>
    <sheet name="Export total" sheetId="47" r:id="rId37"/>
    <sheet name="Export GL" sheetId="48" r:id="rId38"/>
    <sheet name="Export GS" sheetId="49" r:id="rId39"/>
    <sheet name="Export MG" sheetId="50" r:id="rId40"/>
    <sheet name="Portada (3)" sheetId="51" r:id="rId41"/>
    <sheet name="Evolución Mensual (t)" sheetId="52" r:id="rId42"/>
    <sheet name="Evolución Mensual %" sheetId="53" r:id="rId43"/>
    <sheet name="Evolución Interanual (t)" sheetId="54" r:id="rId44"/>
    <sheet name="Evolución Interanual %" sheetId="55" r:id="rId45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44">'Evolución Interanual %'!$A$1:$X$59</definedName>
    <definedName name="_xlnm.Print_Area" localSheetId="43">'Evolución Interanual (t)'!$A$1:$X$58</definedName>
    <definedName name="_xlnm.Print_Area" localSheetId="42">'Evolución Mensual %'!$A$1:$X$58</definedName>
    <definedName name="_xlnm.Print_Area" localSheetId="41">'Evolución Mensual (t)'!$A$1:$X$58</definedName>
    <definedName name="_xlnm.Print_Area" localSheetId="37">'Export GL'!$A$1:$N$36</definedName>
    <definedName name="_xlnm.Print_Area" localSheetId="38">'Export GS'!$A$1:$N$36</definedName>
    <definedName name="_xlnm.Print_Area" localSheetId="39">'Export MG'!$A$1:$N$36</definedName>
    <definedName name="_xlnm.Print_Area" localSheetId="36">'Export total'!$A$1:$N$36</definedName>
    <definedName name="_xlnm.Print_Area" localSheetId="33">'Import GL'!$A$1:$N$36</definedName>
    <definedName name="_xlnm.Print_Area" localSheetId="34">'Import GS'!$A$1:$N$36</definedName>
    <definedName name="_xlnm.Print_Area" localSheetId="35">'Import MG'!$A$1:$N$36</definedName>
    <definedName name="_xlnm.Print_Area" localSheetId="32">'Import total'!$A$1:$N$36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31">'Portada (2)'!$A$1:$K$47</definedName>
    <definedName name="_xlnm.Print_Area" localSheetId="40">'Portada (3)'!$A$1:$K$47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50" l="1"/>
  <c r="F35" i="50" s="1"/>
  <c r="D35" i="50"/>
  <c r="C35" i="50"/>
  <c r="B35" i="50"/>
  <c r="E35" i="49"/>
  <c r="D35" i="49"/>
  <c r="F35" i="49" s="1"/>
  <c r="C35" i="49"/>
  <c r="B35" i="49"/>
  <c r="E35" i="48"/>
  <c r="F35" i="48" s="1"/>
  <c r="D35" i="48"/>
  <c r="C35" i="48"/>
  <c r="B35" i="48"/>
  <c r="F35" i="47"/>
  <c r="E35" i="47"/>
  <c r="D35" i="47"/>
  <c r="C35" i="47"/>
  <c r="B35" i="47"/>
  <c r="E35" i="46"/>
  <c r="F35" i="46" s="1"/>
  <c r="D35" i="46"/>
  <c r="C35" i="46"/>
  <c r="B35" i="46"/>
  <c r="E35" i="45"/>
  <c r="D35" i="45"/>
  <c r="F35" i="45" s="1"/>
  <c r="C35" i="45"/>
  <c r="B35" i="45"/>
  <c r="E35" i="44"/>
  <c r="F35" i="44" s="1"/>
  <c r="D35" i="44"/>
  <c r="C35" i="44"/>
  <c r="B35" i="44"/>
  <c r="F35" i="43"/>
  <c r="E35" i="43"/>
  <c r="D35" i="43"/>
  <c r="C35" i="43"/>
  <c r="B35" i="43"/>
  <c r="AA2" i="43"/>
  <c r="AA1" i="43"/>
  <c r="E35" i="31"/>
  <c r="D35" i="31"/>
  <c r="F35" i="31" s="1"/>
  <c r="C35" i="31"/>
  <c r="B35" i="31"/>
  <c r="E35" i="30"/>
  <c r="F35" i="30" s="1"/>
  <c r="D35" i="30"/>
  <c r="C35" i="30"/>
  <c r="B35" i="30"/>
  <c r="F35" i="29"/>
  <c r="E35" i="29"/>
  <c r="D35" i="29"/>
  <c r="C35" i="29"/>
  <c r="B35" i="29"/>
  <c r="E35" i="38"/>
  <c r="F35" i="38" s="1"/>
  <c r="D35" i="38"/>
  <c r="C35" i="38"/>
  <c r="B35" i="38"/>
  <c r="E35" i="28"/>
  <c r="D35" i="28"/>
  <c r="D31" i="6" s="1" a="1"/>
  <c r="C35" i="28"/>
  <c r="B35" i="28"/>
  <c r="E35" i="34"/>
  <c r="F35" i="34" s="1"/>
  <c r="D35" i="34"/>
  <c r="C35" i="34"/>
  <c r="B35" i="34"/>
  <c r="F35" i="33"/>
  <c r="E35" i="33"/>
  <c r="D35" i="33"/>
  <c r="C35" i="33"/>
  <c r="B35" i="33"/>
  <c r="D29" i="6" s="1" a="1"/>
  <c r="E35" i="32"/>
  <c r="F35" i="32" s="1"/>
  <c r="D35" i="32"/>
  <c r="C35" i="32"/>
  <c r="B35" i="32"/>
  <c r="E35" i="26"/>
  <c r="F35" i="26" s="1"/>
  <c r="D35" i="26"/>
  <c r="C35" i="26"/>
  <c r="B35" i="26"/>
  <c r="E35" i="25"/>
  <c r="F35" i="25" s="1"/>
  <c r="D35" i="25"/>
  <c r="C35" i="25"/>
  <c r="B35" i="25"/>
  <c r="F35" i="24"/>
  <c r="E35" i="24"/>
  <c r="D35" i="24"/>
  <c r="C35" i="24"/>
  <c r="B35" i="24"/>
  <c r="F35" i="22"/>
  <c r="E35" i="22"/>
  <c r="D35" i="22"/>
  <c r="C35" i="22"/>
  <c r="D24" i="6" s="1" a="1"/>
  <c r="B35" i="22"/>
  <c r="F35" i="21"/>
  <c r="E35" i="21"/>
  <c r="D35" i="21"/>
  <c r="C35" i="21"/>
  <c r="B35" i="21"/>
  <c r="E35" i="20"/>
  <c r="F35" i="20" s="1"/>
  <c r="D35" i="20"/>
  <c r="C35" i="20"/>
  <c r="B35" i="20"/>
  <c r="F35" i="19"/>
  <c r="E35" i="19"/>
  <c r="D35" i="19"/>
  <c r="C35" i="19"/>
  <c r="B35" i="19"/>
  <c r="E35" i="18"/>
  <c r="F35" i="18" s="1"/>
  <c r="D35" i="18"/>
  <c r="C35" i="18"/>
  <c r="B35" i="18"/>
  <c r="E35" i="17"/>
  <c r="F35" i="17" s="1"/>
  <c r="D35" i="17"/>
  <c r="C35" i="17"/>
  <c r="B35" i="17"/>
  <c r="E35" i="16"/>
  <c r="F35" i="16" s="1"/>
  <c r="D35" i="16"/>
  <c r="C35" i="16"/>
  <c r="B35" i="16"/>
  <c r="E35" i="15"/>
  <c r="F35" i="15" s="1"/>
  <c r="D35" i="15"/>
  <c r="C35" i="15"/>
  <c r="B35" i="15"/>
  <c r="E35" i="14"/>
  <c r="F35" i="14" s="1"/>
  <c r="D35" i="14"/>
  <c r="C35" i="14"/>
  <c r="B35" i="14"/>
  <c r="E35" i="13"/>
  <c r="D35" i="13"/>
  <c r="F35" i="13" s="1"/>
  <c r="C35" i="13"/>
  <c r="B35" i="13"/>
  <c r="E35" i="12"/>
  <c r="F35" i="12" s="1"/>
  <c r="D35" i="12"/>
  <c r="C35" i="12"/>
  <c r="B35" i="12"/>
  <c r="E35" i="11"/>
  <c r="F35" i="11" s="1"/>
  <c r="D35" i="11"/>
  <c r="C35" i="11"/>
  <c r="B35" i="11"/>
  <c r="F35" i="10"/>
  <c r="E35" i="10"/>
  <c r="D35" i="10"/>
  <c r="C35" i="10"/>
  <c r="B35" i="10"/>
  <c r="E35" i="9"/>
  <c r="D35" i="9"/>
  <c r="F35" i="9" s="1"/>
  <c r="C35" i="9"/>
  <c r="B35" i="9"/>
  <c r="E35" i="7"/>
  <c r="F35" i="7" s="1"/>
  <c r="D35" i="7"/>
  <c r="C35" i="7"/>
  <c r="B35" i="7"/>
  <c r="AA2" i="7"/>
  <c r="AA1" i="7"/>
  <c r="L48" i="40"/>
  <c r="N48" i="40" s="1"/>
  <c r="K48" i="40"/>
  <c r="H48" i="40"/>
  <c r="J48" i="40" s="1"/>
  <c r="G48" i="40"/>
  <c r="D48" i="40"/>
  <c r="F48" i="40" s="1"/>
  <c r="C48" i="40"/>
  <c r="L48" i="39"/>
  <c r="N48" i="39" s="1"/>
  <c r="K48" i="39"/>
  <c r="H48" i="39"/>
  <c r="J48" i="39" s="1"/>
  <c r="G48" i="39"/>
  <c r="D48" i="39"/>
  <c r="F48" i="39" s="1"/>
  <c r="C48" i="39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D35" i="6" a="1"/>
  <c r="I35" i="6" s="1"/>
  <c r="D34" i="6" a="1"/>
  <c r="I34" i="6" s="1"/>
  <c r="D33" i="6" a="1"/>
  <c r="I33" i="6" s="1"/>
  <c r="D32" i="6" a="1"/>
  <c r="I32" i="6" s="1"/>
  <c r="D30" i="6" a="1"/>
  <c r="I30" i="6" s="1"/>
  <c r="D28" i="6" a="1"/>
  <c r="I28" i="6" s="1"/>
  <c r="D27" i="6" a="1"/>
  <c r="I27" i="6" s="1"/>
  <c r="D26" i="6" a="1"/>
  <c r="I26" i="6" s="1"/>
  <c r="D25" i="6" a="1"/>
  <c r="I25" i="6" s="1"/>
  <c r="D23" i="6" a="1"/>
  <c r="I23" i="6" s="1"/>
  <c r="D22" i="6" a="1"/>
  <c r="I22" i="6" s="1"/>
  <c r="D21" i="6" a="1"/>
  <c r="I21" i="6" s="1"/>
  <c r="D20" i="6" a="1"/>
  <c r="I20" i="6" s="1"/>
  <c r="D16" i="6" a="1"/>
  <c r="I16" i="6" s="1"/>
  <c r="D15" i="6" a="1"/>
  <c r="I15" i="6" s="1"/>
  <c r="D14" i="6" a="1"/>
  <c r="I14" i="6" s="1"/>
  <c r="D13" i="6" a="1"/>
  <c r="G17" i="6" s="1"/>
  <c r="G12" i="6"/>
  <c r="G18" i="6" s="1"/>
  <c r="D10" i="6" a="1"/>
  <c r="E11" i="6" s="1"/>
  <c r="D9" i="6" a="1"/>
  <c r="I9" i="6" s="1"/>
  <c r="D8" i="6" a="1"/>
  <c r="I8" i="6" s="1"/>
  <c r="D7" i="6" a="1"/>
  <c r="E12" i="6" s="1"/>
  <c r="I31" i="6" l="1"/>
  <c r="H31" i="6"/>
  <c r="D31" i="6"/>
  <c r="I29" i="6"/>
  <c r="H29" i="6"/>
  <c r="D29" i="6"/>
  <c r="I24" i="6"/>
  <c r="H24" i="6"/>
  <c r="D24" i="6"/>
  <c r="H17" i="6"/>
  <c r="E17" i="6"/>
  <c r="E18" i="6" s="1"/>
  <c r="D7" i="6"/>
  <c r="D10" i="6"/>
  <c r="F12" i="6"/>
  <c r="D15" i="6"/>
  <c r="D21" i="6"/>
  <c r="D27" i="6"/>
  <c r="D30" i="6"/>
  <c r="D33" i="6"/>
  <c r="E48" i="39"/>
  <c r="E48" i="40"/>
  <c r="H7" i="6"/>
  <c r="H10" i="6"/>
  <c r="H15" i="6"/>
  <c r="H21" i="6"/>
  <c r="H27" i="6"/>
  <c r="H30" i="6"/>
  <c r="H33" i="6"/>
  <c r="F35" i="28"/>
  <c r="I7" i="6"/>
  <c r="I10" i="6"/>
  <c r="D8" i="6"/>
  <c r="D13" i="6"/>
  <c r="D16" i="6"/>
  <c r="D22" i="6"/>
  <c r="D25" i="6"/>
  <c r="D28" i="6"/>
  <c r="D34" i="6"/>
  <c r="I48" i="39"/>
  <c r="I48" i="40"/>
  <c r="H8" i="6"/>
  <c r="F11" i="6"/>
  <c r="H13" i="6"/>
  <c r="H16" i="6"/>
  <c r="H22" i="6"/>
  <c r="H25" i="6"/>
  <c r="H28" i="6"/>
  <c r="H34" i="6"/>
  <c r="G11" i="6"/>
  <c r="I13" i="6"/>
  <c r="D9" i="6"/>
  <c r="D11" i="6" s="1"/>
  <c r="D14" i="6"/>
  <c r="D20" i="6"/>
  <c r="D23" i="6"/>
  <c r="D26" i="6"/>
  <c r="D32" i="6"/>
  <c r="D35" i="6"/>
  <c r="M48" i="39"/>
  <c r="M48" i="40"/>
  <c r="H14" i="6"/>
  <c r="H20" i="6"/>
  <c r="H35" i="6"/>
  <c r="H9" i="6"/>
  <c r="F17" i="6"/>
  <c r="I17" i="6" s="1"/>
  <c r="H23" i="6"/>
  <c r="H26" i="6"/>
  <c r="H32" i="6"/>
  <c r="D12" i="6" l="1"/>
  <c r="F18" i="6"/>
  <c r="H12" i="6"/>
  <c r="H11" i="6"/>
  <c r="I11" i="6"/>
  <c r="D17" i="6"/>
  <c r="I12" i="6"/>
  <c r="I18" i="6" l="1"/>
  <c r="H18" i="6"/>
  <c r="D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<sst xmlns="http://schemas.openxmlformats.org/spreadsheetml/2006/main" count="1905" uniqueCount="242">
  <si>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</si>
  <si>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</si>
  <si>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</si>
  <si>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</si>
  <si>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</si>
  <si>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</si>
  <si>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</si>
  <si>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</si>
  <si>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</si>
  <si>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</si>
  <si>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</si>
  <si>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</si>
  <si>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</si>
  <si>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</si>
  <si>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</si>
  <si>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</si>
  <si>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</si>
  <si>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</si>
  <si>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</si>
  <si>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</si>
  <si>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</si>
  <si>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</si>
  <si>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</si>
  <si>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</si>
  <si>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</si>
  <si>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</si>
  <si>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</si>
  <si>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</si>
  <si>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</si>
  <si>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</si>
  <si>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</si>
  <si>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</si>
  <si>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</si>
  <si>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</si>
  <si>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</si>
  <si>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</si>
  <si>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</si>
  <si>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</si>
  <si>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</si>
  <si>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</si>
  <si>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</si>
  <si>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Entrada-salida nacional</t>
  </si>
  <si>
    <t>Entrada-salida exterior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</si>
  <si>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</si>
  <si>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</si>
  <si>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</si>
  <si>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</si>
  <si>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</si>
  <si>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</si>
  <si>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</si>
  <si>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</si>
  <si>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</si>
  <si>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</si>
  <si>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</si>
  <si>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</si>
  <si>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</si>
  <si>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</si>
  <si>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</si>
  <si>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</si>
  <si>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</si>
  <si>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</si>
  <si>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</si>
  <si>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</si>
  <si>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</si>
  <si>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</si>
  <si>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</si>
  <si>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</si>
  <si>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</si>
  <si>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</si>
  <si>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</si>
  <si>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</si>
  <si>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</si>
  <si>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</si>
  <si>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</si>
  <si>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</si>
  <si>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</si>
  <si>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10.3. CONTENEDORES ENTRADA-SALIDA EXTERIOR</t>
  </si>
  <si>
    <t>Incluye cargas, descargas y navegación de exterior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</si>
  <si>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</si>
  <si>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</si>
  <si>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</si>
  <si>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</si>
  <si>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</si>
  <si>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</si>
  <si>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</si>
  <si>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</si>
  <si>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</si>
  <si>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</si>
  <si>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</si>
  <si>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</si>
  <si>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</si>
  <si>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10.2. CONTENEDORES ENTRADA-SALIDA NACIONAL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</si>
  <si>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</si>
  <si>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</si>
  <si>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</si>
  <si>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</si>
  <si>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</si>
  <si>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</si>
  <si>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</si>
  <si>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</si>
  <si>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</si>
  <si>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</si>
  <si>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</si>
  <si>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</si>
  <si>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</si>
  <si>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</si>
  <si>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</si>
  <si>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</si>
  <si>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</si>
  <si>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</si>
  <si>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</si>
  <si>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</si>
  <si>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</si>
  <si>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</si>
  <si>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</si>
  <si>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</si>
  <si>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</si>
  <si>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</si>
  <si>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</si>
  <si>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</si>
  <si>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</si>
  <si>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</si>
  <si>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</si>
  <si>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</si>
  <si>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</si>
  <si>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</si>
  <si>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</si>
  <si>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</si>
  <si>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</si>
  <si>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</si>
  <si>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</si>
  <si>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</si>
  <si>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</si>
  <si>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</si>
  <si>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</si>
  <si>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</si>
  <si>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</si>
  <si>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</si>
  <si>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</si>
  <si>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</si>
  <si>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</si>
  <si>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</si>
  <si>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</si>
  <si>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</si>
  <si>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</si>
  <si>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</si>
  <si>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</si>
  <si>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</si>
  <si>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</si>
  <si>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</si>
  <si>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</si>
  <si>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</si>
  <si>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</si>
  <si>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</si>
  <si>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</si>
  <si>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</si>
  <si>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</si>
  <si>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</si>
  <si>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</si>
  <si>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Febrero </t>
  </si>
  <si>
    <t xml:space="preserve"> Febrero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</si>
  <si>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</si>
  <si>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</si>
  <si>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</si>
  <si>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</si>
  <si>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cargas, descargas y navegación de cabotaje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</si>
  <si>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</si>
  <si>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</si>
  <si>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</si>
  <si>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Febrero de 2024</t>
  </si>
  <si>
    <t>En régimen de mercancía</t>
  </si>
  <si>
    <t>Málaga</t>
  </si>
  <si>
    <t>Fecha: 30/1/2025</t>
  </si>
  <si>
    <t>Pasaia</t>
  </si>
  <si>
    <t>Maquinaria, aparatos, herramientas y repuestos</t>
  </si>
  <si>
    <t>Baleares</t>
  </si>
  <si>
    <t xml:space="preserve">Febrero 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</si>
  <si>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</si>
  <si>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</si>
  <si>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</si>
  <si>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</si>
  <si>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</si>
  <si>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</si>
  <si>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</si>
  <si>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>1. IMPORTACIONES TOTALES</t>
  </si>
  <si>
    <t>Fecha: 30/01/2025</t>
  </si>
  <si>
    <t>Var.(%)</t>
  </si>
  <si>
    <t>No incluye tránsito, ni taras ni transbordo</t>
  </si>
  <si>
    <t>1.1. IMPORTACIONES DE GRANELES LÍQUIDOS</t>
  </si>
  <si>
    <t>1.2. IMPORTACIONES DE GRANELES SÓLIDOS</t>
  </si>
  <si>
    <t>1.3. IMPORTACIONES DE MERCANCÍA GENERAL</t>
  </si>
  <si>
    <t>2. EXPORTACIONES TOTALES</t>
  </si>
  <si>
    <t>2.1. EXPORTACIONES DE GRANELES LÍQUIDOS</t>
  </si>
  <si>
    <t>2.2. EXPORTACIONES DE GRANELES SÓLIDOS</t>
  </si>
  <si>
    <t>2.3. EXPORTACIONES DE MERCANCÍA GENERAL</t>
  </si>
  <si>
    <t>EVOLUCIÓN MENSUAL (toneladas)</t>
  </si>
  <si>
    <t>En la celda del mes actual del 2022 y 2021 copiar la fórmula del mes anterior y reemplazar el número del mes</t>
  </si>
  <si>
    <t>Año 2021: de enero al mes actual la fórmula está vinculada al resumen 2022 del mes correspondiente, para que los datos sean los más actualizados; para el resto de meses de 2021 la fórmula está vinculada al resumen 2021</t>
  </si>
  <si>
    <t xml:space="preserve">Gráfico 2022: incluir en Selcción datos el mes actual </t>
  </si>
  <si>
    <t>TRAFICO TOTAL</t>
  </si>
  <si>
    <t>GRANELES LIQUIDOS</t>
  </si>
  <si>
    <t>GRANELES SOLIDOS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</si>
  <si>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</si>
  <si>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</si>
  <si>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</si>
  <si>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</si>
  <si>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</si>
  <si>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</si>
  <si>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</si>
  <si>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</si>
  <si>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</si>
  <si>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</si>
  <si>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</si>
  <si>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</si>
  <si>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MERCANCIA GENERAL</t>
  </si>
  <si>
    <t>MERCANCIAS EN CONTENEDORES</t>
  </si>
  <si>
    <t>TEUS</t>
  </si>
  <si>
    <t>EVOLUCIÓN MENSUAL (%)</t>
  </si>
  <si>
    <t>Copiar la fórmula del mes anterior y actualizar de la siguiente forma:</t>
  </si>
  <si>
    <t>Tráfico total: la fórmula debe recoger de la celda AFx a la celda AF9 (para 2022) y de la celda AEx a la AE9 para 2021. Lo mismo para GL y GS pero cambiando la columna</t>
  </si>
  <si>
    <t>Mercancía General: la fórmula debe recoger de la celda AFx a la celda AF36 (para el 2022) y de la celda AEx a la AE36 para el 2021. Igual para M.en contenedores y Teus cambiando la columna</t>
  </si>
  <si>
    <t>Gráfico 2022: se incluirá en Selección datos el mes actual</t>
  </si>
  <si>
    <t>AFx a AF9</t>
  </si>
  <si>
    <t>AEx a AE9</t>
  </si>
  <si>
    <t>AFx a AF36</t>
  </si>
  <si>
    <t>AEx a AE36</t>
  </si>
  <si>
    <t>EVOLUCIÓN INTERANUAL (millones de toneladas)</t>
  </si>
  <si>
    <t>Añadir el mes actual en cada columna y copiar la fórmula del mes anterior, que habrá que cambiar de la siguiente forma:</t>
  </si>
  <si>
    <t>Tráfico total: la fórmula debe recoger de la celda AFx a la celda AF9 (para 2022) y de la celda AE20 a la AEx para 2021. Lo mismo para GL y GS pero cambiando la columna</t>
  </si>
  <si>
    <t>Mercancía General: la fórmula debe recoger de la celda AFx a la celda AF36 (para el 2022) y de la celda AE47 a la Aex para el 2021. Igual para M.en contenedores y Teus cambiando la columna</t>
  </si>
  <si>
    <t>En los gráficos se cambiará la Selección datos para que coja los datos del mes y los once meses anteriores</t>
  </si>
  <si>
    <t>Se marcará en gris la fila con los datos del mes anterior que ya no está en la Selección datos</t>
  </si>
  <si>
    <t>AE20 a AEx</t>
  </si>
  <si>
    <t xml:space="preserve">TEUS </t>
  </si>
  <si>
    <t>AE47 a AEx</t>
  </si>
  <si>
    <t>EVOLUCIÓN INTERANUAL (%)</t>
  </si>
  <si>
    <t>Tráfico total: la fórmula debe recoger de la celda AFx a la celda AF9 (para 2022) y de la celda AE20 a la AEx para 2021; también de la celda Aey a AE9 para el 2021 y de AD20 a Adx para 2020. Lo mismo para GL y GS pero cambiando la columna</t>
  </si>
  <si>
    <t>Mercancía General: la fórmula debe recoger de la celda AFx a la celda AF36 (para el 2022) y de la celda AE47 a la AEx para el 2021; además de la celda AEy a la AE36 para 2021 y de AD47 a Adx para 2020. Igual para M.en contenedores y Teus cambiando la columna</t>
  </si>
  <si>
    <t>AEy a AE9</t>
  </si>
  <si>
    <t>AD20 a ADx</t>
  </si>
  <si>
    <t>AEy a AE36</t>
  </si>
  <si>
    <t>AD47 a ADx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</si>
</sst>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  <numFmt numFmtId="169" formatCode="[$-C0A]mmm\-yy;@"/>
    <numFmt numFmtId="170" formatCode="[$-C0A]mmmm\-yy;@"/>
  </numFmts>
  <fonts count="4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rgb="FF0A0A44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b/>
      <sz val="16"/>
      <color rgb="FF00408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/>
      <diagonal/>
    </border>
    <border>
      <left style="thin">
        <color theme="0"/>
      </left>
      <right/>
      <top/>
      <bottom style="thin">
        <color theme="2" tint="-9.9948118533890809E-2"/>
      </bottom>
      <diagonal/>
    </border>
    <border>
      <left style="thin">
        <color theme="0"/>
      </left>
      <right/>
      <top style="thin">
        <color theme="2" tint="-9.9948118533890809E-2"/>
      </top>
      <bottom/>
      <diagonal/>
    </border>
    <border>
      <left/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8" fillId="0" borderId="0"/>
  </cellStyleXfs>
  <cellXfs count="284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38" fillId="0" borderId="2" xfId="1" applyBorder="1"/>
    <xf numFmtId="0" fontId="38" fillId="0" borderId="3" xfId="1" applyBorder="1"/>
    <xf numFmtId="0" fontId="38" fillId="0" borderId="4" xfId="1" applyBorder="1"/>
    <xf numFmtId="0" fontId="38" fillId="0" borderId="5" xfId="1" applyBorder="1"/>
    <xf numFmtId="0" fontId="38" fillId="0" borderId="0" xfId="1"/>
    <xf numFmtId="0" fontId="38" fillId="0" borderId="6" xfId="1" applyBorder="1"/>
    <xf numFmtId="0" fontId="38" fillId="0" borderId="7" xfId="1" applyBorder="1"/>
    <xf numFmtId="0" fontId="38" fillId="0" borderId="8" xfId="1" applyBorder="1"/>
    <xf numFmtId="0" fontId="38" fillId="0" borderId="9" xfId="1" applyBorder="1"/>
    <xf numFmtId="0" fontId="38" fillId="0" borderId="10" xfId="1" applyBorder="1"/>
    <xf numFmtId="0" fontId="38" fillId="0" borderId="11" xfId="1" applyBorder="1"/>
    <xf numFmtId="0" fontId="38" fillId="0" borderId="1" xfId="1" applyBorder="1"/>
    <xf numFmtId="0" fontId="38" fillId="0" borderId="12" xfId="1" applyBorder="1"/>
    <xf numFmtId="0" fontId="38" fillId="0" borderId="13" xfId="1" applyBorder="1"/>
    <xf numFmtId="0" fontId="38" fillId="0" borderId="14" xfId="1" applyBorder="1"/>
    <xf numFmtId="0" fontId="38" fillId="0" borderId="15" xfId="1" applyBorder="1"/>
    <xf numFmtId="0" fontId="14" fillId="0" borderId="7" xfId="1" applyFont="1" applyBorder="1"/>
    <xf numFmtId="0" fontId="15" fillId="0" borderId="7" xfId="1" applyFont="1" applyBorder="1"/>
    <xf numFmtId="0" fontId="38" fillId="0" borderId="41" xfId="1" applyBorder="1"/>
    <xf numFmtId="0" fontId="38" fillId="0" borderId="42" xfId="1" applyBorder="1"/>
    <xf numFmtId="0" fontId="27" fillId="0" borderId="0" xfId="1" applyFont="1"/>
    <xf numFmtId="0" fontId="30" fillId="5" borderId="6" xfId="0" applyFont="1" applyFill="1" applyBorder="1" applyAlignment="1">
      <alignment horizontal="center" vertical="center"/>
    </xf>
    <xf numFmtId="0" fontId="22" fillId="0" borderId="63" xfId="0" applyFont="1" applyBorder="1" applyAlignment="1">
      <alignment horizontal="left" vertical="center" wrapText="1" indent="1"/>
    </xf>
    <xf numFmtId="3" fontId="21" fillId="0" borderId="64" xfId="0" applyNumberFormat="1" applyFont="1" applyBorder="1" applyAlignment="1">
      <alignment horizontal="right" vertical="center" wrapText="1"/>
    </xf>
    <xf numFmtId="168" fontId="21" fillId="0" borderId="64" xfId="0" applyNumberFormat="1" applyFont="1" applyBorder="1" applyAlignment="1">
      <alignment horizontal="right" vertical="center" wrapText="1"/>
    </xf>
    <xf numFmtId="0" fontId="21" fillId="0" borderId="1" xfId="0" applyFont="1" applyBorder="1"/>
    <xf numFmtId="0" fontId="30" fillId="5" borderId="0" xfId="0" applyFont="1" applyFill="1" applyAlignment="1">
      <alignment horizontal="left" vertical="center" indent="1"/>
    </xf>
    <xf numFmtId="3" fontId="30" fillId="5" borderId="1" xfId="0" applyNumberFormat="1" applyFont="1" applyFill="1" applyBorder="1" applyAlignment="1">
      <alignment horizontal="right" vertical="center"/>
    </xf>
    <xf numFmtId="168" fontId="30" fillId="5" borderId="14" xfId="0" applyNumberFormat="1" applyFont="1" applyFill="1" applyBorder="1" applyAlignment="1">
      <alignment horizontal="right" vertical="center"/>
    </xf>
    <xf numFmtId="0" fontId="0" fillId="0" borderId="65" xfId="0" applyBorder="1"/>
    <xf numFmtId="0" fontId="0" fillId="0" borderId="66" xfId="0" applyBorder="1"/>
    <xf numFmtId="0" fontId="21" fillId="0" borderId="67" xfId="0" applyFont="1" applyBorder="1"/>
    <xf numFmtId="0" fontId="0" fillId="0" borderId="68" xfId="0" applyBorder="1"/>
    <xf numFmtId="0" fontId="0" fillId="0" borderId="0" xfId="0" applyAlignment="1">
      <alignment vertical="center"/>
    </xf>
    <xf numFmtId="0" fontId="0" fillId="0" borderId="0" xfId="0" applyAlignment="1">
      <alignment horizontal="left" indent="1"/>
    </xf>
    <xf numFmtId="0" fontId="0" fillId="0" borderId="69" xfId="0" applyBorder="1"/>
    <xf numFmtId="0" fontId="0" fillId="0" borderId="70" xfId="0" applyBorder="1"/>
    <xf numFmtId="0" fontId="40" fillId="0" borderId="0" xfId="0" applyFont="1" applyAlignment="1">
      <alignment vertical="center"/>
    </xf>
    <xf numFmtId="0" fontId="27" fillId="2" borderId="0" xfId="0" applyFont="1" applyFill="1"/>
    <xf numFmtId="0" fontId="41" fillId="0" borderId="0" xfId="0" applyFont="1"/>
    <xf numFmtId="2" fontId="24" fillId="0" borderId="0" xfId="0" applyNumberFormat="1" applyFont="1"/>
    <xf numFmtId="0" fontId="19" fillId="0" borderId="0" xfId="0" applyFont="1"/>
    <xf numFmtId="0" fontId="42" fillId="2" borderId="0" xfId="0" quotePrefix="1" applyFont="1" applyFill="1" applyAlignment="1">
      <alignment horizontal="right"/>
    </xf>
    <xf numFmtId="0" fontId="43" fillId="0" borderId="0" xfId="0" applyFont="1"/>
    <xf numFmtId="0" fontId="43" fillId="0" borderId="0" xfId="0" applyFont="1" applyAlignment="1">
      <alignment horizontal="center"/>
    </xf>
    <xf numFmtId="3" fontId="41" fillId="0" borderId="0" xfId="0" applyNumberFormat="1" applyFo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24" fillId="6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24" fillId="6" borderId="71" xfId="0" applyFont="1" applyFill="1" applyBorder="1" applyAlignment="1">
      <alignment vertical="center"/>
    </xf>
    <xf numFmtId="0" fontId="24" fillId="6" borderId="72" xfId="0" applyFont="1" applyFill="1" applyBorder="1" applyAlignment="1">
      <alignment vertical="center"/>
    </xf>
    <xf numFmtId="0" fontId="24" fillId="6" borderId="73" xfId="0" applyFont="1" applyFill="1" applyBorder="1" applyAlignment="1">
      <alignment vertical="center"/>
    </xf>
    <xf numFmtId="0" fontId="24" fillId="6" borderId="74" xfId="0" applyFont="1" applyFill="1" applyBorder="1" applyAlignment="1">
      <alignment vertical="center"/>
    </xf>
    <xf numFmtId="0" fontId="39" fillId="0" borderId="0" xfId="0" applyFont="1"/>
    <xf numFmtId="169" fontId="24" fillId="0" borderId="0" xfId="0" applyNumberFormat="1" applyFont="1"/>
    <xf numFmtId="0" fontId="24" fillId="0" borderId="71" xfId="0" applyFont="1" applyBorder="1"/>
    <xf numFmtId="0" fontId="24" fillId="0" borderId="72" xfId="0" applyFont="1" applyBorder="1"/>
    <xf numFmtId="0" fontId="24" fillId="0" borderId="73" xfId="0" applyFont="1" applyBorder="1"/>
    <xf numFmtId="0" fontId="24" fillId="0" borderId="74" xfId="0" applyFont="1" applyBorder="1"/>
    <xf numFmtId="170" fontId="24" fillId="0" borderId="0" xfId="0" applyNumberFormat="1" applyFont="1"/>
    <xf numFmtId="0" fontId="0" fillId="2" borderId="0" xfId="0" applyFill="1" applyAlignment="1">
      <alignment horizontal="center" vertical="center"/>
    </xf>
    <xf numFmtId="3" fontId="24" fillId="0" borderId="0" xfId="0" applyNumberFormat="1" applyFont="1" applyAlignment="1">
      <alignment vertical="center"/>
    </xf>
    <xf numFmtId="169" fontId="24" fillId="0" borderId="0" xfId="0" applyNumberFormat="1" applyFont="1" applyAlignment="1">
      <alignment vertical="center"/>
    </xf>
    <xf numFmtId="170" fontId="2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0" fillId="4" borderId="49" xfId="0" applyFont="1" applyFill="1" applyBorder="1" applyAlignment="1">
      <alignment horizontal="left" vertical="center"/>
    </xf>
    <xf numFmtId="0" fontId="20" fillId="3" borderId="5" xfId="0" applyFont="1" applyFill="1" applyBorder="1" applyAlignment="1">
      <alignment horizontal="left" vertical="center" indent="1"/>
    </xf>
    <xf numFmtId="0" fontId="20" fillId="3" borderId="48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30" fillId="5" borderId="46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8" xfId="0" applyFont="1" applyFill="1" applyBorder="1" applyAlignment="1">
      <alignment horizontal="center" vertical="center"/>
    </xf>
    <xf numFmtId="0" fontId="20" fillId="3" borderId="48" xfId="0" applyFont="1" applyFill="1" applyBorder="1" applyAlignment="1">
      <alignment horizontal="left" vertical="center" wrapText="1" inden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1" xfId="0" applyFont="1" applyFill="1" applyBorder="1" applyAlignment="1">
      <alignment horizontal="center" vertical="center"/>
    </xf>
    <xf numFmtId="0" fontId="33" fillId="3" borderId="45" xfId="0" applyFont="1" applyFill="1" applyBorder="1" applyAlignment="1">
      <alignment horizontal="left" vertical="center" wrapText="1"/>
    </xf>
    <xf numFmtId="0" fontId="32" fillId="5" borderId="50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  <xf numFmtId="0" fontId="30" fillId="5" borderId="15" xfId="0" applyFont="1" applyFill="1" applyBorder="1" applyAlignment="1">
      <alignment horizontal="center" vertical="center"/>
    </xf>
    <xf numFmtId="0" fontId="30" fillId="5" borderId="11" xfId="0" applyFont="1" applyFill="1" applyBorder="1" applyAlignment="1">
      <alignment horizontal="center" vertical="center"/>
    </xf>
    <xf numFmtId="0" fontId="44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 xr:uid="{D09C1B97-4BAA-4D87-9BD1-D43B7408C6CC}"/>
  </cellStyles>
  <dxfs count="74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2213123.926</c:v>
                </c:pt>
                <c:pt idx="1">
                  <c:v>477669.18300000002</c:v>
                </c:pt>
                <c:pt idx="2">
                  <c:v>787184.16599999997</c:v>
                </c:pt>
                <c:pt idx="3">
                  <c:v>654059.46699999995</c:v>
                </c:pt>
                <c:pt idx="4">
                  <c:v>17963551.965999998</c:v>
                </c:pt>
                <c:pt idx="5">
                  <c:v>760488.71299999999</c:v>
                </c:pt>
                <c:pt idx="6">
                  <c:v>2347294.5699999998</c:v>
                </c:pt>
                <c:pt idx="7">
                  <c:v>10566314.515000001</c:v>
                </c:pt>
                <c:pt idx="8">
                  <c:v>5293060</c:v>
                </c:pt>
                <c:pt idx="9">
                  <c:v>6549451.1780000003</c:v>
                </c:pt>
                <c:pt idx="10">
                  <c:v>2363109.2779999999</c:v>
                </c:pt>
                <c:pt idx="11">
                  <c:v>263620</c:v>
                </c:pt>
                <c:pt idx="12">
                  <c:v>1047041.819</c:v>
                </c:pt>
                <c:pt idx="13">
                  <c:v>2397630.9879999999</c:v>
                </c:pt>
                <c:pt idx="14">
                  <c:v>5237484.0480000004</c:v>
                </c:pt>
                <c:pt idx="15">
                  <c:v>5006229.9350000015</c:v>
                </c:pt>
                <c:pt idx="16">
                  <c:v>476271.13500000001</c:v>
                </c:pt>
                <c:pt idx="17">
                  <c:v>413220.89399999997</c:v>
                </c:pt>
                <c:pt idx="18">
                  <c:v>87223</c:v>
                </c:pt>
                <c:pt idx="19">
                  <c:v>514388.69799999997</c:v>
                </c:pt>
                <c:pt idx="20">
                  <c:v>542297.44400000002</c:v>
                </c:pt>
                <c:pt idx="21">
                  <c:v>2332900.4939999999</c:v>
                </c:pt>
                <c:pt idx="22">
                  <c:v>1230633.5989999999</c:v>
                </c:pt>
                <c:pt idx="23">
                  <c:v>715978</c:v>
                </c:pt>
                <c:pt idx="24">
                  <c:v>5367187.2220000001</c:v>
                </c:pt>
                <c:pt idx="25">
                  <c:v>12377301.596000001</c:v>
                </c:pt>
                <c:pt idx="26">
                  <c:v>769046.59</c:v>
                </c:pt>
                <c:pt idx="27">
                  <c:v>199534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2742503.372</c:v>
                </c:pt>
                <c:pt idx="1">
                  <c:v>528868</c:v>
                </c:pt>
                <c:pt idx="2">
                  <c:v>803733.74699999997</c:v>
                </c:pt>
                <c:pt idx="3">
                  <c:v>800987.272</c:v>
                </c:pt>
                <c:pt idx="4">
                  <c:v>16320600.630000001</c:v>
                </c:pt>
                <c:pt idx="5">
                  <c:v>951211.93799999997</c:v>
                </c:pt>
                <c:pt idx="6">
                  <c:v>2119997.4939999999</c:v>
                </c:pt>
                <c:pt idx="7">
                  <c:v>10005723.465</c:v>
                </c:pt>
                <c:pt idx="8">
                  <c:v>4867510</c:v>
                </c:pt>
                <c:pt idx="9">
                  <c:v>6036664.1059999997</c:v>
                </c:pt>
                <c:pt idx="10">
                  <c:v>2629515.182</c:v>
                </c:pt>
                <c:pt idx="11">
                  <c:v>285776.50799999997</c:v>
                </c:pt>
                <c:pt idx="12">
                  <c:v>1716957.4140000001</c:v>
                </c:pt>
                <c:pt idx="13">
                  <c:v>3197762.6830000002</c:v>
                </c:pt>
                <c:pt idx="14">
                  <c:v>5535138.6239999998</c:v>
                </c:pt>
                <c:pt idx="15">
                  <c:v>4292879.1390000004</c:v>
                </c:pt>
                <c:pt idx="16">
                  <c:v>365353.76799999998</c:v>
                </c:pt>
                <c:pt idx="17">
                  <c:v>351081.97899999999</c:v>
                </c:pt>
                <c:pt idx="18">
                  <c:v>80304</c:v>
                </c:pt>
                <c:pt idx="19">
                  <c:v>363259.19099999999</c:v>
                </c:pt>
                <c:pt idx="20">
                  <c:v>514961.00099999999</c:v>
                </c:pt>
                <c:pt idx="21">
                  <c:v>2166668.59</c:v>
                </c:pt>
                <c:pt idx="22">
                  <c:v>1070981.3189999999</c:v>
                </c:pt>
                <c:pt idx="23">
                  <c:v>620314</c:v>
                </c:pt>
                <c:pt idx="24">
                  <c:v>5740522.1260000002</c:v>
                </c:pt>
                <c:pt idx="25">
                  <c:v>11553960.464</c:v>
                </c:pt>
                <c:pt idx="26">
                  <c:v>719462.72699999996</c:v>
                </c:pt>
                <c:pt idx="27">
                  <c:v>235432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008727"/>
        <c:axId val="4930217"/>
      </c:barChart>
      <c:catAx>
        <c:axId val="1400872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930217"/>
        <c:crosses val="autoZero"/>
        <c:auto val="1"/>
        <c:lblAlgn val="ctr"/>
        <c:lblOffset val="100"/>
        <c:noMultiLvlLbl val="0"/>
      </c:catAx>
      <c:valAx>
        <c:axId val="493021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008727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2205940</c:v>
                </c:pt>
                <c:pt idx="1">
                  <c:v>474374</c:v>
                </c:pt>
                <c:pt idx="2">
                  <c:v>775647</c:v>
                </c:pt>
                <c:pt idx="3">
                  <c:v>647717</c:v>
                </c:pt>
                <c:pt idx="4">
                  <c:v>16666443</c:v>
                </c:pt>
                <c:pt idx="5">
                  <c:v>741687</c:v>
                </c:pt>
                <c:pt idx="6">
                  <c:v>2334213</c:v>
                </c:pt>
                <c:pt idx="7">
                  <c:v>10359141</c:v>
                </c:pt>
                <c:pt idx="8">
                  <c:v>5274531</c:v>
                </c:pt>
                <c:pt idx="9">
                  <c:v>6522822</c:v>
                </c:pt>
                <c:pt idx="10">
                  <c:v>2358096</c:v>
                </c:pt>
                <c:pt idx="11">
                  <c:v>186744</c:v>
                </c:pt>
                <c:pt idx="12">
                  <c:v>1045691</c:v>
                </c:pt>
                <c:pt idx="13">
                  <c:v>2391545</c:v>
                </c:pt>
                <c:pt idx="14">
                  <c:v>5219540</c:v>
                </c:pt>
                <c:pt idx="15">
                  <c:v>4525496</c:v>
                </c:pt>
                <c:pt idx="16">
                  <c:v>466283</c:v>
                </c:pt>
                <c:pt idx="17">
                  <c:v>408834</c:v>
                </c:pt>
                <c:pt idx="18">
                  <c:v>87117</c:v>
                </c:pt>
                <c:pt idx="19">
                  <c:v>510884</c:v>
                </c:pt>
                <c:pt idx="20">
                  <c:v>535537</c:v>
                </c:pt>
                <c:pt idx="21">
                  <c:v>2188153</c:v>
                </c:pt>
                <c:pt idx="22">
                  <c:v>1220245</c:v>
                </c:pt>
                <c:pt idx="23">
                  <c:v>711394</c:v>
                </c:pt>
                <c:pt idx="24">
                  <c:v>5347725</c:v>
                </c:pt>
                <c:pt idx="25">
                  <c:v>12290982</c:v>
                </c:pt>
                <c:pt idx="26">
                  <c:v>747367</c:v>
                </c:pt>
                <c:pt idx="27">
                  <c:v>198181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2734175</c:v>
                </c:pt>
                <c:pt idx="1">
                  <c:v>525557</c:v>
                </c:pt>
                <c:pt idx="2">
                  <c:v>793105</c:v>
                </c:pt>
                <c:pt idx="3">
                  <c:v>792160</c:v>
                </c:pt>
                <c:pt idx="4">
                  <c:v>15386074</c:v>
                </c:pt>
                <c:pt idx="5">
                  <c:v>933846</c:v>
                </c:pt>
                <c:pt idx="6">
                  <c:v>2113715</c:v>
                </c:pt>
                <c:pt idx="7">
                  <c:v>9780914</c:v>
                </c:pt>
                <c:pt idx="8">
                  <c:v>4848546</c:v>
                </c:pt>
                <c:pt idx="9">
                  <c:v>6015199</c:v>
                </c:pt>
                <c:pt idx="10">
                  <c:v>2624528</c:v>
                </c:pt>
                <c:pt idx="11">
                  <c:v>184185</c:v>
                </c:pt>
                <c:pt idx="12">
                  <c:v>1715141</c:v>
                </c:pt>
                <c:pt idx="13">
                  <c:v>3190158</c:v>
                </c:pt>
                <c:pt idx="14">
                  <c:v>5503218</c:v>
                </c:pt>
                <c:pt idx="15">
                  <c:v>3863578</c:v>
                </c:pt>
                <c:pt idx="16">
                  <c:v>355015</c:v>
                </c:pt>
                <c:pt idx="17">
                  <c:v>348032</c:v>
                </c:pt>
                <c:pt idx="18">
                  <c:v>78525</c:v>
                </c:pt>
                <c:pt idx="19">
                  <c:v>359194</c:v>
                </c:pt>
                <c:pt idx="20">
                  <c:v>506816</c:v>
                </c:pt>
                <c:pt idx="21">
                  <c:v>2021674</c:v>
                </c:pt>
                <c:pt idx="22">
                  <c:v>1065168</c:v>
                </c:pt>
                <c:pt idx="23">
                  <c:v>615476</c:v>
                </c:pt>
                <c:pt idx="24">
                  <c:v>5697944</c:v>
                </c:pt>
                <c:pt idx="25">
                  <c:v>11482368</c:v>
                </c:pt>
                <c:pt idx="26">
                  <c:v>695612</c:v>
                </c:pt>
                <c:pt idx="27">
                  <c:v>233926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2831992"/>
        <c:axId val="9729048"/>
      </c:barChart>
      <c:catAx>
        <c:axId val="428319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9729048"/>
        <c:crosses val="autoZero"/>
        <c:auto val="1"/>
        <c:lblAlgn val="ctr"/>
        <c:lblOffset val="100"/>
        <c:noMultiLvlLbl val="0"/>
      </c:catAx>
      <c:valAx>
        <c:axId val="972904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83199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1464397</c:v>
                </c:pt>
                <c:pt idx="1">
                  <c:v>10855</c:v>
                </c:pt>
                <c:pt idx="2">
                  <c:v>37849</c:v>
                </c:pt>
                <c:pt idx="3">
                  <c:v>90579</c:v>
                </c:pt>
                <c:pt idx="4">
                  <c:v>5272017</c:v>
                </c:pt>
                <c:pt idx="5">
                  <c:v>41102</c:v>
                </c:pt>
                <c:pt idx="6">
                  <c:v>182464</c:v>
                </c:pt>
                <c:pt idx="7">
                  <c:v>1778654</c:v>
                </c:pt>
                <c:pt idx="8">
                  <c:v>3602072</c:v>
                </c:pt>
                <c:pt idx="9">
                  <c:v>4781298</c:v>
                </c:pt>
                <c:pt idx="10">
                  <c:v>1377200</c:v>
                </c:pt>
                <c:pt idx="11">
                  <c:v>91933</c:v>
                </c:pt>
                <c:pt idx="12">
                  <c:v>292229</c:v>
                </c:pt>
                <c:pt idx="13">
                  <c:v>245207</c:v>
                </c:pt>
                <c:pt idx="14">
                  <c:v>4127064</c:v>
                </c:pt>
                <c:pt idx="15">
                  <c:v>1350516</c:v>
                </c:pt>
                <c:pt idx="16">
                  <c:v>9625</c:v>
                </c:pt>
                <c:pt idx="17">
                  <c:v>0</c:v>
                </c:pt>
                <c:pt idx="18">
                  <c:v>12958</c:v>
                </c:pt>
                <c:pt idx="19">
                  <c:v>248006</c:v>
                </c:pt>
                <c:pt idx="20">
                  <c:v>0</c:v>
                </c:pt>
                <c:pt idx="21">
                  <c:v>685542</c:v>
                </c:pt>
                <c:pt idx="22">
                  <c:v>34268</c:v>
                </c:pt>
                <c:pt idx="23">
                  <c:v>97732</c:v>
                </c:pt>
                <c:pt idx="24">
                  <c:v>3395944</c:v>
                </c:pt>
                <c:pt idx="25">
                  <c:v>691983</c:v>
                </c:pt>
                <c:pt idx="26">
                  <c:v>6006</c:v>
                </c:pt>
                <c:pt idx="27">
                  <c:v>28384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1572025</c:v>
                </c:pt>
                <c:pt idx="1">
                  <c:v>5453</c:v>
                </c:pt>
                <c:pt idx="2">
                  <c:v>8227</c:v>
                </c:pt>
                <c:pt idx="3">
                  <c:v>127811</c:v>
                </c:pt>
                <c:pt idx="4">
                  <c:v>4278184</c:v>
                </c:pt>
                <c:pt idx="5">
                  <c:v>311613</c:v>
                </c:pt>
                <c:pt idx="6">
                  <c:v>153255</c:v>
                </c:pt>
                <c:pt idx="7">
                  <c:v>2072619</c:v>
                </c:pt>
                <c:pt idx="8">
                  <c:v>3008672</c:v>
                </c:pt>
                <c:pt idx="9">
                  <c:v>4452148</c:v>
                </c:pt>
                <c:pt idx="10">
                  <c:v>1405635</c:v>
                </c:pt>
                <c:pt idx="11">
                  <c:v>101725</c:v>
                </c:pt>
                <c:pt idx="12">
                  <c:v>935283</c:v>
                </c:pt>
                <c:pt idx="13">
                  <c:v>187429</c:v>
                </c:pt>
                <c:pt idx="14">
                  <c:v>4342633</c:v>
                </c:pt>
                <c:pt idx="15">
                  <c:v>1203741</c:v>
                </c:pt>
                <c:pt idx="16">
                  <c:v>14910</c:v>
                </c:pt>
                <c:pt idx="17">
                  <c:v>0</c:v>
                </c:pt>
                <c:pt idx="18">
                  <c:v>9545</c:v>
                </c:pt>
                <c:pt idx="19">
                  <c:v>228164</c:v>
                </c:pt>
                <c:pt idx="20">
                  <c:v>0</c:v>
                </c:pt>
                <c:pt idx="21">
                  <c:v>684391</c:v>
                </c:pt>
                <c:pt idx="22">
                  <c:v>41803</c:v>
                </c:pt>
                <c:pt idx="23">
                  <c:v>67292</c:v>
                </c:pt>
                <c:pt idx="24">
                  <c:v>3307634</c:v>
                </c:pt>
                <c:pt idx="25">
                  <c:v>836975</c:v>
                </c:pt>
                <c:pt idx="26">
                  <c:v>8737</c:v>
                </c:pt>
                <c:pt idx="27">
                  <c:v>51814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1313971"/>
        <c:axId val="62365541"/>
      </c:barChart>
      <c:catAx>
        <c:axId val="3131397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2365541"/>
        <c:crosses val="autoZero"/>
        <c:auto val="1"/>
        <c:lblAlgn val="ctr"/>
        <c:lblOffset val="100"/>
        <c:noMultiLvlLbl val="0"/>
      </c:catAx>
      <c:valAx>
        <c:axId val="6236554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131397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697459</c:v>
                </c:pt>
                <c:pt idx="1">
                  <c:v>284702</c:v>
                </c:pt>
                <c:pt idx="2">
                  <c:v>512229</c:v>
                </c:pt>
                <c:pt idx="3">
                  <c:v>402224</c:v>
                </c:pt>
                <c:pt idx="4">
                  <c:v>66336</c:v>
                </c:pt>
                <c:pt idx="5">
                  <c:v>350616</c:v>
                </c:pt>
                <c:pt idx="6">
                  <c:v>63782</c:v>
                </c:pt>
                <c:pt idx="7">
                  <c:v>686771</c:v>
                </c:pt>
                <c:pt idx="8">
                  <c:v>544712</c:v>
                </c:pt>
                <c:pt idx="9">
                  <c:v>1625244</c:v>
                </c:pt>
                <c:pt idx="10">
                  <c:v>830125</c:v>
                </c:pt>
                <c:pt idx="11">
                  <c:v>0</c:v>
                </c:pt>
                <c:pt idx="12">
                  <c:v>659585</c:v>
                </c:pt>
                <c:pt idx="13">
                  <c:v>1895202</c:v>
                </c:pt>
                <c:pt idx="14">
                  <c:v>833341</c:v>
                </c:pt>
                <c:pt idx="15">
                  <c:v>49288</c:v>
                </c:pt>
                <c:pt idx="16">
                  <c:v>298733</c:v>
                </c:pt>
                <c:pt idx="17">
                  <c:v>237095</c:v>
                </c:pt>
                <c:pt idx="18">
                  <c:v>0</c:v>
                </c:pt>
                <c:pt idx="19">
                  <c:v>159611</c:v>
                </c:pt>
                <c:pt idx="20">
                  <c:v>131973</c:v>
                </c:pt>
                <c:pt idx="21">
                  <c:v>43564</c:v>
                </c:pt>
                <c:pt idx="22">
                  <c:v>628818</c:v>
                </c:pt>
                <c:pt idx="23">
                  <c:v>354104</c:v>
                </c:pt>
                <c:pt idx="24">
                  <c:v>1734663</c:v>
                </c:pt>
                <c:pt idx="25">
                  <c:v>538431</c:v>
                </c:pt>
                <c:pt idx="26">
                  <c:v>31383</c:v>
                </c:pt>
                <c:pt idx="27">
                  <c:v>42734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1063830</c:v>
                </c:pt>
                <c:pt idx="1">
                  <c:v>327167</c:v>
                </c:pt>
                <c:pt idx="2">
                  <c:v>612847</c:v>
                </c:pt>
                <c:pt idx="3">
                  <c:v>494932</c:v>
                </c:pt>
                <c:pt idx="4">
                  <c:v>66864</c:v>
                </c:pt>
                <c:pt idx="5">
                  <c:v>300026</c:v>
                </c:pt>
                <c:pt idx="6">
                  <c:v>77614</c:v>
                </c:pt>
                <c:pt idx="7">
                  <c:v>783230</c:v>
                </c:pt>
                <c:pt idx="8">
                  <c:v>612691</c:v>
                </c:pt>
                <c:pt idx="9">
                  <c:v>1428115</c:v>
                </c:pt>
                <c:pt idx="10">
                  <c:v>1044435</c:v>
                </c:pt>
                <c:pt idx="11">
                  <c:v>2400</c:v>
                </c:pt>
                <c:pt idx="12">
                  <c:v>545943</c:v>
                </c:pt>
                <c:pt idx="13">
                  <c:v>2780592</c:v>
                </c:pt>
                <c:pt idx="14">
                  <c:v>970904</c:v>
                </c:pt>
                <c:pt idx="15">
                  <c:v>53785</c:v>
                </c:pt>
                <c:pt idx="16">
                  <c:v>232279</c:v>
                </c:pt>
                <c:pt idx="17">
                  <c:v>167768</c:v>
                </c:pt>
                <c:pt idx="18">
                  <c:v>1499</c:v>
                </c:pt>
                <c:pt idx="19">
                  <c:v>45827</c:v>
                </c:pt>
                <c:pt idx="20">
                  <c:v>126259</c:v>
                </c:pt>
                <c:pt idx="21">
                  <c:v>40378</c:v>
                </c:pt>
                <c:pt idx="22">
                  <c:v>595682</c:v>
                </c:pt>
                <c:pt idx="23">
                  <c:v>321391</c:v>
                </c:pt>
                <c:pt idx="24">
                  <c:v>2113319</c:v>
                </c:pt>
                <c:pt idx="25">
                  <c:v>304763</c:v>
                </c:pt>
                <c:pt idx="26">
                  <c:v>57658</c:v>
                </c:pt>
                <c:pt idx="27">
                  <c:v>65036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9750138"/>
        <c:axId val="40861789"/>
      </c:barChart>
      <c:catAx>
        <c:axId val="3975013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0861789"/>
        <c:crosses val="autoZero"/>
        <c:auto val="1"/>
        <c:lblAlgn val="ctr"/>
        <c:lblOffset val="100"/>
        <c:noMultiLvlLbl val="0"/>
      </c:catAx>
      <c:valAx>
        <c:axId val="4086178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75013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44084</c:v>
                </c:pt>
                <c:pt idx="1">
                  <c:v>178817</c:v>
                </c:pt>
                <c:pt idx="2">
                  <c:v>225569</c:v>
                </c:pt>
                <c:pt idx="3">
                  <c:v>154914</c:v>
                </c:pt>
                <c:pt idx="4">
                  <c:v>11328090</c:v>
                </c:pt>
                <c:pt idx="5">
                  <c:v>349969</c:v>
                </c:pt>
                <c:pt idx="6">
                  <c:v>2087967</c:v>
                </c:pt>
                <c:pt idx="7">
                  <c:v>7893716</c:v>
                </c:pt>
                <c:pt idx="8">
                  <c:v>1127747</c:v>
                </c:pt>
                <c:pt idx="9">
                  <c:v>116280</c:v>
                </c:pt>
                <c:pt idx="10">
                  <c:v>150771</c:v>
                </c:pt>
                <c:pt idx="11">
                  <c:v>94811</c:v>
                </c:pt>
                <c:pt idx="12">
                  <c:v>93877</c:v>
                </c:pt>
                <c:pt idx="13">
                  <c:v>251136</c:v>
                </c:pt>
                <c:pt idx="14">
                  <c:v>259135</c:v>
                </c:pt>
                <c:pt idx="15">
                  <c:v>3125692</c:v>
                </c:pt>
                <c:pt idx="16">
                  <c:v>157925</c:v>
                </c:pt>
                <c:pt idx="17">
                  <c:v>171739</c:v>
                </c:pt>
                <c:pt idx="18">
                  <c:v>74159</c:v>
                </c:pt>
                <c:pt idx="19">
                  <c:v>103267</c:v>
                </c:pt>
                <c:pt idx="20">
                  <c:v>403564</c:v>
                </c:pt>
                <c:pt idx="21">
                  <c:v>1459047</c:v>
                </c:pt>
                <c:pt idx="22">
                  <c:v>557159</c:v>
                </c:pt>
                <c:pt idx="23">
                  <c:v>259558</c:v>
                </c:pt>
                <c:pt idx="24">
                  <c:v>217118</c:v>
                </c:pt>
                <c:pt idx="25">
                  <c:v>11060568</c:v>
                </c:pt>
                <c:pt idx="26">
                  <c:v>709978</c:v>
                </c:pt>
                <c:pt idx="27">
                  <c:v>127063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98320</c:v>
                </c:pt>
                <c:pt idx="1">
                  <c:v>192937</c:v>
                </c:pt>
                <c:pt idx="2">
                  <c:v>172031</c:v>
                </c:pt>
                <c:pt idx="3">
                  <c:v>169417</c:v>
                </c:pt>
                <c:pt idx="4">
                  <c:v>11041026</c:v>
                </c:pt>
                <c:pt idx="5">
                  <c:v>322207</c:v>
                </c:pt>
                <c:pt idx="6">
                  <c:v>1882846</c:v>
                </c:pt>
                <c:pt idx="7">
                  <c:v>6925065</c:v>
                </c:pt>
                <c:pt idx="8">
                  <c:v>1227183</c:v>
                </c:pt>
                <c:pt idx="9">
                  <c:v>134936</c:v>
                </c:pt>
                <c:pt idx="10">
                  <c:v>174458</c:v>
                </c:pt>
                <c:pt idx="11">
                  <c:v>80060</c:v>
                </c:pt>
                <c:pt idx="12">
                  <c:v>233915</c:v>
                </c:pt>
                <c:pt idx="13">
                  <c:v>222137</c:v>
                </c:pt>
                <c:pt idx="14">
                  <c:v>189681</c:v>
                </c:pt>
                <c:pt idx="15">
                  <c:v>2606052</c:v>
                </c:pt>
                <c:pt idx="16">
                  <c:v>107826</c:v>
                </c:pt>
                <c:pt idx="17">
                  <c:v>180264</c:v>
                </c:pt>
                <c:pt idx="18">
                  <c:v>67481</c:v>
                </c:pt>
                <c:pt idx="19">
                  <c:v>85203</c:v>
                </c:pt>
                <c:pt idx="20">
                  <c:v>380557</c:v>
                </c:pt>
                <c:pt idx="21">
                  <c:v>1296905</c:v>
                </c:pt>
                <c:pt idx="22">
                  <c:v>427683</c:v>
                </c:pt>
                <c:pt idx="23">
                  <c:v>226793</c:v>
                </c:pt>
                <c:pt idx="24">
                  <c:v>276991</c:v>
                </c:pt>
                <c:pt idx="25">
                  <c:v>10340630</c:v>
                </c:pt>
                <c:pt idx="26">
                  <c:v>629217</c:v>
                </c:pt>
                <c:pt idx="27">
                  <c:v>117076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1993489"/>
        <c:axId val="47579594"/>
      </c:barChart>
      <c:catAx>
        <c:axId val="3199348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7579594"/>
        <c:crosses val="autoZero"/>
        <c:auto val="1"/>
        <c:lblAlgn val="ctr"/>
        <c:lblOffset val="100"/>
        <c:noMultiLvlLbl val="0"/>
      </c:catAx>
      <c:valAx>
        <c:axId val="4757959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199348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0</c:v>
                </c:pt>
                <c:pt idx="1">
                  <c:v>166389</c:v>
                </c:pt>
                <c:pt idx="2">
                  <c:v>34488</c:v>
                </c:pt>
                <c:pt idx="3">
                  <c:v>0</c:v>
                </c:pt>
                <c:pt idx="4">
                  <c:v>9183300</c:v>
                </c:pt>
                <c:pt idx="5">
                  <c:v>244065</c:v>
                </c:pt>
                <c:pt idx="6">
                  <c:v>46213</c:v>
                </c:pt>
                <c:pt idx="7">
                  <c:v>6160668</c:v>
                </c:pt>
                <c:pt idx="8">
                  <c:v>778240</c:v>
                </c:pt>
                <c:pt idx="9">
                  <c:v>80747</c:v>
                </c:pt>
                <c:pt idx="10">
                  <c:v>145256</c:v>
                </c:pt>
                <c:pt idx="11">
                  <c:v>12293</c:v>
                </c:pt>
                <c:pt idx="12">
                  <c:v>18655</c:v>
                </c:pt>
                <c:pt idx="13">
                  <c:v>143894</c:v>
                </c:pt>
                <c:pt idx="14">
                  <c:v>124088</c:v>
                </c:pt>
                <c:pt idx="15">
                  <c:v>2333507</c:v>
                </c:pt>
                <c:pt idx="16">
                  <c:v>34784</c:v>
                </c:pt>
                <c:pt idx="17">
                  <c:v>65078</c:v>
                </c:pt>
                <c:pt idx="18">
                  <c:v>6571</c:v>
                </c:pt>
                <c:pt idx="19">
                  <c:v>448</c:v>
                </c:pt>
                <c:pt idx="20">
                  <c:v>0</c:v>
                </c:pt>
                <c:pt idx="21">
                  <c:v>669336</c:v>
                </c:pt>
                <c:pt idx="22">
                  <c:v>169670</c:v>
                </c:pt>
                <c:pt idx="23">
                  <c:v>170322</c:v>
                </c:pt>
                <c:pt idx="24">
                  <c:v>16181</c:v>
                </c:pt>
                <c:pt idx="25">
                  <c:v>8591356</c:v>
                </c:pt>
                <c:pt idx="26">
                  <c:v>369126</c:v>
                </c:pt>
                <c:pt idx="27">
                  <c:v>45213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66</c:v>
                </c:pt>
                <c:pt idx="1">
                  <c:v>178980</c:v>
                </c:pt>
                <c:pt idx="2">
                  <c:v>20957</c:v>
                </c:pt>
                <c:pt idx="3">
                  <c:v>0</c:v>
                </c:pt>
                <c:pt idx="4">
                  <c:v>8600436</c:v>
                </c:pt>
                <c:pt idx="5">
                  <c:v>224487</c:v>
                </c:pt>
                <c:pt idx="6">
                  <c:v>45825</c:v>
                </c:pt>
                <c:pt idx="7">
                  <c:v>5311679</c:v>
                </c:pt>
                <c:pt idx="8">
                  <c:v>852737</c:v>
                </c:pt>
                <c:pt idx="9">
                  <c:v>85371</c:v>
                </c:pt>
                <c:pt idx="10">
                  <c:v>163302</c:v>
                </c:pt>
                <c:pt idx="11">
                  <c:v>10435</c:v>
                </c:pt>
                <c:pt idx="12">
                  <c:v>94318</c:v>
                </c:pt>
                <c:pt idx="13">
                  <c:v>115349</c:v>
                </c:pt>
                <c:pt idx="14">
                  <c:v>82696</c:v>
                </c:pt>
                <c:pt idx="15">
                  <c:v>1870149</c:v>
                </c:pt>
                <c:pt idx="16">
                  <c:v>40823</c:v>
                </c:pt>
                <c:pt idx="17">
                  <c:v>83060</c:v>
                </c:pt>
                <c:pt idx="18">
                  <c:v>7030</c:v>
                </c:pt>
                <c:pt idx="19">
                  <c:v>811</c:v>
                </c:pt>
                <c:pt idx="20">
                  <c:v>0</c:v>
                </c:pt>
                <c:pt idx="21">
                  <c:v>683930</c:v>
                </c:pt>
                <c:pt idx="22">
                  <c:v>56581</c:v>
                </c:pt>
                <c:pt idx="23">
                  <c:v>160066</c:v>
                </c:pt>
                <c:pt idx="24">
                  <c:v>57856</c:v>
                </c:pt>
                <c:pt idx="25">
                  <c:v>7953904</c:v>
                </c:pt>
                <c:pt idx="26">
                  <c:v>365736</c:v>
                </c:pt>
                <c:pt idx="27">
                  <c:v>42932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7417347"/>
        <c:axId val="62563500"/>
      </c:barChart>
      <c:catAx>
        <c:axId val="3741734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2563500"/>
        <c:crosses val="autoZero"/>
        <c:auto val="1"/>
        <c:lblAlgn val="ctr"/>
        <c:lblOffset val="100"/>
        <c:noMultiLvlLbl val="0"/>
      </c:catAx>
      <c:valAx>
        <c:axId val="6256350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741734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2150.9259999999999</c:v>
                </c:pt>
                <c:pt idx="1">
                  <c:v>93.183000000000007</c:v>
                </c:pt>
                <c:pt idx="2">
                  <c:v>403.166</c:v>
                </c:pt>
                <c:pt idx="3">
                  <c:v>951.46699999999998</c:v>
                </c:pt>
                <c:pt idx="4">
                  <c:v>159.96600000000001</c:v>
                </c:pt>
                <c:pt idx="5">
                  <c:v>1444.713</c:v>
                </c:pt>
                <c:pt idx="6">
                  <c:v>163.57</c:v>
                </c:pt>
                <c:pt idx="7">
                  <c:v>245.51499999999999</c:v>
                </c:pt>
                <c:pt idx="8">
                  <c:v>0</c:v>
                </c:pt>
                <c:pt idx="9">
                  <c:v>57.177999999999997</c:v>
                </c:pt>
                <c:pt idx="10">
                  <c:v>592.27800000000002</c:v>
                </c:pt>
                <c:pt idx="11">
                  <c:v>0</c:v>
                </c:pt>
                <c:pt idx="12">
                  <c:v>20.818999999999999</c:v>
                </c:pt>
                <c:pt idx="13">
                  <c:v>320.98800000000011</c:v>
                </c:pt>
                <c:pt idx="14">
                  <c:v>20.047999999999998</c:v>
                </c:pt>
                <c:pt idx="15">
                  <c:v>26.934999999999999</c:v>
                </c:pt>
                <c:pt idx="16">
                  <c:v>62.134999999999998</c:v>
                </c:pt>
                <c:pt idx="17">
                  <c:v>359.89400000000001</c:v>
                </c:pt>
                <c:pt idx="18">
                  <c:v>0</c:v>
                </c:pt>
                <c:pt idx="19">
                  <c:v>153.69800000000001</c:v>
                </c:pt>
                <c:pt idx="20">
                  <c:v>2291.444</c:v>
                </c:pt>
                <c:pt idx="21">
                  <c:v>332.49400000000003</c:v>
                </c:pt>
                <c:pt idx="22">
                  <c:v>473.59899999999988</c:v>
                </c:pt>
                <c:pt idx="23">
                  <c:v>0</c:v>
                </c:pt>
                <c:pt idx="24">
                  <c:v>186.22200000000001</c:v>
                </c:pt>
                <c:pt idx="25">
                  <c:v>406.596</c:v>
                </c:pt>
                <c:pt idx="26">
                  <c:v>4476.59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2588.3719999999998</c:v>
                </c:pt>
                <c:pt idx="1">
                  <c:v>0</c:v>
                </c:pt>
                <c:pt idx="2">
                  <c:v>331.74700000000001</c:v>
                </c:pt>
                <c:pt idx="3">
                  <c:v>1116.2719999999999</c:v>
                </c:pt>
                <c:pt idx="4">
                  <c:v>111.63</c:v>
                </c:pt>
                <c:pt idx="5">
                  <c:v>1542.9380000000001</c:v>
                </c:pt>
                <c:pt idx="6">
                  <c:v>177.494</c:v>
                </c:pt>
                <c:pt idx="7">
                  <c:v>150.465</c:v>
                </c:pt>
                <c:pt idx="8">
                  <c:v>0</c:v>
                </c:pt>
                <c:pt idx="9">
                  <c:v>16.106000000000002</c:v>
                </c:pt>
                <c:pt idx="10">
                  <c:v>354.18200000000002</c:v>
                </c:pt>
                <c:pt idx="11">
                  <c:v>0.50800000000000001</c:v>
                </c:pt>
                <c:pt idx="12">
                  <c:v>22.414000000000001</c:v>
                </c:pt>
                <c:pt idx="13">
                  <c:v>181.68299999999999</c:v>
                </c:pt>
                <c:pt idx="14">
                  <c:v>24.623999999999999</c:v>
                </c:pt>
                <c:pt idx="15">
                  <c:v>93.13900000000001</c:v>
                </c:pt>
                <c:pt idx="16">
                  <c:v>19.768000000000001</c:v>
                </c:pt>
                <c:pt idx="17">
                  <c:v>381.97899999999998</c:v>
                </c:pt>
                <c:pt idx="18">
                  <c:v>0</c:v>
                </c:pt>
                <c:pt idx="19">
                  <c:v>91.191000000000003</c:v>
                </c:pt>
                <c:pt idx="20">
                  <c:v>3965.0010000000002</c:v>
                </c:pt>
                <c:pt idx="21">
                  <c:v>268.59000000000009</c:v>
                </c:pt>
                <c:pt idx="22">
                  <c:v>387.31900000000002</c:v>
                </c:pt>
                <c:pt idx="23">
                  <c:v>0</c:v>
                </c:pt>
                <c:pt idx="24">
                  <c:v>213.126</c:v>
                </c:pt>
                <c:pt idx="25">
                  <c:v>129.464</c:v>
                </c:pt>
                <c:pt idx="26">
                  <c:v>4272.7270000000008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2660217"/>
        <c:axId val="28304897"/>
      </c:barChart>
      <c:catAx>
        <c:axId val="5266021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8304897"/>
        <c:crosses val="autoZero"/>
        <c:auto val="1"/>
        <c:lblAlgn val="ctr"/>
        <c:lblOffset val="100"/>
        <c:noMultiLvlLbl val="0"/>
      </c:catAx>
      <c:valAx>
        <c:axId val="2830489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266021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5033</c:v>
                </c:pt>
                <c:pt idx="1">
                  <c:v>3202</c:v>
                </c:pt>
                <c:pt idx="2">
                  <c:v>11134</c:v>
                </c:pt>
                <c:pt idx="3">
                  <c:v>5391</c:v>
                </c:pt>
                <c:pt idx="4">
                  <c:v>643219</c:v>
                </c:pt>
                <c:pt idx="5">
                  <c:v>17357</c:v>
                </c:pt>
                <c:pt idx="6">
                  <c:v>12630</c:v>
                </c:pt>
                <c:pt idx="7">
                  <c:v>206928</c:v>
                </c:pt>
                <c:pt idx="8">
                  <c:v>18529</c:v>
                </c:pt>
                <c:pt idx="9">
                  <c:v>26572</c:v>
                </c:pt>
                <c:pt idx="10">
                  <c:v>4421</c:v>
                </c:pt>
                <c:pt idx="11">
                  <c:v>76876</c:v>
                </c:pt>
                <c:pt idx="12">
                  <c:v>1330</c:v>
                </c:pt>
                <c:pt idx="13">
                  <c:v>5765</c:v>
                </c:pt>
                <c:pt idx="14">
                  <c:v>7900</c:v>
                </c:pt>
                <c:pt idx="15">
                  <c:v>480707</c:v>
                </c:pt>
                <c:pt idx="16">
                  <c:v>9926</c:v>
                </c:pt>
                <c:pt idx="17">
                  <c:v>4027</c:v>
                </c:pt>
                <c:pt idx="18">
                  <c:v>106</c:v>
                </c:pt>
                <c:pt idx="19">
                  <c:v>3351</c:v>
                </c:pt>
                <c:pt idx="20">
                  <c:v>4469</c:v>
                </c:pt>
                <c:pt idx="21">
                  <c:v>144063</c:v>
                </c:pt>
                <c:pt idx="22">
                  <c:v>9915</c:v>
                </c:pt>
                <c:pt idx="23">
                  <c:v>4584</c:v>
                </c:pt>
                <c:pt idx="24">
                  <c:v>17176</c:v>
                </c:pt>
                <c:pt idx="25">
                  <c:v>85913</c:v>
                </c:pt>
                <c:pt idx="26">
                  <c:v>17203</c:v>
                </c:pt>
                <c:pt idx="27">
                  <c:v>1353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5740</c:v>
                </c:pt>
                <c:pt idx="1">
                  <c:v>3311</c:v>
                </c:pt>
                <c:pt idx="2">
                  <c:v>10297</c:v>
                </c:pt>
                <c:pt idx="3">
                  <c:v>7711</c:v>
                </c:pt>
                <c:pt idx="4">
                  <c:v>479004</c:v>
                </c:pt>
                <c:pt idx="5">
                  <c:v>15823</c:v>
                </c:pt>
                <c:pt idx="6">
                  <c:v>6105</c:v>
                </c:pt>
                <c:pt idx="7">
                  <c:v>224659</c:v>
                </c:pt>
                <c:pt idx="8">
                  <c:v>18964</c:v>
                </c:pt>
                <c:pt idx="9">
                  <c:v>21449</c:v>
                </c:pt>
                <c:pt idx="10">
                  <c:v>4633</c:v>
                </c:pt>
                <c:pt idx="11">
                  <c:v>101591</c:v>
                </c:pt>
                <c:pt idx="12">
                  <c:v>1794</c:v>
                </c:pt>
                <c:pt idx="13">
                  <c:v>7423</c:v>
                </c:pt>
                <c:pt idx="14">
                  <c:v>18877</c:v>
                </c:pt>
                <c:pt idx="15">
                  <c:v>429208</c:v>
                </c:pt>
                <c:pt idx="16">
                  <c:v>10319</c:v>
                </c:pt>
                <c:pt idx="17">
                  <c:v>2668</c:v>
                </c:pt>
                <c:pt idx="18">
                  <c:v>1779</c:v>
                </c:pt>
                <c:pt idx="19">
                  <c:v>3974</c:v>
                </c:pt>
                <c:pt idx="20">
                  <c:v>4180</c:v>
                </c:pt>
                <c:pt idx="21">
                  <c:v>144468</c:v>
                </c:pt>
                <c:pt idx="22">
                  <c:v>5426</c:v>
                </c:pt>
                <c:pt idx="23">
                  <c:v>4838</c:v>
                </c:pt>
                <c:pt idx="24">
                  <c:v>22382</c:v>
                </c:pt>
                <c:pt idx="25">
                  <c:v>71463</c:v>
                </c:pt>
                <c:pt idx="26">
                  <c:v>19578</c:v>
                </c:pt>
                <c:pt idx="27">
                  <c:v>1506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5147308"/>
        <c:axId val="18484348"/>
      </c:barChart>
      <c:catAx>
        <c:axId val="551473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484348"/>
        <c:crosses val="autoZero"/>
        <c:auto val="1"/>
        <c:lblAlgn val="ctr"/>
        <c:lblOffset val="100"/>
        <c:noMultiLvlLbl val="0"/>
      </c:catAx>
      <c:valAx>
        <c:axId val="1848434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514730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3555</c:v>
                </c:pt>
                <c:pt idx="1">
                  <c:v>157</c:v>
                </c:pt>
                <c:pt idx="2">
                  <c:v>4835</c:v>
                </c:pt>
                <c:pt idx="3">
                  <c:v>1787</c:v>
                </c:pt>
                <c:pt idx="4">
                  <c:v>609811</c:v>
                </c:pt>
                <c:pt idx="5">
                  <c:v>7561</c:v>
                </c:pt>
                <c:pt idx="6">
                  <c:v>216</c:v>
                </c:pt>
                <c:pt idx="7">
                  <c:v>182698</c:v>
                </c:pt>
                <c:pt idx="8">
                  <c:v>9726</c:v>
                </c:pt>
                <c:pt idx="9">
                  <c:v>2234</c:v>
                </c:pt>
                <c:pt idx="10">
                  <c:v>0</c:v>
                </c:pt>
                <c:pt idx="11">
                  <c:v>73352</c:v>
                </c:pt>
                <c:pt idx="12">
                  <c:v>684</c:v>
                </c:pt>
                <c:pt idx="13">
                  <c:v>5765</c:v>
                </c:pt>
                <c:pt idx="14">
                  <c:v>3770</c:v>
                </c:pt>
                <c:pt idx="15">
                  <c:v>427526</c:v>
                </c:pt>
                <c:pt idx="16">
                  <c:v>5211</c:v>
                </c:pt>
                <c:pt idx="17">
                  <c:v>2356</c:v>
                </c:pt>
                <c:pt idx="18">
                  <c:v>0</c:v>
                </c:pt>
                <c:pt idx="19">
                  <c:v>2162</c:v>
                </c:pt>
                <c:pt idx="20">
                  <c:v>1852</c:v>
                </c:pt>
                <c:pt idx="21">
                  <c:v>108818</c:v>
                </c:pt>
                <c:pt idx="22">
                  <c:v>7308</c:v>
                </c:pt>
                <c:pt idx="23">
                  <c:v>3295</c:v>
                </c:pt>
                <c:pt idx="24">
                  <c:v>6699</c:v>
                </c:pt>
                <c:pt idx="25">
                  <c:v>77695</c:v>
                </c:pt>
                <c:pt idx="26">
                  <c:v>8576</c:v>
                </c:pt>
                <c:pt idx="27">
                  <c:v>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4087</c:v>
                </c:pt>
                <c:pt idx="1">
                  <c:v>369</c:v>
                </c:pt>
                <c:pt idx="2">
                  <c:v>5287</c:v>
                </c:pt>
                <c:pt idx="3">
                  <c:v>2884</c:v>
                </c:pt>
                <c:pt idx="4">
                  <c:v>451532</c:v>
                </c:pt>
                <c:pt idx="5">
                  <c:v>3586</c:v>
                </c:pt>
                <c:pt idx="6">
                  <c:v>259</c:v>
                </c:pt>
                <c:pt idx="7">
                  <c:v>195941</c:v>
                </c:pt>
                <c:pt idx="8">
                  <c:v>10049</c:v>
                </c:pt>
                <c:pt idx="9">
                  <c:v>1662</c:v>
                </c:pt>
                <c:pt idx="10">
                  <c:v>0</c:v>
                </c:pt>
                <c:pt idx="11">
                  <c:v>98976</c:v>
                </c:pt>
                <c:pt idx="12">
                  <c:v>1024</c:v>
                </c:pt>
                <c:pt idx="13">
                  <c:v>7423</c:v>
                </c:pt>
                <c:pt idx="14">
                  <c:v>14559</c:v>
                </c:pt>
                <c:pt idx="15">
                  <c:v>366837</c:v>
                </c:pt>
                <c:pt idx="16">
                  <c:v>4014</c:v>
                </c:pt>
                <c:pt idx="17">
                  <c:v>1037</c:v>
                </c:pt>
                <c:pt idx="18">
                  <c:v>0</c:v>
                </c:pt>
                <c:pt idx="19">
                  <c:v>1872</c:v>
                </c:pt>
                <c:pt idx="20">
                  <c:v>2063</c:v>
                </c:pt>
                <c:pt idx="21">
                  <c:v>101296</c:v>
                </c:pt>
                <c:pt idx="22">
                  <c:v>2623</c:v>
                </c:pt>
                <c:pt idx="23">
                  <c:v>2741</c:v>
                </c:pt>
                <c:pt idx="24">
                  <c:v>10507</c:v>
                </c:pt>
                <c:pt idx="25">
                  <c:v>55320</c:v>
                </c:pt>
                <c:pt idx="26">
                  <c:v>9330</c:v>
                </c:pt>
                <c:pt idx="27">
                  <c:v>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4893378"/>
        <c:axId val="34238073"/>
      </c:barChart>
      <c:catAx>
        <c:axId val="4489337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4238073"/>
        <c:crosses val="autoZero"/>
        <c:auto val="1"/>
        <c:lblAlgn val="ctr"/>
        <c:lblOffset val="100"/>
        <c:noMultiLvlLbl val="0"/>
      </c:catAx>
      <c:valAx>
        <c:axId val="3423807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489337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653730</c:v>
                </c:pt>
                <c:pt idx="5">
                  <c:v>0</c:v>
                </c:pt>
                <c:pt idx="6">
                  <c:v>288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10024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352</c:v>
                </c:pt>
                <c:pt idx="22">
                  <c:v>0</c:v>
                </c:pt>
                <c:pt idx="23">
                  <c:v>0</c:v>
                </c:pt>
                <c:pt idx="24">
                  <c:v>2100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455411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13019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258</c:v>
                </c:pt>
                <c:pt idx="22">
                  <c:v>0</c:v>
                </c:pt>
                <c:pt idx="23">
                  <c:v>0</c:v>
                </c:pt>
                <c:pt idx="24">
                  <c:v>19983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9085947"/>
        <c:axId val="60331842"/>
      </c:barChart>
      <c:catAx>
        <c:axId val="1908594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0331842"/>
        <c:crosses val="autoZero"/>
        <c:auto val="1"/>
        <c:lblAlgn val="ctr"/>
        <c:lblOffset val="100"/>
        <c:noMultiLvlLbl val="0"/>
      </c:catAx>
      <c:valAx>
        <c:axId val="6033184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908594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48941</c:v>
                </c:pt>
                <c:pt idx="1">
                  <c:v>877</c:v>
                </c:pt>
                <c:pt idx="2">
                  <c:v>0</c:v>
                </c:pt>
                <c:pt idx="3">
                  <c:v>0</c:v>
                </c:pt>
                <c:pt idx="4">
                  <c:v>10683595</c:v>
                </c:pt>
                <c:pt idx="5">
                  <c:v>68802</c:v>
                </c:pt>
                <c:pt idx="6">
                  <c:v>1661</c:v>
                </c:pt>
                <c:pt idx="7">
                  <c:v>4212100</c:v>
                </c:pt>
                <c:pt idx="8">
                  <c:v>10226</c:v>
                </c:pt>
                <c:pt idx="9">
                  <c:v>80171</c:v>
                </c:pt>
                <c:pt idx="10">
                  <c:v>2940</c:v>
                </c:pt>
                <c:pt idx="11">
                  <c:v>0</c:v>
                </c:pt>
                <c:pt idx="12">
                  <c:v>261317</c:v>
                </c:pt>
                <c:pt idx="13">
                  <c:v>385021</c:v>
                </c:pt>
                <c:pt idx="14">
                  <c:v>353351</c:v>
                </c:pt>
                <c:pt idx="15">
                  <c:v>2193334</c:v>
                </c:pt>
                <c:pt idx="16">
                  <c:v>21736</c:v>
                </c:pt>
                <c:pt idx="17">
                  <c:v>5</c:v>
                </c:pt>
                <c:pt idx="18">
                  <c:v>0</c:v>
                </c:pt>
                <c:pt idx="19">
                  <c:v>2012</c:v>
                </c:pt>
                <c:pt idx="20">
                  <c:v>6900</c:v>
                </c:pt>
                <c:pt idx="21">
                  <c:v>134176</c:v>
                </c:pt>
                <c:pt idx="22">
                  <c:v>44423</c:v>
                </c:pt>
                <c:pt idx="23">
                  <c:v>0</c:v>
                </c:pt>
                <c:pt idx="24">
                  <c:v>89422</c:v>
                </c:pt>
                <c:pt idx="25">
                  <c:v>5030191</c:v>
                </c:pt>
                <c:pt idx="26">
                  <c:v>59590</c:v>
                </c:pt>
                <c:pt idx="27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584180</c:v>
                </c:pt>
                <c:pt idx="1">
                  <c:v>1100</c:v>
                </c:pt>
                <c:pt idx="2">
                  <c:v>15</c:v>
                </c:pt>
                <c:pt idx="3">
                  <c:v>0</c:v>
                </c:pt>
                <c:pt idx="4">
                  <c:v>9870004</c:v>
                </c:pt>
                <c:pt idx="5">
                  <c:v>336824</c:v>
                </c:pt>
                <c:pt idx="6">
                  <c:v>1585</c:v>
                </c:pt>
                <c:pt idx="7">
                  <c:v>3200399</c:v>
                </c:pt>
                <c:pt idx="8">
                  <c:v>5330</c:v>
                </c:pt>
                <c:pt idx="9">
                  <c:v>303101</c:v>
                </c:pt>
                <c:pt idx="10">
                  <c:v>2289</c:v>
                </c:pt>
                <c:pt idx="11">
                  <c:v>0</c:v>
                </c:pt>
                <c:pt idx="12">
                  <c:v>43115</c:v>
                </c:pt>
                <c:pt idx="13">
                  <c:v>1254882</c:v>
                </c:pt>
                <c:pt idx="14">
                  <c:v>310817</c:v>
                </c:pt>
                <c:pt idx="15">
                  <c:v>1738421</c:v>
                </c:pt>
                <c:pt idx="16">
                  <c:v>5719</c:v>
                </c:pt>
                <c:pt idx="17">
                  <c:v>408</c:v>
                </c:pt>
                <c:pt idx="18">
                  <c:v>0</c:v>
                </c:pt>
                <c:pt idx="19">
                  <c:v>27146</c:v>
                </c:pt>
                <c:pt idx="20">
                  <c:v>4284</c:v>
                </c:pt>
                <c:pt idx="21">
                  <c:v>187504</c:v>
                </c:pt>
                <c:pt idx="22">
                  <c:v>9869</c:v>
                </c:pt>
                <c:pt idx="23">
                  <c:v>0</c:v>
                </c:pt>
                <c:pt idx="24">
                  <c:v>488344</c:v>
                </c:pt>
                <c:pt idx="25">
                  <c:v>4438510</c:v>
                </c:pt>
                <c:pt idx="26">
                  <c:v>36090</c:v>
                </c:pt>
                <c:pt idx="27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1462605"/>
        <c:axId val="3197661"/>
      </c:barChart>
      <c:catAx>
        <c:axId val="5146260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197661"/>
        <c:crosses val="autoZero"/>
        <c:auto val="1"/>
        <c:lblAlgn val="ctr"/>
        <c:lblOffset val="100"/>
        <c:noMultiLvlLbl val="0"/>
      </c:catAx>
      <c:valAx>
        <c:axId val="319766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46260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877</c:v>
                </c:pt>
                <c:pt idx="2">
                  <c:v>0</c:v>
                </c:pt>
                <c:pt idx="3">
                  <c:v>0</c:v>
                </c:pt>
                <c:pt idx="4">
                  <c:v>8211678</c:v>
                </c:pt>
                <c:pt idx="5">
                  <c:v>31790</c:v>
                </c:pt>
                <c:pt idx="6">
                  <c:v>0</c:v>
                </c:pt>
                <c:pt idx="7">
                  <c:v>3445522</c:v>
                </c:pt>
                <c:pt idx="8">
                  <c:v>10226</c:v>
                </c:pt>
                <c:pt idx="9">
                  <c:v>0</c:v>
                </c:pt>
                <c:pt idx="10">
                  <c:v>2940</c:v>
                </c:pt>
                <c:pt idx="11">
                  <c:v>0</c:v>
                </c:pt>
                <c:pt idx="12">
                  <c:v>289</c:v>
                </c:pt>
                <c:pt idx="13">
                  <c:v>8</c:v>
                </c:pt>
                <c:pt idx="14">
                  <c:v>27108</c:v>
                </c:pt>
                <c:pt idx="15">
                  <c:v>1627724</c:v>
                </c:pt>
                <c:pt idx="16">
                  <c:v>215</c:v>
                </c:pt>
                <c:pt idx="17">
                  <c:v>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118228</c:v>
                </c:pt>
                <c:pt idx="22">
                  <c:v>38991</c:v>
                </c:pt>
                <c:pt idx="23">
                  <c:v>0</c:v>
                </c:pt>
                <c:pt idx="24">
                  <c:v>0</c:v>
                </c:pt>
                <c:pt idx="25">
                  <c:v>4955237</c:v>
                </c:pt>
                <c:pt idx="26">
                  <c:v>26225</c:v>
                </c:pt>
                <c:pt idx="27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1100</c:v>
                </c:pt>
                <c:pt idx="2">
                  <c:v>15</c:v>
                </c:pt>
                <c:pt idx="3">
                  <c:v>0</c:v>
                </c:pt>
                <c:pt idx="4">
                  <c:v>7620435</c:v>
                </c:pt>
                <c:pt idx="5">
                  <c:v>34218</c:v>
                </c:pt>
                <c:pt idx="6">
                  <c:v>0</c:v>
                </c:pt>
                <c:pt idx="7">
                  <c:v>2470713</c:v>
                </c:pt>
                <c:pt idx="8">
                  <c:v>5330</c:v>
                </c:pt>
                <c:pt idx="9">
                  <c:v>0</c:v>
                </c:pt>
                <c:pt idx="10">
                  <c:v>2289</c:v>
                </c:pt>
                <c:pt idx="11">
                  <c:v>0</c:v>
                </c:pt>
                <c:pt idx="12">
                  <c:v>0</c:v>
                </c:pt>
                <c:pt idx="13">
                  <c:v>5</c:v>
                </c:pt>
                <c:pt idx="14">
                  <c:v>6</c:v>
                </c:pt>
                <c:pt idx="15">
                  <c:v>1195819</c:v>
                </c:pt>
                <c:pt idx="16">
                  <c:v>2639</c:v>
                </c:pt>
                <c:pt idx="17">
                  <c:v>408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181719</c:v>
                </c:pt>
                <c:pt idx="22">
                  <c:v>0</c:v>
                </c:pt>
                <c:pt idx="23">
                  <c:v>0</c:v>
                </c:pt>
                <c:pt idx="24">
                  <c:v>954</c:v>
                </c:pt>
                <c:pt idx="25">
                  <c:v>4313656</c:v>
                </c:pt>
                <c:pt idx="26">
                  <c:v>24783</c:v>
                </c:pt>
                <c:pt idx="27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0984176"/>
        <c:axId val="5168818"/>
      </c:barChart>
      <c:catAx>
        <c:axId val="209841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68818"/>
        <c:crosses val="autoZero"/>
        <c:auto val="1"/>
        <c:lblAlgn val="ctr"/>
        <c:lblOffset val="100"/>
        <c:noMultiLvlLbl val="0"/>
      </c:catAx>
      <c:valAx>
        <c:axId val="516881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098417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0</c:v>
                </c:pt>
                <c:pt idx="1">
                  <c:v>7119</c:v>
                </c:pt>
                <c:pt idx="2">
                  <c:v>128937</c:v>
                </c:pt>
                <c:pt idx="3">
                  <c:v>0</c:v>
                </c:pt>
                <c:pt idx="4">
                  <c:v>2146586</c:v>
                </c:pt>
                <c:pt idx="5">
                  <c:v>133693</c:v>
                </c:pt>
                <c:pt idx="6">
                  <c:v>2067127</c:v>
                </c:pt>
                <c:pt idx="7">
                  <c:v>1786128</c:v>
                </c:pt>
                <c:pt idx="8">
                  <c:v>105651</c:v>
                </c:pt>
                <c:pt idx="9">
                  <c:v>0</c:v>
                </c:pt>
                <c:pt idx="10">
                  <c:v>11770</c:v>
                </c:pt>
                <c:pt idx="11">
                  <c:v>93215</c:v>
                </c:pt>
                <c:pt idx="12">
                  <c:v>1741</c:v>
                </c:pt>
                <c:pt idx="13">
                  <c:v>0</c:v>
                </c:pt>
                <c:pt idx="14">
                  <c:v>114777</c:v>
                </c:pt>
                <c:pt idx="15">
                  <c:v>811569</c:v>
                </c:pt>
                <c:pt idx="16">
                  <c:v>119962</c:v>
                </c:pt>
                <c:pt idx="17">
                  <c:v>0</c:v>
                </c:pt>
                <c:pt idx="18">
                  <c:v>74159</c:v>
                </c:pt>
                <c:pt idx="19">
                  <c:v>88885</c:v>
                </c:pt>
                <c:pt idx="20">
                  <c:v>101214</c:v>
                </c:pt>
                <c:pt idx="21">
                  <c:v>805320</c:v>
                </c:pt>
                <c:pt idx="22">
                  <c:v>404897</c:v>
                </c:pt>
                <c:pt idx="23">
                  <c:v>30454</c:v>
                </c:pt>
                <c:pt idx="24">
                  <c:v>56103</c:v>
                </c:pt>
                <c:pt idx="25">
                  <c:v>2177700</c:v>
                </c:pt>
                <c:pt idx="26">
                  <c:v>294300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4881</c:v>
                </c:pt>
                <c:pt idx="2">
                  <c:v>105553</c:v>
                </c:pt>
                <c:pt idx="3">
                  <c:v>0</c:v>
                </c:pt>
                <c:pt idx="4">
                  <c:v>2425650</c:v>
                </c:pt>
                <c:pt idx="5">
                  <c:v>132787</c:v>
                </c:pt>
                <c:pt idx="6">
                  <c:v>1868667</c:v>
                </c:pt>
                <c:pt idx="7">
                  <c:v>1652884</c:v>
                </c:pt>
                <c:pt idx="8">
                  <c:v>150019</c:v>
                </c:pt>
                <c:pt idx="9">
                  <c:v>3801</c:v>
                </c:pt>
                <c:pt idx="10">
                  <c:v>25340</c:v>
                </c:pt>
                <c:pt idx="11">
                  <c:v>79410</c:v>
                </c:pt>
                <c:pt idx="12">
                  <c:v>3338</c:v>
                </c:pt>
                <c:pt idx="13">
                  <c:v>0</c:v>
                </c:pt>
                <c:pt idx="14">
                  <c:v>101302</c:v>
                </c:pt>
                <c:pt idx="15">
                  <c:v>737536</c:v>
                </c:pt>
                <c:pt idx="16">
                  <c:v>70587</c:v>
                </c:pt>
                <c:pt idx="17">
                  <c:v>0</c:v>
                </c:pt>
                <c:pt idx="18">
                  <c:v>67481</c:v>
                </c:pt>
                <c:pt idx="19">
                  <c:v>69751</c:v>
                </c:pt>
                <c:pt idx="20">
                  <c:v>99692</c:v>
                </c:pt>
                <c:pt idx="21">
                  <c:v>638126</c:v>
                </c:pt>
                <c:pt idx="22">
                  <c:v>367002</c:v>
                </c:pt>
                <c:pt idx="23">
                  <c:v>29172</c:v>
                </c:pt>
                <c:pt idx="24">
                  <c:v>58320</c:v>
                </c:pt>
                <c:pt idx="25">
                  <c:v>2103656</c:v>
                </c:pt>
                <c:pt idx="26">
                  <c:v>189547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2454698"/>
        <c:axId val="44282440"/>
      </c:barChart>
      <c:catAx>
        <c:axId val="6245469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4282440"/>
        <c:crosses val="autoZero"/>
        <c:auto val="1"/>
        <c:lblAlgn val="ctr"/>
        <c:lblOffset val="100"/>
        <c:noMultiLvlLbl val="0"/>
      </c:catAx>
      <c:valAx>
        <c:axId val="4428244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245469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232</c:v>
                </c:pt>
                <c:pt idx="2">
                  <c:v>6681</c:v>
                </c:pt>
                <c:pt idx="3">
                  <c:v>0</c:v>
                </c:pt>
                <c:pt idx="4">
                  <c:v>90272</c:v>
                </c:pt>
                <c:pt idx="5">
                  <c:v>4349</c:v>
                </c:pt>
                <c:pt idx="6">
                  <c:v>96243</c:v>
                </c:pt>
                <c:pt idx="7">
                  <c:v>63898</c:v>
                </c:pt>
                <c:pt idx="8">
                  <c:v>3723</c:v>
                </c:pt>
                <c:pt idx="9">
                  <c:v>0</c:v>
                </c:pt>
                <c:pt idx="10">
                  <c:v>0</c:v>
                </c:pt>
                <c:pt idx="11">
                  <c:v>5580</c:v>
                </c:pt>
                <c:pt idx="12">
                  <c:v>4</c:v>
                </c:pt>
                <c:pt idx="13">
                  <c:v>0</c:v>
                </c:pt>
                <c:pt idx="14">
                  <c:v>5652</c:v>
                </c:pt>
                <c:pt idx="15">
                  <c:v>55291</c:v>
                </c:pt>
                <c:pt idx="16">
                  <c:v>5884</c:v>
                </c:pt>
                <c:pt idx="17">
                  <c:v>0</c:v>
                </c:pt>
                <c:pt idx="18">
                  <c:v>4894</c:v>
                </c:pt>
                <c:pt idx="19">
                  <c:v>3708</c:v>
                </c:pt>
                <c:pt idx="20">
                  <c:v>581</c:v>
                </c:pt>
                <c:pt idx="21">
                  <c:v>51076</c:v>
                </c:pt>
                <c:pt idx="22">
                  <c:v>10765</c:v>
                </c:pt>
                <c:pt idx="23">
                  <c:v>1432</c:v>
                </c:pt>
                <c:pt idx="24">
                  <c:v>0</c:v>
                </c:pt>
                <c:pt idx="25">
                  <c:v>80192</c:v>
                </c:pt>
                <c:pt idx="26">
                  <c:v>4130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186</c:v>
                </c:pt>
                <c:pt idx="2">
                  <c:v>5450</c:v>
                </c:pt>
                <c:pt idx="3">
                  <c:v>0</c:v>
                </c:pt>
                <c:pt idx="4">
                  <c:v>80408</c:v>
                </c:pt>
                <c:pt idx="5">
                  <c:v>3949</c:v>
                </c:pt>
                <c:pt idx="6">
                  <c:v>87858</c:v>
                </c:pt>
                <c:pt idx="7">
                  <c:v>57702</c:v>
                </c:pt>
                <c:pt idx="8">
                  <c:v>5986</c:v>
                </c:pt>
                <c:pt idx="9">
                  <c:v>0</c:v>
                </c:pt>
                <c:pt idx="10">
                  <c:v>9</c:v>
                </c:pt>
                <c:pt idx="11">
                  <c:v>4736</c:v>
                </c:pt>
                <c:pt idx="12">
                  <c:v>12</c:v>
                </c:pt>
                <c:pt idx="13">
                  <c:v>0</c:v>
                </c:pt>
                <c:pt idx="14">
                  <c:v>5044</c:v>
                </c:pt>
                <c:pt idx="15">
                  <c:v>51761</c:v>
                </c:pt>
                <c:pt idx="16">
                  <c:v>4205</c:v>
                </c:pt>
                <c:pt idx="17">
                  <c:v>0</c:v>
                </c:pt>
                <c:pt idx="18">
                  <c:v>4457</c:v>
                </c:pt>
                <c:pt idx="19">
                  <c:v>2455</c:v>
                </c:pt>
                <c:pt idx="20">
                  <c:v>517</c:v>
                </c:pt>
                <c:pt idx="21">
                  <c:v>46433</c:v>
                </c:pt>
                <c:pt idx="22">
                  <c:v>8455</c:v>
                </c:pt>
                <c:pt idx="23">
                  <c:v>1381</c:v>
                </c:pt>
                <c:pt idx="24">
                  <c:v>152</c:v>
                </c:pt>
                <c:pt idx="25">
                  <c:v>71032</c:v>
                </c:pt>
                <c:pt idx="26">
                  <c:v>1903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4304719"/>
        <c:axId val="20713850"/>
      </c:barChart>
      <c:catAx>
        <c:axId val="5430471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0713850"/>
        <c:crosses val="autoZero"/>
        <c:auto val="1"/>
        <c:lblAlgn val="ctr"/>
        <c:lblOffset val="100"/>
        <c:noMultiLvlLbl val="0"/>
      </c:catAx>
      <c:valAx>
        <c:axId val="2071385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430471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0</c:v>
                </c:pt>
                <c:pt idx="1">
                  <c:v>24873.5</c:v>
                </c:pt>
                <c:pt idx="2">
                  <c:v>2171.75</c:v>
                </c:pt>
                <c:pt idx="3">
                  <c:v>0</c:v>
                </c:pt>
                <c:pt idx="4">
                  <c:v>775354</c:v>
                </c:pt>
                <c:pt idx="5">
                  <c:v>32623</c:v>
                </c:pt>
                <c:pt idx="6">
                  <c:v>12756</c:v>
                </c:pt>
                <c:pt idx="7">
                  <c:v>603894.25</c:v>
                </c:pt>
                <c:pt idx="8">
                  <c:v>70801</c:v>
                </c:pt>
                <c:pt idx="9">
                  <c:v>6003</c:v>
                </c:pt>
                <c:pt idx="10">
                  <c:v>10252.25</c:v>
                </c:pt>
                <c:pt idx="11">
                  <c:v>951</c:v>
                </c:pt>
                <c:pt idx="12">
                  <c:v>1764.5</c:v>
                </c:pt>
                <c:pt idx="13">
                  <c:v>10255</c:v>
                </c:pt>
                <c:pt idx="14">
                  <c:v>17201.5</c:v>
                </c:pt>
                <c:pt idx="15">
                  <c:v>212004</c:v>
                </c:pt>
                <c:pt idx="16">
                  <c:v>3587</c:v>
                </c:pt>
                <c:pt idx="17">
                  <c:v>6666.25</c:v>
                </c:pt>
                <c:pt idx="18">
                  <c:v>955.5</c:v>
                </c:pt>
                <c:pt idx="19">
                  <c:v>63.5</c:v>
                </c:pt>
                <c:pt idx="20">
                  <c:v>0</c:v>
                </c:pt>
                <c:pt idx="21">
                  <c:v>79848</c:v>
                </c:pt>
                <c:pt idx="22">
                  <c:v>19012.5</c:v>
                </c:pt>
                <c:pt idx="23">
                  <c:v>23737.75</c:v>
                </c:pt>
                <c:pt idx="24">
                  <c:v>1612</c:v>
                </c:pt>
                <c:pt idx="25">
                  <c:v>790632</c:v>
                </c:pt>
                <c:pt idx="26">
                  <c:v>37353</c:v>
                </c:pt>
                <c:pt idx="27">
                  <c:v>5633.75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6</c:v>
                </c:pt>
                <c:pt idx="1">
                  <c:v>28110.5</c:v>
                </c:pt>
                <c:pt idx="2">
                  <c:v>2628.5</c:v>
                </c:pt>
                <c:pt idx="3">
                  <c:v>0</c:v>
                </c:pt>
                <c:pt idx="4">
                  <c:v>718786</c:v>
                </c:pt>
                <c:pt idx="5">
                  <c:v>30243</c:v>
                </c:pt>
                <c:pt idx="6">
                  <c:v>12744</c:v>
                </c:pt>
                <c:pt idx="7">
                  <c:v>514499</c:v>
                </c:pt>
                <c:pt idx="8">
                  <c:v>83929.25</c:v>
                </c:pt>
                <c:pt idx="9">
                  <c:v>6134.5</c:v>
                </c:pt>
                <c:pt idx="10">
                  <c:v>11508</c:v>
                </c:pt>
                <c:pt idx="11">
                  <c:v>890.5</c:v>
                </c:pt>
                <c:pt idx="12">
                  <c:v>8585.5</c:v>
                </c:pt>
                <c:pt idx="13">
                  <c:v>8483</c:v>
                </c:pt>
                <c:pt idx="14">
                  <c:v>11735.5</c:v>
                </c:pt>
                <c:pt idx="15">
                  <c:v>169885</c:v>
                </c:pt>
                <c:pt idx="16">
                  <c:v>4869.25</c:v>
                </c:pt>
                <c:pt idx="17">
                  <c:v>7640.25</c:v>
                </c:pt>
                <c:pt idx="18">
                  <c:v>937</c:v>
                </c:pt>
                <c:pt idx="19">
                  <c:v>144</c:v>
                </c:pt>
                <c:pt idx="20">
                  <c:v>0</c:v>
                </c:pt>
                <c:pt idx="21">
                  <c:v>89190</c:v>
                </c:pt>
                <c:pt idx="22">
                  <c:v>4521.75</c:v>
                </c:pt>
                <c:pt idx="23">
                  <c:v>22436.5</c:v>
                </c:pt>
                <c:pt idx="24">
                  <c:v>7240.75</c:v>
                </c:pt>
                <c:pt idx="25">
                  <c:v>713039</c:v>
                </c:pt>
                <c:pt idx="26">
                  <c:v>34505</c:v>
                </c:pt>
                <c:pt idx="27">
                  <c:v>4905.5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2098088"/>
        <c:axId val="23831209"/>
      </c:barChart>
      <c:catAx>
        <c:axId val="2209808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3831209"/>
        <c:crosses val="autoZero"/>
        <c:auto val="1"/>
        <c:lblAlgn val="ctr"/>
        <c:lblOffset val="100"/>
        <c:noMultiLvlLbl val="0"/>
      </c:catAx>
      <c:valAx>
        <c:axId val="2383120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209808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94</c:v>
                </c:pt>
                <c:pt idx="2">
                  <c:v>0</c:v>
                </c:pt>
                <c:pt idx="3">
                  <c:v>0</c:v>
                </c:pt>
                <c:pt idx="4">
                  <c:v>648815</c:v>
                </c:pt>
                <c:pt idx="5">
                  <c:v>2905.25</c:v>
                </c:pt>
                <c:pt idx="6">
                  <c:v>0</c:v>
                </c:pt>
                <c:pt idx="7">
                  <c:v>292704</c:v>
                </c:pt>
                <c:pt idx="8">
                  <c:v>812.75</c:v>
                </c:pt>
                <c:pt idx="9">
                  <c:v>0</c:v>
                </c:pt>
                <c:pt idx="10">
                  <c:v>150</c:v>
                </c:pt>
                <c:pt idx="11">
                  <c:v>0</c:v>
                </c:pt>
                <c:pt idx="12">
                  <c:v>38.75</c:v>
                </c:pt>
                <c:pt idx="13">
                  <c:v>4</c:v>
                </c:pt>
                <c:pt idx="14">
                  <c:v>2097</c:v>
                </c:pt>
                <c:pt idx="15">
                  <c:v>117434</c:v>
                </c:pt>
                <c:pt idx="16">
                  <c:v>107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6493</c:v>
                </c:pt>
                <c:pt idx="22">
                  <c:v>3508.75</c:v>
                </c:pt>
                <c:pt idx="23">
                  <c:v>0</c:v>
                </c:pt>
                <c:pt idx="24">
                  <c:v>0</c:v>
                </c:pt>
                <c:pt idx="25">
                  <c:v>399837</c:v>
                </c:pt>
                <c:pt idx="26">
                  <c:v>3706</c:v>
                </c:pt>
                <c:pt idx="27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109.5</c:v>
                </c:pt>
                <c:pt idx="2">
                  <c:v>3</c:v>
                </c:pt>
                <c:pt idx="3">
                  <c:v>0</c:v>
                </c:pt>
                <c:pt idx="4">
                  <c:v>596642</c:v>
                </c:pt>
                <c:pt idx="5">
                  <c:v>3055.5</c:v>
                </c:pt>
                <c:pt idx="6">
                  <c:v>0</c:v>
                </c:pt>
                <c:pt idx="7">
                  <c:v>207673.5</c:v>
                </c:pt>
                <c:pt idx="8">
                  <c:v>347.5</c:v>
                </c:pt>
                <c:pt idx="9">
                  <c:v>0</c:v>
                </c:pt>
                <c:pt idx="10">
                  <c:v>323</c:v>
                </c:pt>
                <c:pt idx="11">
                  <c:v>0</c:v>
                </c:pt>
                <c:pt idx="12">
                  <c:v>0</c:v>
                </c:pt>
                <c:pt idx="13">
                  <c:v>2</c:v>
                </c:pt>
                <c:pt idx="14">
                  <c:v>1</c:v>
                </c:pt>
                <c:pt idx="15">
                  <c:v>79128</c:v>
                </c:pt>
                <c:pt idx="16">
                  <c:v>1328.25</c:v>
                </c:pt>
                <c:pt idx="17">
                  <c:v>204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23096</c:v>
                </c:pt>
                <c:pt idx="22">
                  <c:v>0</c:v>
                </c:pt>
                <c:pt idx="23">
                  <c:v>0</c:v>
                </c:pt>
                <c:pt idx="24">
                  <c:v>436.5</c:v>
                </c:pt>
                <c:pt idx="25">
                  <c:v>341811</c:v>
                </c:pt>
                <c:pt idx="26">
                  <c:v>3048</c:v>
                </c:pt>
                <c:pt idx="27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3063819"/>
        <c:axId val="31083611"/>
      </c:barChart>
      <c:catAx>
        <c:axId val="2306381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1083611"/>
        <c:crosses val="autoZero"/>
        <c:auto val="1"/>
        <c:lblAlgn val="ctr"/>
        <c:lblOffset val="100"/>
        <c:noMultiLvlLbl val="0"/>
      </c:catAx>
      <c:valAx>
        <c:axId val="3108361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306381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20705</c:v>
                </c:pt>
                <c:pt idx="2">
                  <c:v>690.75</c:v>
                </c:pt>
                <c:pt idx="3">
                  <c:v>0</c:v>
                </c:pt>
                <c:pt idx="4">
                  <c:v>0</c:v>
                </c:pt>
                <c:pt idx="5">
                  <c:v>25078.25</c:v>
                </c:pt>
                <c:pt idx="6">
                  <c:v>12756</c:v>
                </c:pt>
                <c:pt idx="7">
                  <c:v>39550.25</c:v>
                </c:pt>
                <c:pt idx="8">
                  <c:v>3010.75</c:v>
                </c:pt>
                <c:pt idx="9">
                  <c:v>1450</c:v>
                </c:pt>
                <c:pt idx="10">
                  <c:v>978.75</c:v>
                </c:pt>
                <c:pt idx="11">
                  <c:v>905</c:v>
                </c:pt>
                <c:pt idx="12">
                  <c:v>295</c:v>
                </c:pt>
                <c:pt idx="13">
                  <c:v>682</c:v>
                </c:pt>
                <c:pt idx="14">
                  <c:v>13294.75</c:v>
                </c:pt>
                <c:pt idx="15">
                  <c:v>81935</c:v>
                </c:pt>
                <c:pt idx="16">
                  <c:v>1127</c:v>
                </c:pt>
                <c:pt idx="17">
                  <c:v>359.75</c:v>
                </c:pt>
                <c:pt idx="18">
                  <c:v>951.5</c:v>
                </c:pt>
                <c:pt idx="19">
                  <c:v>0</c:v>
                </c:pt>
                <c:pt idx="20">
                  <c:v>0</c:v>
                </c:pt>
                <c:pt idx="21">
                  <c:v>63541</c:v>
                </c:pt>
                <c:pt idx="22">
                  <c:v>3776</c:v>
                </c:pt>
                <c:pt idx="23">
                  <c:v>23521.75</c:v>
                </c:pt>
                <c:pt idx="24">
                  <c:v>0</c:v>
                </c:pt>
                <c:pt idx="25">
                  <c:v>29811</c:v>
                </c:pt>
                <c:pt idx="26">
                  <c:v>2935</c:v>
                </c:pt>
                <c:pt idx="27">
                  <c:v>4647.25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23525</c:v>
                </c:pt>
                <c:pt idx="2">
                  <c:v>1742</c:v>
                </c:pt>
                <c:pt idx="3">
                  <c:v>0</c:v>
                </c:pt>
                <c:pt idx="4">
                  <c:v>4</c:v>
                </c:pt>
                <c:pt idx="5">
                  <c:v>23689</c:v>
                </c:pt>
                <c:pt idx="6">
                  <c:v>12742</c:v>
                </c:pt>
                <c:pt idx="7">
                  <c:v>30970.5</c:v>
                </c:pt>
                <c:pt idx="8">
                  <c:v>8023.75</c:v>
                </c:pt>
                <c:pt idx="9">
                  <c:v>1264</c:v>
                </c:pt>
                <c:pt idx="10">
                  <c:v>664</c:v>
                </c:pt>
                <c:pt idx="11">
                  <c:v>854.5</c:v>
                </c:pt>
                <c:pt idx="12">
                  <c:v>2483.75</c:v>
                </c:pt>
                <c:pt idx="13">
                  <c:v>1782</c:v>
                </c:pt>
                <c:pt idx="14">
                  <c:v>10242.75</c:v>
                </c:pt>
                <c:pt idx="15">
                  <c:v>79266</c:v>
                </c:pt>
                <c:pt idx="16">
                  <c:v>1479</c:v>
                </c:pt>
                <c:pt idx="17">
                  <c:v>715</c:v>
                </c:pt>
                <c:pt idx="18">
                  <c:v>934</c:v>
                </c:pt>
                <c:pt idx="19">
                  <c:v>0</c:v>
                </c:pt>
                <c:pt idx="20">
                  <c:v>0</c:v>
                </c:pt>
                <c:pt idx="21">
                  <c:v>59888</c:v>
                </c:pt>
                <c:pt idx="22">
                  <c:v>0</c:v>
                </c:pt>
                <c:pt idx="23">
                  <c:v>22308.5</c:v>
                </c:pt>
                <c:pt idx="24">
                  <c:v>1817.25</c:v>
                </c:pt>
                <c:pt idx="25">
                  <c:v>27110</c:v>
                </c:pt>
                <c:pt idx="26">
                  <c:v>2359</c:v>
                </c:pt>
                <c:pt idx="27">
                  <c:v>4615.5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4627810"/>
        <c:axId val="13789354"/>
      </c:barChart>
      <c:catAx>
        <c:axId val="4462781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3789354"/>
        <c:crosses val="autoZero"/>
        <c:auto val="1"/>
        <c:lblAlgn val="ctr"/>
        <c:lblOffset val="100"/>
        <c:noMultiLvlLbl val="0"/>
      </c:catAx>
      <c:valAx>
        <c:axId val="1378935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462781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4074.5</c:v>
                </c:pt>
                <c:pt idx="2">
                  <c:v>1481</c:v>
                </c:pt>
                <c:pt idx="3">
                  <c:v>0</c:v>
                </c:pt>
                <c:pt idx="4">
                  <c:v>126539</c:v>
                </c:pt>
                <c:pt idx="5">
                  <c:v>4639.5</c:v>
                </c:pt>
                <c:pt idx="6">
                  <c:v>0</c:v>
                </c:pt>
                <c:pt idx="7">
                  <c:v>271640</c:v>
                </c:pt>
                <c:pt idx="8">
                  <c:v>66977.5</c:v>
                </c:pt>
                <c:pt idx="9">
                  <c:v>4553</c:v>
                </c:pt>
                <c:pt idx="10">
                  <c:v>9123.5</c:v>
                </c:pt>
                <c:pt idx="11">
                  <c:v>46</c:v>
                </c:pt>
                <c:pt idx="12">
                  <c:v>1430.75</c:v>
                </c:pt>
                <c:pt idx="13">
                  <c:v>9569</c:v>
                </c:pt>
                <c:pt idx="14">
                  <c:v>1809.75</c:v>
                </c:pt>
                <c:pt idx="15">
                  <c:v>12635</c:v>
                </c:pt>
                <c:pt idx="16">
                  <c:v>2353</c:v>
                </c:pt>
                <c:pt idx="17">
                  <c:v>6305.5</c:v>
                </c:pt>
                <c:pt idx="18">
                  <c:v>4</c:v>
                </c:pt>
                <c:pt idx="19">
                  <c:v>63.5</c:v>
                </c:pt>
                <c:pt idx="20">
                  <c:v>0</c:v>
                </c:pt>
                <c:pt idx="21">
                  <c:v>9814</c:v>
                </c:pt>
                <c:pt idx="22">
                  <c:v>11727.75</c:v>
                </c:pt>
                <c:pt idx="23">
                  <c:v>216</c:v>
                </c:pt>
                <c:pt idx="24">
                  <c:v>1612</c:v>
                </c:pt>
                <c:pt idx="25">
                  <c:v>360984</c:v>
                </c:pt>
                <c:pt idx="26">
                  <c:v>30712</c:v>
                </c:pt>
                <c:pt idx="27">
                  <c:v>978.5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6</c:v>
                </c:pt>
                <c:pt idx="1">
                  <c:v>4476</c:v>
                </c:pt>
                <c:pt idx="2">
                  <c:v>883.5</c:v>
                </c:pt>
                <c:pt idx="3">
                  <c:v>0</c:v>
                </c:pt>
                <c:pt idx="4">
                  <c:v>122140</c:v>
                </c:pt>
                <c:pt idx="5">
                  <c:v>3498.5</c:v>
                </c:pt>
                <c:pt idx="6">
                  <c:v>2</c:v>
                </c:pt>
                <c:pt idx="7">
                  <c:v>275855</c:v>
                </c:pt>
                <c:pt idx="8">
                  <c:v>75558</c:v>
                </c:pt>
                <c:pt idx="9">
                  <c:v>4870.5</c:v>
                </c:pt>
                <c:pt idx="10">
                  <c:v>10521</c:v>
                </c:pt>
                <c:pt idx="11">
                  <c:v>36</c:v>
                </c:pt>
                <c:pt idx="12">
                  <c:v>6101.75</c:v>
                </c:pt>
                <c:pt idx="13">
                  <c:v>6699</c:v>
                </c:pt>
                <c:pt idx="14">
                  <c:v>1491.75</c:v>
                </c:pt>
                <c:pt idx="15">
                  <c:v>11491</c:v>
                </c:pt>
                <c:pt idx="16">
                  <c:v>2062</c:v>
                </c:pt>
                <c:pt idx="17">
                  <c:v>6721.25</c:v>
                </c:pt>
                <c:pt idx="18">
                  <c:v>3</c:v>
                </c:pt>
                <c:pt idx="19">
                  <c:v>144</c:v>
                </c:pt>
                <c:pt idx="20">
                  <c:v>0</c:v>
                </c:pt>
                <c:pt idx="21">
                  <c:v>6206</c:v>
                </c:pt>
                <c:pt idx="22">
                  <c:v>4521.75</c:v>
                </c:pt>
                <c:pt idx="23">
                  <c:v>128</c:v>
                </c:pt>
                <c:pt idx="24">
                  <c:v>4987</c:v>
                </c:pt>
                <c:pt idx="25">
                  <c:v>344118</c:v>
                </c:pt>
                <c:pt idx="26">
                  <c:v>29098</c:v>
                </c:pt>
                <c:pt idx="27">
                  <c:v>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040248"/>
        <c:axId val="17248415"/>
      </c:barChart>
      <c:catAx>
        <c:axId val="150402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7248415"/>
        <c:crosses val="autoZero"/>
        <c:auto val="1"/>
        <c:lblAlgn val="ctr"/>
        <c:lblOffset val="100"/>
        <c:noMultiLvlLbl val="0"/>
      </c:catAx>
      <c:valAx>
        <c:axId val="1724841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04024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152</c:v>
                </c:pt>
                <c:pt idx="1">
                  <c:v>109</c:v>
                </c:pt>
                <c:pt idx="2">
                  <c:v>259</c:v>
                </c:pt>
                <c:pt idx="3">
                  <c:v>110</c:v>
                </c:pt>
                <c:pt idx="4">
                  <c:v>4722</c:v>
                </c:pt>
                <c:pt idx="5">
                  <c:v>227</c:v>
                </c:pt>
                <c:pt idx="6">
                  <c:v>5750</c:v>
                </c:pt>
                <c:pt idx="7">
                  <c:v>1243</c:v>
                </c:pt>
                <c:pt idx="8">
                  <c:v>366</c:v>
                </c:pt>
                <c:pt idx="9">
                  <c:v>315</c:v>
                </c:pt>
                <c:pt idx="10">
                  <c:v>203</c:v>
                </c:pt>
                <c:pt idx="11">
                  <c:v>1587</c:v>
                </c:pt>
                <c:pt idx="12">
                  <c:v>115</c:v>
                </c:pt>
                <c:pt idx="13">
                  <c:v>165</c:v>
                </c:pt>
                <c:pt idx="14">
                  <c:v>369</c:v>
                </c:pt>
                <c:pt idx="15">
                  <c:v>2173</c:v>
                </c:pt>
                <c:pt idx="16">
                  <c:v>229</c:v>
                </c:pt>
                <c:pt idx="17">
                  <c:v>78</c:v>
                </c:pt>
                <c:pt idx="18">
                  <c:v>188</c:v>
                </c:pt>
                <c:pt idx="19">
                  <c:v>152</c:v>
                </c:pt>
                <c:pt idx="20">
                  <c:v>137</c:v>
                </c:pt>
                <c:pt idx="21">
                  <c:v>2752</c:v>
                </c:pt>
                <c:pt idx="22">
                  <c:v>233</c:v>
                </c:pt>
                <c:pt idx="23">
                  <c:v>141</c:v>
                </c:pt>
                <c:pt idx="24">
                  <c:v>363</c:v>
                </c:pt>
                <c:pt idx="25">
                  <c:v>1180</c:v>
                </c:pt>
                <c:pt idx="26">
                  <c:v>302</c:v>
                </c:pt>
                <c:pt idx="27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177</c:v>
                </c:pt>
                <c:pt idx="1">
                  <c:v>111</c:v>
                </c:pt>
                <c:pt idx="2">
                  <c:v>223</c:v>
                </c:pt>
                <c:pt idx="3">
                  <c:v>122</c:v>
                </c:pt>
                <c:pt idx="4">
                  <c:v>4136</c:v>
                </c:pt>
                <c:pt idx="5">
                  <c:v>237</c:v>
                </c:pt>
                <c:pt idx="6">
                  <c:v>4984</c:v>
                </c:pt>
                <c:pt idx="7">
                  <c:v>1245</c:v>
                </c:pt>
                <c:pt idx="8">
                  <c:v>393</c:v>
                </c:pt>
                <c:pt idx="9">
                  <c:v>298</c:v>
                </c:pt>
                <c:pt idx="10">
                  <c:v>214</c:v>
                </c:pt>
                <c:pt idx="11">
                  <c:v>1509</c:v>
                </c:pt>
                <c:pt idx="12">
                  <c:v>171</c:v>
                </c:pt>
                <c:pt idx="13">
                  <c:v>183</c:v>
                </c:pt>
                <c:pt idx="14">
                  <c:v>320</c:v>
                </c:pt>
                <c:pt idx="15">
                  <c:v>2074</c:v>
                </c:pt>
                <c:pt idx="16">
                  <c:v>180</c:v>
                </c:pt>
                <c:pt idx="17">
                  <c:v>64</c:v>
                </c:pt>
                <c:pt idx="18">
                  <c:v>177</c:v>
                </c:pt>
                <c:pt idx="19">
                  <c:v>126</c:v>
                </c:pt>
                <c:pt idx="20">
                  <c:v>144</c:v>
                </c:pt>
                <c:pt idx="21">
                  <c:v>2728</c:v>
                </c:pt>
                <c:pt idx="22">
                  <c:v>229</c:v>
                </c:pt>
                <c:pt idx="23">
                  <c:v>134</c:v>
                </c:pt>
                <c:pt idx="24">
                  <c:v>401</c:v>
                </c:pt>
                <c:pt idx="25">
                  <c:v>1213</c:v>
                </c:pt>
                <c:pt idx="26">
                  <c:v>277</c:v>
                </c:pt>
                <c:pt idx="27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0868256"/>
        <c:axId val="24541660"/>
      </c:barChart>
      <c:catAx>
        <c:axId val="508682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4541660"/>
        <c:crosses val="autoZero"/>
        <c:auto val="1"/>
        <c:lblAlgn val="ctr"/>
        <c:lblOffset val="100"/>
        <c:noMultiLvlLbl val="0"/>
      </c:catAx>
      <c:valAx>
        <c:axId val="2454166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086825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2741815</c:v>
                </c:pt>
                <c:pt idx="1">
                  <c:v>1212758</c:v>
                </c:pt>
                <c:pt idx="2">
                  <c:v>4019327</c:v>
                </c:pt>
                <c:pt idx="3">
                  <c:v>865558</c:v>
                </c:pt>
                <c:pt idx="4">
                  <c:v>92842331</c:v>
                </c:pt>
                <c:pt idx="5">
                  <c:v>4203110</c:v>
                </c:pt>
                <c:pt idx="6">
                  <c:v>33154156</c:v>
                </c:pt>
                <c:pt idx="7">
                  <c:v>48124439</c:v>
                </c:pt>
                <c:pt idx="8">
                  <c:v>7291316</c:v>
                </c:pt>
                <c:pt idx="9">
                  <c:v>6442093</c:v>
                </c:pt>
                <c:pt idx="10">
                  <c:v>2782022</c:v>
                </c:pt>
                <c:pt idx="11">
                  <c:v>10291825</c:v>
                </c:pt>
                <c:pt idx="12">
                  <c:v>1599175</c:v>
                </c:pt>
                <c:pt idx="13">
                  <c:v>2704384</c:v>
                </c:pt>
                <c:pt idx="14">
                  <c:v>6982619</c:v>
                </c:pt>
                <c:pt idx="15">
                  <c:v>53477775</c:v>
                </c:pt>
                <c:pt idx="16">
                  <c:v>6125582</c:v>
                </c:pt>
                <c:pt idx="17">
                  <c:v>524139</c:v>
                </c:pt>
                <c:pt idx="18">
                  <c:v>5344487</c:v>
                </c:pt>
                <c:pt idx="19">
                  <c:v>1883880</c:v>
                </c:pt>
                <c:pt idx="20">
                  <c:v>1106988</c:v>
                </c:pt>
                <c:pt idx="21">
                  <c:v>37947443</c:v>
                </c:pt>
                <c:pt idx="22">
                  <c:v>4508023</c:v>
                </c:pt>
                <c:pt idx="23">
                  <c:v>845192</c:v>
                </c:pt>
                <c:pt idx="24">
                  <c:v>6692859</c:v>
                </c:pt>
                <c:pt idx="25">
                  <c:v>44322732</c:v>
                </c:pt>
                <c:pt idx="26">
                  <c:v>6681356</c:v>
                </c:pt>
                <c:pt idx="27">
                  <c:v>427919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3004690</c:v>
                </c:pt>
                <c:pt idx="1">
                  <c:v>1793941</c:v>
                </c:pt>
                <c:pt idx="2">
                  <c:v>3774507</c:v>
                </c:pt>
                <c:pt idx="3">
                  <c:v>937626</c:v>
                </c:pt>
                <c:pt idx="4">
                  <c:v>76441712</c:v>
                </c:pt>
                <c:pt idx="5">
                  <c:v>4864228</c:v>
                </c:pt>
                <c:pt idx="6">
                  <c:v>32451042</c:v>
                </c:pt>
                <c:pt idx="7">
                  <c:v>47160873</c:v>
                </c:pt>
                <c:pt idx="8">
                  <c:v>7187031</c:v>
                </c:pt>
                <c:pt idx="9">
                  <c:v>7043857</c:v>
                </c:pt>
                <c:pt idx="10">
                  <c:v>2948346</c:v>
                </c:pt>
                <c:pt idx="11">
                  <c:v>11214178</c:v>
                </c:pt>
                <c:pt idx="12">
                  <c:v>2971532</c:v>
                </c:pt>
                <c:pt idx="13">
                  <c:v>3142614</c:v>
                </c:pt>
                <c:pt idx="14">
                  <c:v>7034885</c:v>
                </c:pt>
                <c:pt idx="15">
                  <c:v>49704635</c:v>
                </c:pt>
                <c:pt idx="16">
                  <c:v>4758656</c:v>
                </c:pt>
                <c:pt idx="17">
                  <c:v>413055</c:v>
                </c:pt>
                <c:pt idx="18">
                  <c:v>4039577</c:v>
                </c:pt>
                <c:pt idx="19">
                  <c:v>1594365</c:v>
                </c:pt>
                <c:pt idx="20">
                  <c:v>1124247</c:v>
                </c:pt>
                <c:pt idx="21">
                  <c:v>37946740</c:v>
                </c:pt>
                <c:pt idx="22">
                  <c:v>4271412</c:v>
                </c:pt>
                <c:pt idx="23">
                  <c:v>765895</c:v>
                </c:pt>
                <c:pt idx="24">
                  <c:v>8048249</c:v>
                </c:pt>
                <c:pt idx="25">
                  <c:v>47416588</c:v>
                </c:pt>
                <c:pt idx="26">
                  <c:v>5694014</c:v>
                </c:pt>
                <c:pt idx="27">
                  <c:v>465265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659641"/>
        <c:axId val="15486008"/>
      </c:barChart>
      <c:catAx>
        <c:axId val="1065964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486008"/>
        <c:crosses val="autoZero"/>
        <c:auto val="1"/>
        <c:lblAlgn val="ctr"/>
        <c:lblOffset val="100"/>
        <c:noMultiLvlLbl val="0"/>
      </c:catAx>
      <c:valAx>
        <c:axId val="1548600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65964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6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17</c:v>
                </c:pt>
                <c:pt idx="6">
                  <c:v>26</c:v>
                </c:pt>
                <c:pt idx="7">
                  <c:v>38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152</c:v>
                </c:pt>
                <c:pt idx="16">
                  <c:v>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121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11</c:v>
                </c:pt>
                <c:pt idx="26">
                  <c:v>5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4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27</c:v>
                </c:pt>
                <c:pt idx="6">
                  <c:v>27</c:v>
                </c:pt>
                <c:pt idx="7">
                  <c:v>46</c:v>
                </c:pt>
                <c:pt idx="8">
                  <c:v>0</c:v>
                </c:pt>
                <c:pt idx="9">
                  <c:v>8</c:v>
                </c:pt>
                <c:pt idx="10">
                  <c:v>0</c:v>
                </c:pt>
                <c:pt idx="11">
                  <c:v>4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163</c:v>
                </c:pt>
                <c:pt idx="16">
                  <c:v>15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126</c:v>
                </c:pt>
                <c:pt idx="22">
                  <c:v>0</c:v>
                </c:pt>
                <c:pt idx="23">
                  <c:v>4</c:v>
                </c:pt>
                <c:pt idx="24">
                  <c:v>0</c:v>
                </c:pt>
                <c:pt idx="25">
                  <c:v>8</c:v>
                </c:pt>
                <c:pt idx="26">
                  <c:v>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3059557"/>
        <c:axId val="59054053"/>
      </c:barChart>
      <c:catAx>
        <c:axId val="5305955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054053"/>
        <c:crosses val="autoZero"/>
        <c:auto val="1"/>
        <c:lblAlgn val="ctr"/>
        <c:lblOffset val="100"/>
        <c:noMultiLvlLbl val="0"/>
      </c:catAx>
      <c:valAx>
        <c:axId val="5905405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305955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13418</c:v>
                </c:pt>
                <c:pt idx="1">
                  <c:v>19979</c:v>
                </c:pt>
                <c:pt idx="2">
                  <c:v>67940</c:v>
                </c:pt>
                <c:pt idx="3">
                  <c:v>0</c:v>
                </c:pt>
                <c:pt idx="4">
                  <c:v>652995</c:v>
                </c:pt>
                <c:pt idx="5">
                  <c:v>45791</c:v>
                </c:pt>
                <c:pt idx="6">
                  <c:v>592915</c:v>
                </c:pt>
                <c:pt idx="7">
                  <c:v>312743</c:v>
                </c:pt>
                <c:pt idx="8">
                  <c:v>49</c:v>
                </c:pt>
                <c:pt idx="9">
                  <c:v>0</c:v>
                </c:pt>
                <c:pt idx="10">
                  <c:v>0</c:v>
                </c:pt>
                <c:pt idx="11">
                  <c:v>247216</c:v>
                </c:pt>
                <c:pt idx="12">
                  <c:v>964</c:v>
                </c:pt>
                <c:pt idx="13">
                  <c:v>0</c:v>
                </c:pt>
                <c:pt idx="14">
                  <c:v>8264</c:v>
                </c:pt>
                <c:pt idx="15">
                  <c:v>670993</c:v>
                </c:pt>
                <c:pt idx="16">
                  <c:v>53878</c:v>
                </c:pt>
                <c:pt idx="17">
                  <c:v>0</c:v>
                </c:pt>
                <c:pt idx="18">
                  <c:v>71353</c:v>
                </c:pt>
                <c:pt idx="19">
                  <c:v>14491</c:v>
                </c:pt>
                <c:pt idx="20">
                  <c:v>0</c:v>
                </c:pt>
                <c:pt idx="21">
                  <c:v>1194134</c:v>
                </c:pt>
                <c:pt idx="22">
                  <c:v>21270</c:v>
                </c:pt>
                <c:pt idx="23">
                  <c:v>310</c:v>
                </c:pt>
                <c:pt idx="24">
                  <c:v>0</c:v>
                </c:pt>
                <c:pt idx="25">
                  <c:v>127435</c:v>
                </c:pt>
                <c:pt idx="26">
                  <c:v>7626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6584</c:v>
                </c:pt>
                <c:pt idx="1">
                  <c:v>38508</c:v>
                </c:pt>
                <c:pt idx="2">
                  <c:v>58413</c:v>
                </c:pt>
                <c:pt idx="3">
                  <c:v>0</c:v>
                </c:pt>
                <c:pt idx="4">
                  <c:v>552698</c:v>
                </c:pt>
                <c:pt idx="5">
                  <c:v>54458</c:v>
                </c:pt>
                <c:pt idx="6">
                  <c:v>553551</c:v>
                </c:pt>
                <c:pt idx="7">
                  <c:v>299188</c:v>
                </c:pt>
                <c:pt idx="8">
                  <c:v>4984</c:v>
                </c:pt>
                <c:pt idx="9">
                  <c:v>12490</c:v>
                </c:pt>
                <c:pt idx="10">
                  <c:v>0</c:v>
                </c:pt>
                <c:pt idx="11">
                  <c:v>239137</c:v>
                </c:pt>
                <c:pt idx="12">
                  <c:v>749</c:v>
                </c:pt>
                <c:pt idx="13">
                  <c:v>0</c:v>
                </c:pt>
                <c:pt idx="14">
                  <c:v>8267</c:v>
                </c:pt>
                <c:pt idx="15">
                  <c:v>624191</c:v>
                </c:pt>
                <c:pt idx="16">
                  <c:v>68205</c:v>
                </c:pt>
                <c:pt idx="17">
                  <c:v>0</c:v>
                </c:pt>
                <c:pt idx="18">
                  <c:v>61096</c:v>
                </c:pt>
                <c:pt idx="19">
                  <c:v>7619</c:v>
                </c:pt>
                <c:pt idx="20">
                  <c:v>1</c:v>
                </c:pt>
                <c:pt idx="21">
                  <c:v>1144979</c:v>
                </c:pt>
                <c:pt idx="22">
                  <c:v>15278</c:v>
                </c:pt>
                <c:pt idx="23">
                  <c:v>860</c:v>
                </c:pt>
                <c:pt idx="24">
                  <c:v>12</c:v>
                </c:pt>
                <c:pt idx="25">
                  <c:v>97198</c:v>
                </c:pt>
                <c:pt idx="26">
                  <c:v>6442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1571948"/>
        <c:axId val="11617056"/>
      </c:barChart>
      <c:catAx>
        <c:axId val="515719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1617056"/>
        <c:crosses val="autoZero"/>
        <c:auto val="1"/>
        <c:lblAlgn val="ctr"/>
        <c:lblOffset val="100"/>
        <c:noMultiLvlLbl val="0"/>
      </c:catAx>
      <c:valAx>
        <c:axId val="1161705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57194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17818</c:v>
                </c:pt>
                <c:pt idx="2">
                  <c:v>67940</c:v>
                </c:pt>
                <c:pt idx="3">
                  <c:v>0</c:v>
                </c:pt>
                <c:pt idx="4">
                  <c:v>652995</c:v>
                </c:pt>
                <c:pt idx="5">
                  <c:v>3327</c:v>
                </c:pt>
                <c:pt idx="6">
                  <c:v>491492</c:v>
                </c:pt>
                <c:pt idx="7">
                  <c:v>126768</c:v>
                </c:pt>
                <c:pt idx="8">
                  <c:v>49</c:v>
                </c:pt>
                <c:pt idx="9">
                  <c:v>0</c:v>
                </c:pt>
                <c:pt idx="10">
                  <c:v>0</c:v>
                </c:pt>
                <c:pt idx="11">
                  <c:v>247216</c:v>
                </c:pt>
                <c:pt idx="12">
                  <c:v>0</c:v>
                </c:pt>
                <c:pt idx="13">
                  <c:v>0</c:v>
                </c:pt>
                <c:pt idx="14">
                  <c:v>8264</c:v>
                </c:pt>
                <c:pt idx="15">
                  <c:v>204494</c:v>
                </c:pt>
                <c:pt idx="16">
                  <c:v>42515</c:v>
                </c:pt>
                <c:pt idx="17">
                  <c:v>0</c:v>
                </c:pt>
                <c:pt idx="18">
                  <c:v>71353</c:v>
                </c:pt>
                <c:pt idx="19">
                  <c:v>14491</c:v>
                </c:pt>
                <c:pt idx="20">
                  <c:v>0</c:v>
                </c:pt>
                <c:pt idx="21">
                  <c:v>875012</c:v>
                </c:pt>
                <c:pt idx="22">
                  <c:v>21266</c:v>
                </c:pt>
                <c:pt idx="23">
                  <c:v>0</c:v>
                </c:pt>
                <c:pt idx="24">
                  <c:v>0</c:v>
                </c:pt>
                <c:pt idx="25">
                  <c:v>88759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17917</c:v>
                </c:pt>
                <c:pt idx="2">
                  <c:v>58413</c:v>
                </c:pt>
                <c:pt idx="3">
                  <c:v>0</c:v>
                </c:pt>
                <c:pt idx="4">
                  <c:v>552698</c:v>
                </c:pt>
                <c:pt idx="5">
                  <c:v>3177</c:v>
                </c:pt>
                <c:pt idx="6">
                  <c:v>450685</c:v>
                </c:pt>
                <c:pt idx="7">
                  <c:v>126981</c:v>
                </c:pt>
                <c:pt idx="8">
                  <c:v>4984</c:v>
                </c:pt>
                <c:pt idx="9">
                  <c:v>0</c:v>
                </c:pt>
                <c:pt idx="10">
                  <c:v>0</c:v>
                </c:pt>
                <c:pt idx="11">
                  <c:v>232627</c:v>
                </c:pt>
                <c:pt idx="12">
                  <c:v>0</c:v>
                </c:pt>
                <c:pt idx="13">
                  <c:v>0</c:v>
                </c:pt>
                <c:pt idx="14">
                  <c:v>8267</c:v>
                </c:pt>
                <c:pt idx="15">
                  <c:v>199286</c:v>
                </c:pt>
                <c:pt idx="16">
                  <c:v>38535</c:v>
                </c:pt>
                <c:pt idx="17">
                  <c:v>0</c:v>
                </c:pt>
                <c:pt idx="18">
                  <c:v>61096</c:v>
                </c:pt>
                <c:pt idx="19">
                  <c:v>7619</c:v>
                </c:pt>
                <c:pt idx="20">
                  <c:v>0</c:v>
                </c:pt>
                <c:pt idx="21">
                  <c:v>834763</c:v>
                </c:pt>
                <c:pt idx="22">
                  <c:v>15278</c:v>
                </c:pt>
                <c:pt idx="23">
                  <c:v>0</c:v>
                </c:pt>
                <c:pt idx="24">
                  <c:v>12</c:v>
                </c:pt>
                <c:pt idx="25">
                  <c:v>80081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093026"/>
        <c:axId val="66509842"/>
      </c:barChart>
      <c:catAx>
        <c:axId val="609302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6509842"/>
        <c:crosses val="autoZero"/>
        <c:auto val="1"/>
        <c:lblAlgn val="ctr"/>
        <c:lblOffset val="100"/>
        <c:noMultiLvlLbl val="0"/>
      </c:catAx>
      <c:valAx>
        <c:axId val="6650984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09302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13418</c:v>
                </c:pt>
                <c:pt idx="1">
                  <c:v>2161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42464</c:v>
                </c:pt>
                <c:pt idx="6">
                  <c:v>101423</c:v>
                </c:pt>
                <c:pt idx="7">
                  <c:v>185975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964</c:v>
                </c:pt>
                <c:pt idx="13">
                  <c:v>0</c:v>
                </c:pt>
                <c:pt idx="14">
                  <c:v>0</c:v>
                </c:pt>
                <c:pt idx="15">
                  <c:v>466499</c:v>
                </c:pt>
                <c:pt idx="16">
                  <c:v>11363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319122</c:v>
                </c:pt>
                <c:pt idx="22">
                  <c:v>4</c:v>
                </c:pt>
                <c:pt idx="23">
                  <c:v>310</c:v>
                </c:pt>
                <c:pt idx="24">
                  <c:v>0</c:v>
                </c:pt>
                <c:pt idx="25">
                  <c:v>38676</c:v>
                </c:pt>
                <c:pt idx="26">
                  <c:v>7626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6584</c:v>
                </c:pt>
                <c:pt idx="1">
                  <c:v>20591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51281</c:v>
                </c:pt>
                <c:pt idx="6">
                  <c:v>102866</c:v>
                </c:pt>
                <c:pt idx="7">
                  <c:v>172207</c:v>
                </c:pt>
                <c:pt idx="8">
                  <c:v>0</c:v>
                </c:pt>
                <c:pt idx="9">
                  <c:v>12490</c:v>
                </c:pt>
                <c:pt idx="10">
                  <c:v>0</c:v>
                </c:pt>
                <c:pt idx="11">
                  <c:v>6510</c:v>
                </c:pt>
                <c:pt idx="12">
                  <c:v>749</c:v>
                </c:pt>
                <c:pt idx="13">
                  <c:v>0</c:v>
                </c:pt>
                <c:pt idx="14">
                  <c:v>0</c:v>
                </c:pt>
                <c:pt idx="15">
                  <c:v>424905</c:v>
                </c:pt>
                <c:pt idx="16">
                  <c:v>29670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310216</c:v>
                </c:pt>
                <c:pt idx="22">
                  <c:v>0</c:v>
                </c:pt>
                <c:pt idx="23">
                  <c:v>860</c:v>
                </c:pt>
                <c:pt idx="24">
                  <c:v>0</c:v>
                </c:pt>
                <c:pt idx="25">
                  <c:v>17117</c:v>
                </c:pt>
                <c:pt idx="26">
                  <c:v>6442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939193"/>
        <c:axId val="37011509"/>
      </c:barChart>
      <c:catAx>
        <c:axId val="1093919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7011509"/>
        <c:crosses val="autoZero"/>
        <c:auto val="1"/>
        <c:lblAlgn val="ctr"/>
        <c:lblOffset val="100"/>
        <c:noMultiLvlLbl val="0"/>
      </c:catAx>
      <c:valAx>
        <c:axId val="3701150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93919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5682</c:v>
                </c:pt>
                <c:pt idx="2">
                  <c:v>19759</c:v>
                </c:pt>
                <c:pt idx="3">
                  <c:v>0</c:v>
                </c:pt>
                <c:pt idx="4">
                  <c:v>143233</c:v>
                </c:pt>
                <c:pt idx="5">
                  <c:v>2019</c:v>
                </c:pt>
                <c:pt idx="6">
                  <c:v>108869</c:v>
                </c:pt>
                <c:pt idx="7">
                  <c:v>40594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61635</c:v>
                </c:pt>
                <c:pt idx="12">
                  <c:v>0</c:v>
                </c:pt>
                <c:pt idx="13">
                  <c:v>0</c:v>
                </c:pt>
                <c:pt idx="14">
                  <c:v>4776</c:v>
                </c:pt>
                <c:pt idx="15">
                  <c:v>88360</c:v>
                </c:pt>
                <c:pt idx="16">
                  <c:v>8999</c:v>
                </c:pt>
                <c:pt idx="17">
                  <c:v>0</c:v>
                </c:pt>
                <c:pt idx="18">
                  <c:v>17314</c:v>
                </c:pt>
                <c:pt idx="19">
                  <c:v>4355</c:v>
                </c:pt>
                <c:pt idx="20">
                  <c:v>0</c:v>
                </c:pt>
                <c:pt idx="21">
                  <c:v>257896</c:v>
                </c:pt>
                <c:pt idx="22">
                  <c:v>9857</c:v>
                </c:pt>
                <c:pt idx="23">
                  <c:v>0</c:v>
                </c:pt>
                <c:pt idx="24">
                  <c:v>0</c:v>
                </c:pt>
                <c:pt idx="25">
                  <c:v>25977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4455</c:v>
                </c:pt>
                <c:pt idx="2">
                  <c:v>16578</c:v>
                </c:pt>
                <c:pt idx="3">
                  <c:v>0</c:v>
                </c:pt>
                <c:pt idx="4">
                  <c:v>116093</c:v>
                </c:pt>
                <c:pt idx="5">
                  <c:v>1924</c:v>
                </c:pt>
                <c:pt idx="6">
                  <c:v>97258</c:v>
                </c:pt>
                <c:pt idx="7">
                  <c:v>39021</c:v>
                </c:pt>
                <c:pt idx="8">
                  <c:v>1892</c:v>
                </c:pt>
                <c:pt idx="9">
                  <c:v>0</c:v>
                </c:pt>
                <c:pt idx="10">
                  <c:v>0</c:v>
                </c:pt>
                <c:pt idx="11">
                  <c:v>55364</c:v>
                </c:pt>
                <c:pt idx="12">
                  <c:v>0</c:v>
                </c:pt>
                <c:pt idx="13">
                  <c:v>0</c:v>
                </c:pt>
                <c:pt idx="14">
                  <c:v>5056</c:v>
                </c:pt>
                <c:pt idx="15">
                  <c:v>86172</c:v>
                </c:pt>
                <c:pt idx="16">
                  <c:v>7277</c:v>
                </c:pt>
                <c:pt idx="17">
                  <c:v>0</c:v>
                </c:pt>
                <c:pt idx="18">
                  <c:v>13160</c:v>
                </c:pt>
                <c:pt idx="19">
                  <c:v>1740</c:v>
                </c:pt>
                <c:pt idx="20">
                  <c:v>0</c:v>
                </c:pt>
                <c:pt idx="21">
                  <c:v>245146</c:v>
                </c:pt>
                <c:pt idx="22">
                  <c:v>7544</c:v>
                </c:pt>
                <c:pt idx="23">
                  <c:v>0</c:v>
                </c:pt>
                <c:pt idx="24">
                  <c:v>0</c:v>
                </c:pt>
                <c:pt idx="25">
                  <c:v>22209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9350034"/>
        <c:axId val="6549887"/>
      </c:barChart>
      <c:catAx>
        <c:axId val="5935003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549887"/>
        <c:crosses val="autoZero"/>
        <c:auto val="1"/>
        <c:lblAlgn val="ctr"/>
        <c:lblOffset val="100"/>
        <c:noMultiLvlLbl val="0"/>
      </c:catAx>
      <c:valAx>
        <c:axId val="654988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35003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294</c:v>
                </c:pt>
                <c:pt idx="2">
                  <c:v>469</c:v>
                </c:pt>
                <c:pt idx="3">
                  <c:v>0</c:v>
                </c:pt>
                <c:pt idx="4">
                  <c:v>663</c:v>
                </c:pt>
                <c:pt idx="5">
                  <c:v>2983</c:v>
                </c:pt>
                <c:pt idx="6">
                  <c:v>18873</c:v>
                </c:pt>
                <c:pt idx="7">
                  <c:v>110593</c:v>
                </c:pt>
                <c:pt idx="8">
                  <c:v>4266</c:v>
                </c:pt>
                <c:pt idx="9">
                  <c:v>4</c:v>
                </c:pt>
                <c:pt idx="10">
                  <c:v>55</c:v>
                </c:pt>
                <c:pt idx="11">
                  <c:v>289</c:v>
                </c:pt>
                <c:pt idx="12">
                  <c:v>0</c:v>
                </c:pt>
                <c:pt idx="13">
                  <c:v>3</c:v>
                </c:pt>
                <c:pt idx="14">
                  <c:v>2455</c:v>
                </c:pt>
                <c:pt idx="15">
                  <c:v>68422</c:v>
                </c:pt>
                <c:pt idx="16">
                  <c:v>15155</c:v>
                </c:pt>
                <c:pt idx="17">
                  <c:v>162</c:v>
                </c:pt>
                <c:pt idx="18">
                  <c:v>11149</c:v>
                </c:pt>
                <c:pt idx="19">
                  <c:v>10</c:v>
                </c:pt>
                <c:pt idx="20">
                  <c:v>43148</c:v>
                </c:pt>
                <c:pt idx="21">
                  <c:v>13430</c:v>
                </c:pt>
                <c:pt idx="22">
                  <c:v>51595</c:v>
                </c:pt>
                <c:pt idx="23">
                  <c:v>1309</c:v>
                </c:pt>
                <c:pt idx="24">
                  <c:v>39186</c:v>
                </c:pt>
                <c:pt idx="25">
                  <c:v>88928</c:v>
                </c:pt>
                <c:pt idx="26">
                  <c:v>122075</c:v>
                </c:pt>
                <c:pt idx="27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220</c:v>
                </c:pt>
                <c:pt idx="2">
                  <c:v>322</c:v>
                </c:pt>
                <c:pt idx="3">
                  <c:v>0</c:v>
                </c:pt>
                <c:pt idx="4">
                  <c:v>478</c:v>
                </c:pt>
                <c:pt idx="5">
                  <c:v>3691</c:v>
                </c:pt>
                <c:pt idx="6">
                  <c:v>14428</c:v>
                </c:pt>
                <c:pt idx="7">
                  <c:v>119898</c:v>
                </c:pt>
                <c:pt idx="8">
                  <c:v>4616</c:v>
                </c:pt>
                <c:pt idx="9">
                  <c:v>11</c:v>
                </c:pt>
                <c:pt idx="10">
                  <c:v>179</c:v>
                </c:pt>
                <c:pt idx="11">
                  <c:v>223</c:v>
                </c:pt>
                <c:pt idx="12">
                  <c:v>22</c:v>
                </c:pt>
                <c:pt idx="13">
                  <c:v>1</c:v>
                </c:pt>
                <c:pt idx="14">
                  <c:v>1587</c:v>
                </c:pt>
                <c:pt idx="15">
                  <c:v>46500</c:v>
                </c:pt>
                <c:pt idx="16">
                  <c:v>5881</c:v>
                </c:pt>
                <c:pt idx="17">
                  <c:v>8</c:v>
                </c:pt>
                <c:pt idx="18">
                  <c:v>359</c:v>
                </c:pt>
                <c:pt idx="19">
                  <c:v>1014</c:v>
                </c:pt>
                <c:pt idx="20">
                  <c:v>40736</c:v>
                </c:pt>
                <c:pt idx="21">
                  <c:v>12164</c:v>
                </c:pt>
                <c:pt idx="22">
                  <c:v>80240</c:v>
                </c:pt>
                <c:pt idx="23">
                  <c:v>570</c:v>
                </c:pt>
                <c:pt idx="24">
                  <c:v>38457</c:v>
                </c:pt>
                <c:pt idx="25">
                  <c:v>102307</c:v>
                </c:pt>
                <c:pt idx="26">
                  <c:v>92300</c:v>
                </c:pt>
                <c:pt idx="27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4082433"/>
        <c:axId val="38904181"/>
      </c:barChart>
      <c:catAx>
        <c:axId val="4408243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8904181"/>
        <c:crosses val="autoZero"/>
        <c:auto val="1"/>
        <c:lblAlgn val="ctr"/>
        <c:lblOffset val="100"/>
        <c:noMultiLvlLbl val="0"/>
      </c:catAx>
      <c:valAx>
        <c:axId val="3890418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408243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total'!$E$7:$E$34</c:f>
              <c:numCache>
                <c:formatCode>#,##0</c:formatCode>
                <c:ptCount val="28"/>
                <c:pt idx="0">
                  <c:v>1509096</c:v>
                </c:pt>
                <c:pt idx="1">
                  <c:v>103085</c:v>
                </c:pt>
                <c:pt idx="2">
                  <c:v>160664</c:v>
                </c:pt>
                <c:pt idx="3">
                  <c:v>340911</c:v>
                </c:pt>
                <c:pt idx="4">
                  <c:v>3147431</c:v>
                </c:pt>
                <c:pt idx="5">
                  <c:v>220173</c:v>
                </c:pt>
                <c:pt idx="6">
                  <c:v>85498</c:v>
                </c:pt>
                <c:pt idx="7">
                  <c:v>2430016</c:v>
                </c:pt>
                <c:pt idx="8">
                  <c:v>3642570</c:v>
                </c:pt>
                <c:pt idx="9">
                  <c:v>4630461</c:v>
                </c:pt>
                <c:pt idx="10">
                  <c:v>1535787</c:v>
                </c:pt>
                <c:pt idx="11">
                  <c:v>53590</c:v>
                </c:pt>
                <c:pt idx="12">
                  <c:v>550564</c:v>
                </c:pt>
                <c:pt idx="13">
                  <c:v>1371963</c:v>
                </c:pt>
                <c:pt idx="14">
                  <c:v>2845726</c:v>
                </c:pt>
                <c:pt idx="15">
                  <c:v>279004</c:v>
                </c:pt>
                <c:pt idx="16">
                  <c:v>278553</c:v>
                </c:pt>
                <c:pt idx="17">
                  <c:v>283502</c:v>
                </c:pt>
                <c:pt idx="18">
                  <c:v>11</c:v>
                </c:pt>
                <c:pt idx="19">
                  <c:v>268458</c:v>
                </c:pt>
                <c:pt idx="20">
                  <c:v>344518</c:v>
                </c:pt>
                <c:pt idx="21">
                  <c:v>131062</c:v>
                </c:pt>
                <c:pt idx="22">
                  <c:v>622273</c:v>
                </c:pt>
                <c:pt idx="23">
                  <c:v>355206</c:v>
                </c:pt>
                <c:pt idx="24">
                  <c:v>4137983</c:v>
                </c:pt>
                <c:pt idx="25">
                  <c:v>2599314</c:v>
                </c:pt>
                <c:pt idx="26">
                  <c:v>233201</c:v>
                </c:pt>
                <c:pt idx="27">
                  <c:v>108004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3-470F-AAFE-8E591F4443DA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total'!$D$7:$D$34</c:f>
              <c:numCache>
                <c:formatCode>#,##0</c:formatCode>
                <c:ptCount val="28"/>
                <c:pt idx="0">
                  <c:v>1389442</c:v>
                </c:pt>
                <c:pt idx="1">
                  <c:v>115658</c:v>
                </c:pt>
                <c:pt idx="2">
                  <c:v>139938</c:v>
                </c:pt>
                <c:pt idx="3">
                  <c:v>427566</c:v>
                </c:pt>
                <c:pt idx="4">
                  <c:v>2563544</c:v>
                </c:pt>
                <c:pt idx="5">
                  <c:v>218918</c:v>
                </c:pt>
                <c:pt idx="6">
                  <c:v>53569</c:v>
                </c:pt>
                <c:pt idx="7">
                  <c:v>2780910</c:v>
                </c:pt>
                <c:pt idx="8">
                  <c:v>3073622</c:v>
                </c:pt>
                <c:pt idx="9">
                  <c:v>4065243</c:v>
                </c:pt>
                <c:pt idx="10">
                  <c:v>1725349</c:v>
                </c:pt>
                <c:pt idx="11">
                  <c:v>66386</c:v>
                </c:pt>
                <c:pt idx="12">
                  <c:v>1135537</c:v>
                </c:pt>
                <c:pt idx="13">
                  <c:v>1229132</c:v>
                </c:pt>
                <c:pt idx="14">
                  <c:v>3447209</c:v>
                </c:pt>
                <c:pt idx="15">
                  <c:v>276108</c:v>
                </c:pt>
                <c:pt idx="16">
                  <c:v>142062</c:v>
                </c:pt>
                <c:pt idx="17">
                  <c:v>223632</c:v>
                </c:pt>
                <c:pt idx="18">
                  <c:v>20</c:v>
                </c:pt>
                <c:pt idx="19">
                  <c:v>185518</c:v>
                </c:pt>
                <c:pt idx="20">
                  <c:v>354931</c:v>
                </c:pt>
                <c:pt idx="21">
                  <c:v>129877</c:v>
                </c:pt>
                <c:pt idx="22">
                  <c:v>558672</c:v>
                </c:pt>
                <c:pt idx="23">
                  <c:v>290818</c:v>
                </c:pt>
                <c:pt idx="24">
                  <c:v>4020925</c:v>
                </c:pt>
                <c:pt idx="25">
                  <c:v>2360771</c:v>
                </c:pt>
                <c:pt idx="26">
                  <c:v>260468</c:v>
                </c:pt>
                <c:pt idx="27">
                  <c:v>131618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E3-470F-AAFE-8E591F4443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4029755"/>
        <c:axId val="38351817"/>
      </c:barChart>
      <c:catAx>
        <c:axId val="2402975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8351817"/>
        <c:crosses val="autoZero"/>
        <c:auto val="1"/>
        <c:lblAlgn val="ctr"/>
        <c:lblOffset val="100"/>
        <c:noMultiLvlLbl val="0"/>
      </c:catAx>
      <c:valAx>
        <c:axId val="3835181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402975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GL'!$E$7:$E$34</c:f>
              <c:numCache>
                <c:formatCode>#,##0</c:formatCode>
                <c:ptCount val="28"/>
                <c:pt idx="0">
                  <c:v>906445</c:v>
                </c:pt>
                <c:pt idx="1">
                  <c:v>3500</c:v>
                </c:pt>
                <c:pt idx="2">
                  <c:v>18621</c:v>
                </c:pt>
                <c:pt idx="3">
                  <c:v>32304</c:v>
                </c:pt>
                <c:pt idx="4">
                  <c:v>2157887</c:v>
                </c:pt>
                <c:pt idx="5">
                  <c:v>6991</c:v>
                </c:pt>
                <c:pt idx="6">
                  <c:v>62487</c:v>
                </c:pt>
                <c:pt idx="7">
                  <c:v>851867</c:v>
                </c:pt>
                <c:pt idx="8">
                  <c:v>2814583</c:v>
                </c:pt>
                <c:pt idx="9">
                  <c:v>3580119</c:v>
                </c:pt>
                <c:pt idx="10">
                  <c:v>893243</c:v>
                </c:pt>
                <c:pt idx="11">
                  <c:v>52922</c:v>
                </c:pt>
                <c:pt idx="12">
                  <c:v>264839</c:v>
                </c:pt>
                <c:pt idx="13">
                  <c:v>192677</c:v>
                </c:pt>
                <c:pt idx="14">
                  <c:v>2332820</c:v>
                </c:pt>
                <c:pt idx="15">
                  <c:v>191392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181862</c:v>
                </c:pt>
                <c:pt idx="20">
                  <c:v>0</c:v>
                </c:pt>
                <c:pt idx="21">
                  <c:v>50910</c:v>
                </c:pt>
                <c:pt idx="22">
                  <c:v>33989</c:v>
                </c:pt>
                <c:pt idx="23">
                  <c:v>91396</c:v>
                </c:pt>
                <c:pt idx="24">
                  <c:v>2345572</c:v>
                </c:pt>
                <c:pt idx="25">
                  <c:v>435951</c:v>
                </c:pt>
                <c:pt idx="26">
                  <c:v>6000</c:v>
                </c:pt>
                <c:pt idx="27">
                  <c:v>28384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1A-4081-B3EC-AAA2F42E872C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GL'!$D$7:$D$34</c:f>
              <c:numCache>
                <c:formatCode>#,##0</c:formatCode>
                <c:ptCount val="28"/>
                <c:pt idx="0">
                  <c:v>994154</c:v>
                </c:pt>
                <c:pt idx="1">
                  <c:v>5453</c:v>
                </c:pt>
                <c:pt idx="2">
                  <c:v>0</c:v>
                </c:pt>
                <c:pt idx="3">
                  <c:v>57298</c:v>
                </c:pt>
                <c:pt idx="4">
                  <c:v>1633842</c:v>
                </c:pt>
                <c:pt idx="5">
                  <c:v>9007</c:v>
                </c:pt>
                <c:pt idx="6">
                  <c:v>32920</c:v>
                </c:pt>
                <c:pt idx="7">
                  <c:v>1095318</c:v>
                </c:pt>
                <c:pt idx="8">
                  <c:v>2356079</c:v>
                </c:pt>
                <c:pt idx="9">
                  <c:v>3339253</c:v>
                </c:pt>
                <c:pt idx="10">
                  <c:v>896896</c:v>
                </c:pt>
                <c:pt idx="11">
                  <c:v>66040</c:v>
                </c:pt>
                <c:pt idx="12">
                  <c:v>703120</c:v>
                </c:pt>
                <c:pt idx="13">
                  <c:v>85381</c:v>
                </c:pt>
                <c:pt idx="14">
                  <c:v>2786556</c:v>
                </c:pt>
                <c:pt idx="15">
                  <c:v>177280</c:v>
                </c:pt>
                <c:pt idx="16">
                  <c:v>6363</c:v>
                </c:pt>
                <c:pt idx="17">
                  <c:v>0</c:v>
                </c:pt>
                <c:pt idx="18">
                  <c:v>0</c:v>
                </c:pt>
                <c:pt idx="19">
                  <c:v>132950</c:v>
                </c:pt>
                <c:pt idx="20">
                  <c:v>0</c:v>
                </c:pt>
                <c:pt idx="21">
                  <c:v>79214</c:v>
                </c:pt>
                <c:pt idx="22">
                  <c:v>41803</c:v>
                </c:pt>
                <c:pt idx="23">
                  <c:v>59312</c:v>
                </c:pt>
                <c:pt idx="24">
                  <c:v>2251519</c:v>
                </c:pt>
                <c:pt idx="25">
                  <c:v>433875</c:v>
                </c:pt>
                <c:pt idx="26">
                  <c:v>8737</c:v>
                </c:pt>
                <c:pt idx="27">
                  <c:v>51814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1A-4081-B3EC-AAA2F42E87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99957"/>
        <c:axId val="23096764"/>
      </c:barChart>
      <c:catAx>
        <c:axId val="29995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3096764"/>
        <c:crosses val="autoZero"/>
        <c:auto val="1"/>
        <c:lblAlgn val="ctr"/>
        <c:lblOffset val="100"/>
        <c:noMultiLvlLbl val="0"/>
      </c:catAx>
      <c:valAx>
        <c:axId val="2309676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9995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GS'!$E$7:$E$34</c:f>
              <c:numCache>
                <c:formatCode>#,##0</c:formatCode>
                <c:ptCount val="28"/>
                <c:pt idx="0">
                  <c:v>566806</c:v>
                </c:pt>
                <c:pt idx="1">
                  <c:v>75378</c:v>
                </c:pt>
                <c:pt idx="2">
                  <c:v>39716</c:v>
                </c:pt>
                <c:pt idx="3">
                  <c:v>279166</c:v>
                </c:pt>
                <c:pt idx="4">
                  <c:v>42624</c:v>
                </c:pt>
                <c:pt idx="5">
                  <c:v>206904</c:v>
                </c:pt>
                <c:pt idx="6">
                  <c:v>22985</c:v>
                </c:pt>
                <c:pt idx="7">
                  <c:v>450866</c:v>
                </c:pt>
                <c:pt idx="8">
                  <c:v>336725</c:v>
                </c:pt>
                <c:pt idx="9">
                  <c:v>992120</c:v>
                </c:pt>
                <c:pt idx="10">
                  <c:v>613593</c:v>
                </c:pt>
                <c:pt idx="11">
                  <c:v>0</c:v>
                </c:pt>
                <c:pt idx="12">
                  <c:v>275923</c:v>
                </c:pt>
                <c:pt idx="13">
                  <c:v>1060379</c:v>
                </c:pt>
                <c:pt idx="14">
                  <c:v>509872</c:v>
                </c:pt>
                <c:pt idx="15">
                  <c:v>25080</c:v>
                </c:pt>
                <c:pt idx="16">
                  <c:v>246088</c:v>
                </c:pt>
                <c:pt idx="17">
                  <c:v>234191</c:v>
                </c:pt>
                <c:pt idx="18">
                  <c:v>0</c:v>
                </c:pt>
                <c:pt idx="19">
                  <c:v>35785</c:v>
                </c:pt>
                <c:pt idx="20">
                  <c:v>127973</c:v>
                </c:pt>
                <c:pt idx="21">
                  <c:v>14946</c:v>
                </c:pt>
                <c:pt idx="22">
                  <c:v>467792</c:v>
                </c:pt>
                <c:pt idx="23">
                  <c:v>239788</c:v>
                </c:pt>
                <c:pt idx="24">
                  <c:v>1670101</c:v>
                </c:pt>
                <c:pt idx="25">
                  <c:v>438823</c:v>
                </c:pt>
                <c:pt idx="26">
                  <c:v>7670</c:v>
                </c:pt>
                <c:pt idx="27">
                  <c:v>34776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EB-4355-B2D5-B2312AFE0076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GS'!$D$7:$D$34</c:f>
              <c:numCache>
                <c:formatCode>#,##0</c:formatCode>
                <c:ptCount val="28"/>
                <c:pt idx="0">
                  <c:v>342802</c:v>
                </c:pt>
                <c:pt idx="1">
                  <c:v>80861</c:v>
                </c:pt>
                <c:pt idx="2">
                  <c:v>70704</c:v>
                </c:pt>
                <c:pt idx="3">
                  <c:v>302626</c:v>
                </c:pt>
                <c:pt idx="4">
                  <c:v>55621</c:v>
                </c:pt>
                <c:pt idx="5">
                  <c:v>206266</c:v>
                </c:pt>
                <c:pt idx="6">
                  <c:v>19683</c:v>
                </c:pt>
                <c:pt idx="7">
                  <c:v>417714</c:v>
                </c:pt>
                <c:pt idx="8">
                  <c:v>269344</c:v>
                </c:pt>
                <c:pt idx="9">
                  <c:v>654273</c:v>
                </c:pt>
                <c:pt idx="10">
                  <c:v>818496</c:v>
                </c:pt>
                <c:pt idx="11">
                  <c:v>0</c:v>
                </c:pt>
                <c:pt idx="12">
                  <c:v>406339</c:v>
                </c:pt>
                <c:pt idx="13">
                  <c:v>1051071</c:v>
                </c:pt>
                <c:pt idx="14">
                  <c:v>654692</c:v>
                </c:pt>
                <c:pt idx="15">
                  <c:v>28806</c:v>
                </c:pt>
                <c:pt idx="16">
                  <c:v>118336</c:v>
                </c:pt>
                <c:pt idx="17">
                  <c:v>162421</c:v>
                </c:pt>
                <c:pt idx="18">
                  <c:v>0</c:v>
                </c:pt>
                <c:pt idx="19">
                  <c:v>14903</c:v>
                </c:pt>
                <c:pt idx="20">
                  <c:v>114784</c:v>
                </c:pt>
                <c:pt idx="21">
                  <c:v>10435</c:v>
                </c:pt>
                <c:pt idx="22">
                  <c:v>401495</c:v>
                </c:pt>
                <c:pt idx="23">
                  <c:v>213110</c:v>
                </c:pt>
                <c:pt idx="24">
                  <c:v>1605444</c:v>
                </c:pt>
                <c:pt idx="25">
                  <c:v>259534</c:v>
                </c:pt>
                <c:pt idx="26">
                  <c:v>16593</c:v>
                </c:pt>
                <c:pt idx="27">
                  <c:v>40323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EB-4355-B2D5-B2312AFE00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318852"/>
        <c:axId val="9027511"/>
      </c:barChart>
      <c:catAx>
        <c:axId val="1231885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9027511"/>
        <c:crosses val="autoZero"/>
        <c:auto val="1"/>
        <c:lblAlgn val="ctr"/>
        <c:lblOffset val="100"/>
        <c:noMultiLvlLbl val="0"/>
      </c:catAx>
      <c:valAx>
        <c:axId val="902751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231885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MG'!$E$7:$E$34</c:f>
              <c:numCache>
                <c:formatCode>#,##0</c:formatCode>
                <c:ptCount val="28"/>
                <c:pt idx="0">
                  <c:v>35845</c:v>
                </c:pt>
                <c:pt idx="1">
                  <c:v>24207</c:v>
                </c:pt>
                <c:pt idx="2">
                  <c:v>102327</c:v>
                </c:pt>
                <c:pt idx="3">
                  <c:v>29441</c:v>
                </c:pt>
                <c:pt idx="4">
                  <c:v>946920</c:v>
                </c:pt>
                <c:pt idx="5">
                  <c:v>6278</c:v>
                </c:pt>
                <c:pt idx="6">
                  <c:v>26</c:v>
                </c:pt>
                <c:pt idx="7">
                  <c:v>1127283</c:v>
                </c:pt>
                <c:pt idx="8">
                  <c:v>491262</c:v>
                </c:pt>
                <c:pt idx="9">
                  <c:v>58222</c:v>
                </c:pt>
                <c:pt idx="10">
                  <c:v>28951</c:v>
                </c:pt>
                <c:pt idx="11">
                  <c:v>668</c:v>
                </c:pt>
                <c:pt idx="12">
                  <c:v>9802</c:v>
                </c:pt>
                <c:pt idx="13">
                  <c:v>118907</c:v>
                </c:pt>
                <c:pt idx="14">
                  <c:v>3034</c:v>
                </c:pt>
                <c:pt idx="15">
                  <c:v>62532</c:v>
                </c:pt>
                <c:pt idx="16">
                  <c:v>32465</c:v>
                </c:pt>
                <c:pt idx="17">
                  <c:v>49311</c:v>
                </c:pt>
                <c:pt idx="18">
                  <c:v>11</c:v>
                </c:pt>
                <c:pt idx="19">
                  <c:v>50811</c:v>
                </c:pt>
                <c:pt idx="20">
                  <c:v>216545</c:v>
                </c:pt>
                <c:pt idx="21">
                  <c:v>65206</c:v>
                </c:pt>
                <c:pt idx="22">
                  <c:v>120492</c:v>
                </c:pt>
                <c:pt idx="23">
                  <c:v>24022</c:v>
                </c:pt>
                <c:pt idx="24">
                  <c:v>122310</c:v>
                </c:pt>
                <c:pt idx="25">
                  <c:v>1724540</c:v>
                </c:pt>
                <c:pt idx="26">
                  <c:v>219531</c:v>
                </c:pt>
                <c:pt idx="27">
                  <c:v>44844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B8-4857-9CD2-BB976A49B1E6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MG'!$D$7:$D$34</c:f>
              <c:numCache>
                <c:formatCode>#,##0</c:formatCode>
                <c:ptCount val="28"/>
                <c:pt idx="0">
                  <c:v>52486</c:v>
                </c:pt>
                <c:pt idx="1">
                  <c:v>29344</c:v>
                </c:pt>
                <c:pt idx="2">
                  <c:v>69234</c:v>
                </c:pt>
                <c:pt idx="3">
                  <c:v>67642</c:v>
                </c:pt>
                <c:pt idx="4">
                  <c:v>874081</c:v>
                </c:pt>
                <c:pt idx="5">
                  <c:v>3645</c:v>
                </c:pt>
                <c:pt idx="6">
                  <c:v>966</c:v>
                </c:pt>
                <c:pt idx="7">
                  <c:v>1267878</c:v>
                </c:pt>
                <c:pt idx="8">
                  <c:v>448199</c:v>
                </c:pt>
                <c:pt idx="9">
                  <c:v>71717</c:v>
                </c:pt>
                <c:pt idx="10">
                  <c:v>9957</c:v>
                </c:pt>
                <c:pt idx="11">
                  <c:v>346</c:v>
                </c:pt>
                <c:pt idx="12">
                  <c:v>26078</c:v>
                </c:pt>
                <c:pt idx="13">
                  <c:v>92680</c:v>
                </c:pt>
                <c:pt idx="14">
                  <c:v>5961</c:v>
                </c:pt>
                <c:pt idx="15">
                  <c:v>70022</c:v>
                </c:pt>
                <c:pt idx="16">
                  <c:v>17363</c:v>
                </c:pt>
                <c:pt idx="17">
                  <c:v>61211</c:v>
                </c:pt>
                <c:pt idx="18">
                  <c:v>20</c:v>
                </c:pt>
                <c:pt idx="19">
                  <c:v>37665</c:v>
                </c:pt>
                <c:pt idx="20">
                  <c:v>240147</c:v>
                </c:pt>
                <c:pt idx="21">
                  <c:v>40228</c:v>
                </c:pt>
                <c:pt idx="22">
                  <c:v>115374</c:v>
                </c:pt>
                <c:pt idx="23">
                  <c:v>18396</c:v>
                </c:pt>
                <c:pt idx="24">
                  <c:v>163962</c:v>
                </c:pt>
                <c:pt idx="25">
                  <c:v>1667362</c:v>
                </c:pt>
                <c:pt idx="26">
                  <c:v>235138</c:v>
                </c:pt>
                <c:pt idx="27">
                  <c:v>39481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B8-4857-9CD2-BB976A49B1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197733"/>
        <c:axId val="47027950"/>
      </c:barChart>
      <c:catAx>
        <c:axId val="1019773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7027950"/>
        <c:crosses val="autoZero"/>
        <c:auto val="1"/>
        <c:lblAlgn val="ctr"/>
        <c:lblOffset val="100"/>
        <c:noMultiLvlLbl val="0"/>
      </c:catAx>
      <c:valAx>
        <c:axId val="4702795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19773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72500000000000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total'!$E$7:$E$34</c:f>
              <c:numCache>
                <c:formatCode>#,##0</c:formatCode>
                <c:ptCount val="28"/>
                <c:pt idx="0">
                  <c:v>358714</c:v>
                </c:pt>
                <c:pt idx="1">
                  <c:v>177296</c:v>
                </c:pt>
                <c:pt idx="2">
                  <c:v>448059</c:v>
                </c:pt>
                <c:pt idx="3">
                  <c:v>226662</c:v>
                </c:pt>
                <c:pt idx="4">
                  <c:v>1554623</c:v>
                </c:pt>
                <c:pt idx="5">
                  <c:v>120725</c:v>
                </c:pt>
                <c:pt idx="6">
                  <c:v>745</c:v>
                </c:pt>
                <c:pt idx="7">
                  <c:v>1777842</c:v>
                </c:pt>
                <c:pt idx="8">
                  <c:v>1199844</c:v>
                </c:pt>
                <c:pt idx="9">
                  <c:v>1301985</c:v>
                </c:pt>
                <c:pt idx="10">
                  <c:v>518957</c:v>
                </c:pt>
                <c:pt idx="11">
                  <c:v>0</c:v>
                </c:pt>
                <c:pt idx="12">
                  <c:v>207893</c:v>
                </c:pt>
                <c:pt idx="13">
                  <c:v>476371</c:v>
                </c:pt>
                <c:pt idx="14">
                  <c:v>1107640</c:v>
                </c:pt>
                <c:pt idx="15">
                  <c:v>62022</c:v>
                </c:pt>
                <c:pt idx="16">
                  <c:v>73724</c:v>
                </c:pt>
                <c:pt idx="17">
                  <c:v>110498</c:v>
                </c:pt>
                <c:pt idx="18">
                  <c:v>0</c:v>
                </c:pt>
                <c:pt idx="19">
                  <c:v>111341</c:v>
                </c:pt>
                <c:pt idx="20">
                  <c:v>172340</c:v>
                </c:pt>
                <c:pt idx="21">
                  <c:v>96114</c:v>
                </c:pt>
                <c:pt idx="22">
                  <c:v>376878</c:v>
                </c:pt>
                <c:pt idx="23">
                  <c:v>105339</c:v>
                </c:pt>
                <c:pt idx="24">
                  <c:v>485892</c:v>
                </c:pt>
                <c:pt idx="25">
                  <c:v>2213707</c:v>
                </c:pt>
                <c:pt idx="26">
                  <c:v>314382</c:v>
                </c:pt>
                <c:pt idx="27">
                  <c:v>42639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3E-42B7-AECB-819ABCB96B95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total'!$D$7:$D$34</c:f>
              <c:numCache>
                <c:formatCode>#,##0</c:formatCode>
                <c:ptCount val="28"/>
                <c:pt idx="0">
                  <c:v>349159</c:v>
                </c:pt>
                <c:pt idx="1">
                  <c:v>167625</c:v>
                </c:pt>
                <c:pt idx="2">
                  <c:v>485163</c:v>
                </c:pt>
                <c:pt idx="3">
                  <c:v>283468</c:v>
                </c:pt>
                <c:pt idx="4">
                  <c:v>1313581</c:v>
                </c:pt>
                <c:pt idx="5">
                  <c:v>72243</c:v>
                </c:pt>
                <c:pt idx="6">
                  <c:v>1502</c:v>
                </c:pt>
                <c:pt idx="7">
                  <c:v>1968994</c:v>
                </c:pt>
                <c:pt idx="8">
                  <c:v>1270535</c:v>
                </c:pt>
                <c:pt idx="9">
                  <c:v>1134843</c:v>
                </c:pt>
                <c:pt idx="10">
                  <c:v>500095</c:v>
                </c:pt>
                <c:pt idx="11">
                  <c:v>0</c:v>
                </c:pt>
                <c:pt idx="12">
                  <c:v>416580</c:v>
                </c:pt>
                <c:pt idx="13">
                  <c:v>372075</c:v>
                </c:pt>
                <c:pt idx="14">
                  <c:v>946627</c:v>
                </c:pt>
                <c:pt idx="15">
                  <c:v>96956</c:v>
                </c:pt>
                <c:pt idx="16">
                  <c:v>107435</c:v>
                </c:pt>
                <c:pt idx="17">
                  <c:v>99265</c:v>
                </c:pt>
                <c:pt idx="18">
                  <c:v>0</c:v>
                </c:pt>
                <c:pt idx="19">
                  <c:v>39631</c:v>
                </c:pt>
                <c:pt idx="20">
                  <c:v>138156</c:v>
                </c:pt>
                <c:pt idx="21">
                  <c:v>28003</c:v>
                </c:pt>
                <c:pt idx="22">
                  <c:v>410908</c:v>
                </c:pt>
                <c:pt idx="23">
                  <c:v>88650</c:v>
                </c:pt>
                <c:pt idx="24">
                  <c:v>616091</c:v>
                </c:pt>
                <c:pt idx="25">
                  <c:v>2426706</c:v>
                </c:pt>
                <c:pt idx="26">
                  <c:v>261065</c:v>
                </c:pt>
                <c:pt idx="27">
                  <c:v>46669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3E-42B7-AECB-819ABCB96B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4382377"/>
        <c:axId val="58495977"/>
      </c:barChart>
      <c:catAx>
        <c:axId val="6438237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8495977"/>
        <c:crosses val="autoZero"/>
        <c:auto val="1"/>
        <c:lblAlgn val="ctr"/>
        <c:lblOffset val="100"/>
        <c:noMultiLvlLbl val="0"/>
      </c:catAx>
      <c:valAx>
        <c:axId val="5849597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438237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GL'!$E$7:$E$34</c:f>
              <c:numCache>
                <c:formatCode>#,##0</c:formatCode>
                <c:ptCount val="28"/>
                <c:pt idx="0">
                  <c:v>283576</c:v>
                </c:pt>
                <c:pt idx="1">
                  <c:v>5</c:v>
                </c:pt>
                <c:pt idx="2">
                  <c:v>19228</c:v>
                </c:pt>
                <c:pt idx="3">
                  <c:v>21253</c:v>
                </c:pt>
                <c:pt idx="4">
                  <c:v>743166</c:v>
                </c:pt>
                <c:pt idx="5">
                  <c:v>0</c:v>
                </c:pt>
                <c:pt idx="6">
                  <c:v>0</c:v>
                </c:pt>
                <c:pt idx="7">
                  <c:v>91277</c:v>
                </c:pt>
                <c:pt idx="8">
                  <c:v>555862</c:v>
                </c:pt>
                <c:pt idx="9">
                  <c:v>763590</c:v>
                </c:pt>
                <c:pt idx="10">
                  <c:v>234736</c:v>
                </c:pt>
                <c:pt idx="11">
                  <c:v>0</c:v>
                </c:pt>
                <c:pt idx="12">
                  <c:v>15637</c:v>
                </c:pt>
                <c:pt idx="13">
                  <c:v>7108</c:v>
                </c:pt>
                <c:pt idx="14">
                  <c:v>814056</c:v>
                </c:pt>
                <c:pt idx="15">
                  <c:v>27492</c:v>
                </c:pt>
                <c:pt idx="16">
                  <c:v>4216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70454</c:v>
                </c:pt>
                <c:pt idx="22">
                  <c:v>0</c:v>
                </c:pt>
                <c:pt idx="23">
                  <c:v>0</c:v>
                </c:pt>
                <c:pt idx="24">
                  <c:v>406899</c:v>
                </c:pt>
                <c:pt idx="25">
                  <c:v>34258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B0-413D-BA4F-D8E39CD93DA2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GL'!$D$7:$D$34</c:f>
              <c:numCache>
                <c:formatCode>#,##0</c:formatCode>
                <c:ptCount val="28"/>
                <c:pt idx="0">
                  <c:v>195491</c:v>
                </c:pt>
                <c:pt idx="1">
                  <c:v>0</c:v>
                </c:pt>
                <c:pt idx="2">
                  <c:v>0</c:v>
                </c:pt>
                <c:pt idx="3">
                  <c:v>58700</c:v>
                </c:pt>
                <c:pt idx="4">
                  <c:v>480744</c:v>
                </c:pt>
                <c:pt idx="5">
                  <c:v>0</c:v>
                </c:pt>
                <c:pt idx="6">
                  <c:v>0</c:v>
                </c:pt>
                <c:pt idx="7">
                  <c:v>152582</c:v>
                </c:pt>
                <c:pt idx="8">
                  <c:v>403287</c:v>
                </c:pt>
                <c:pt idx="9">
                  <c:v>662008</c:v>
                </c:pt>
                <c:pt idx="10">
                  <c:v>194348</c:v>
                </c:pt>
                <c:pt idx="11">
                  <c:v>0</c:v>
                </c:pt>
                <c:pt idx="12">
                  <c:v>162782</c:v>
                </c:pt>
                <c:pt idx="13">
                  <c:v>1859</c:v>
                </c:pt>
                <c:pt idx="14">
                  <c:v>682780</c:v>
                </c:pt>
                <c:pt idx="15">
                  <c:v>33682</c:v>
                </c:pt>
                <c:pt idx="16">
                  <c:v>6537</c:v>
                </c:pt>
                <c:pt idx="17">
                  <c:v>0</c:v>
                </c:pt>
                <c:pt idx="18">
                  <c:v>0</c:v>
                </c:pt>
                <c:pt idx="19">
                  <c:v>3001</c:v>
                </c:pt>
                <c:pt idx="20">
                  <c:v>0</c:v>
                </c:pt>
                <c:pt idx="21">
                  <c:v>18544</c:v>
                </c:pt>
                <c:pt idx="22">
                  <c:v>0</c:v>
                </c:pt>
                <c:pt idx="23">
                  <c:v>0</c:v>
                </c:pt>
                <c:pt idx="24">
                  <c:v>466469</c:v>
                </c:pt>
                <c:pt idx="25">
                  <c:v>119015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B0-413D-BA4F-D8E39CD93D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2741674"/>
        <c:axId val="2774616"/>
      </c:barChart>
      <c:catAx>
        <c:axId val="4274167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774616"/>
        <c:crosses val="autoZero"/>
        <c:auto val="1"/>
        <c:lblAlgn val="ctr"/>
        <c:lblOffset val="100"/>
        <c:noMultiLvlLbl val="0"/>
      </c:catAx>
      <c:valAx>
        <c:axId val="277461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74167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GS'!$E$7:$E$34</c:f>
              <c:numCache>
                <c:formatCode>#,##0</c:formatCode>
                <c:ptCount val="28"/>
                <c:pt idx="0">
                  <c:v>66899</c:v>
                </c:pt>
                <c:pt idx="1">
                  <c:v>170970</c:v>
                </c:pt>
                <c:pt idx="2">
                  <c:v>376846</c:v>
                </c:pt>
                <c:pt idx="3">
                  <c:v>91619</c:v>
                </c:pt>
                <c:pt idx="4">
                  <c:v>0</c:v>
                </c:pt>
                <c:pt idx="5">
                  <c:v>87973</c:v>
                </c:pt>
                <c:pt idx="6">
                  <c:v>0</c:v>
                </c:pt>
                <c:pt idx="7">
                  <c:v>221518</c:v>
                </c:pt>
                <c:pt idx="8">
                  <c:v>188016</c:v>
                </c:pt>
                <c:pt idx="9">
                  <c:v>492976</c:v>
                </c:pt>
                <c:pt idx="10">
                  <c:v>190082</c:v>
                </c:pt>
                <c:pt idx="11">
                  <c:v>0</c:v>
                </c:pt>
                <c:pt idx="12">
                  <c:v>120710</c:v>
                </c:pt>
                <c:pt idx="13">
                  <c:v>361282</c:v>
                </c:pt>
                <c:pt idx="14">
                  <c:v>258164</c:v>
                </c:pt>
                <c:pt idx="15">
                  <c:v>11</c:v>
                </c:pt>
                <c:pt idx="16">
                  <c:v>38138</c:v>
                </c:pt>
                <c:pt idx="17">
                  <c:v>2904</c:v>
                </c:pt>
                <c:pt idx="18">
                  <c:v>0</c:v>
                </c:pt>
                <c:pt idx="19">
                  <c:v>102489</c:v>
                </c:pt>
                <c:pt idx="20">
                  <c:v>4000</c:v>
                </c:pt>
                <c:pt idx="21">
                  <c:v>0</c:v>
                </c:pt>
                <c:pt idx="22">
                  <c:v>149458</c:v>
                </c:pt>
                <c:pt idx="23">
                  <c:v>68925</c:v>
                </c:pt>
                <c:pt idx="24">
                  <c:v>416</c:v>
                </c:pt>
                <c:pt idx="25">
                  <c:v>90407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D5-4E85-8E79-DDF4E52A983F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GS'!$D$7:$D$34</c:f>
              <c:numCache>
                <c:formatCode>#,##0</c:formatCode>
                <c:ptCount val="28"/>
                <c:pt idx="0">
                  <c:v>107846</c:v>
                </c:pt>
                <c:pt idx="1">
                  <c:v>163832</c:v>
                </c:pt>
                <c:pt idx="2">
                  <c:v>441822</c:v>
                </c:pt>
                <c:pt idx="3">
                  <c:v>123422</c:v>
                </c:pt>
                <c:pt idx="4">
                  <c:v>0</c:v>
                </c:pt>
                <c:pt idx="5">
                  <c:v>48383</c:v>
                </c:pt>
                <c:pt idx="6">
                  <c:v>0</c:v>
                </c:pt>
                <c:pt idx="7">
                  <c:v>351172</c:v>
                </c:pt>
                <c:pt idx="8">
                  <c:v>335259</c:v>
                </c:pt>
                <c:pt idx="9">
                  <c:v>425083</c:v>
                </c:pt>
                <c:pt idx="10">
                  <c:v>167647</c:v>
                </c:pt>
                <c:pt idx="11">
                  <c:v>0</c:v>
                </c:pt>
                <c:pt idx="12">
                  <c:v>88789</c:v>
                </c:pt>
                <c:pt idx="13">
                  <c:v>262019</c:v>
                </c:pt>
                <c:pt idx="14">
                  <c:v>238003</c:v>
                </c:pt>
                <c:pt idx="15">
                  <c:v>7201</c:v>
                </c:pt>
                <c:pt idx="16">
                  <c:v>83319</c:v>
                </c:pt>
                <c:pt idx="17">
                  <c:v>0</c:v>
                </c:pt>
                <c:pt idx="18">
                  <c:v>0</c:v>
                </c:pt>
                <c:pt idx="19">
                  <c:v>22743</c:v>
                </c:pt>
                <c:pt idx="20">
                  <c:v>11475</c:v>
                </c:pt>
                <c:pt idx="21">
                  <c:v>2128</c:v>
                </c:pt>
                <c:pt idx="22">
                  <c:v>194187</c:v>
                </c:pt>
                <c:pt idx="23">
                  <c:v>68230</c:v>
                </c:pt>
                <c:pt idx="24">
                  <c:v>68364</c:v>
                </c:pt>
                <c:pt idx="25">
                  <c:v>45229</c:v>
                </c:pt>
                <c:pt idx="26">
                  <c:v>0</c:v>
                </c:pt>
                <c:pt idx="27">
                  <c:v>8252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D5-4E85-8E79-DDF4E52A98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896377"/>
        <c:axId val="4041261"/>
      </c:barChart>
      <c:catAx>
        <c:axId val="789637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041261"/>
        <c:crosses val="autoZero"/>
        <c:auto val="1"/>
        <c:lblAlgn val="ctr"/>
        <c:lblOffset val="100"/>
        <c:noMultiLvlLbl val="0"/>
      </c:catAx>
      <c:valAx>
        <c:axId val="404126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89637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MG'!$E$7:$E$34</c:f>
              <c:numCache>
                <c:formatCode>#,##0</c:formatCode>
                <c:ptCount val="28"/>
                <c:pt idx="0">
                  <c:v>8239</c:v>
                </c:pt>
                <c:pt idx="1">
                  <c:v>6321</c:v>
                </c:pt>
                <c:pt idx="2">
                  <c:v>51985</c:v>
                </c:pt>
                <c:pt idx="3">
                  <c:v>113790</c:v>
                </c:pt>
                <c:pt idx="4">
                  <c:v>811457</c:v>
                </c:pt>
                <c:pt idx="5">
                  <c:v>32752</c:v>
                </c:pt>
                <c:pt idx="6">
                  <c:v>745</c:v>
                </c:pt>
                <c:pt idx="7">
                  <c:v>1465047</c:v>
                </c:pt>
                <c:pt idx="8">
                  <c:v>455966</c:v>
                </c:pt>
                <c:pt idx="9">
                  <c:v>45419</c:v>
                </c:pt>
                <c:pt idx="10">
                  <c:v>94139</c:v>
                </c:pt>
                <c:pt idx="11">
                  <c:v>0</c:v>
                </c:pt>
                <c:pt idx="12">
                  <c:v>71546</c:v>
                </c:pt>
                <c:pt idx="13">
                  <c:v>107981</c:v>
                </c:pt>
                <c:pt idx="14">
                  <c:v>35420</c:v>
                </c:pt>
                <c:pt idx="15">
                  <c:v>34519</c:v>
                </c:pt>
                <c:pt idx="16">
                  <c:v>31370</c:v>
                </c:pt>
                <c:pt idx="17">
                  <c:v>107594</c:v>
                </c:pt>
                <c:pt idx="18">
                  <c:v>0</c:v>
                </c:pt>
                <c:pt idx="19">
                  <c:v>8852</c:v>
                </c:pt>
                <c:pt idx="20">
                  <c:v>168340</c:v>
                </c:pt>
                <c:pt idx="21">
                  <c:v>25660</c:v>
                </c:pt>
                <c:pt idx="22">
                  <c:v>227420</c:v>
                </c:pt>
                <c:pt idx="23">
                  <c:v>36414</c:v>
                </c:pt>
                <c:pt idx="24">
                  <c:v>78577</c:v>
                </c:pt>
                <c:pt idx="25">
                  <c:v>2089042</c:v>
                </c:pt>
                <c:pt idx="26">
                  <c:v>314382</c:v>
                </c:pt>
                <c:pt idx="27">
                  <c:v>42639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34-42C9-8955-01875BB17B60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MG'!$D$7:$D$34</c:f>
              <c:numCache>
                <c:formatCode>#,##0</c:formatCode>
                <c:ptCount val="28"/>
                <c:pt idx="0">
                  <c:v>45822</c:v>
                </c:pt>
                <c:pt idx="1">
                  <c:v>3793</c:v>
                </c:pt>
                <c:pt idx="2">
                  <c:v>43341</c:v>
                </c:pt>
                <c:pt idx="3">
                  <c:v>101346</c:v>
                </c:pt>
                <c:pt idx="4">
                  <c:v>832837</c:v>
                </c:pt>
                <c:pt idx="5">
                  <c:v>23860</c:v>
                </c:pt>
                <c:pt idx="6">
                  <c:v>1502</c:v>
                </c:pt>
                <c:pt idx="7">
                  <c:v>1465240</c:v>
                </c:pt>
                <c:pt idx="8">
                  <c:v>531989</c:v>
                </c:pt>
                <c:pt idx="9">
                  <c:v>47752</c:v>
                </c:pt>
                <c:pt idx="10">
                  <c:v>138100</c:v>
                </c:pt>
                <c:pt idx="11">
                  <c:v>0</c:v>
                </c:pt>
                <c:pt idx="12">
                  <c:v>165009</c:v>
                </c:pt>
                <c:pt idx="13">
                  <c:v>108197</c:v>
                </c:pt>
                <c:pt idx="14">
                  <c:v>25844</c:v>
                </c:pt>
                <c:pt idx="15">
                  <c:v>56073</c:v>
                </c:pt>
                <c:pt idx="16">
                  <c:v>17579</c:v>
                </c:pt>
                <c:pt idx="17">
                  <c:v>99265</c:v>
                </c:pt>
                <c:pt idx="18">
                  <c:v>0</c:v>
                </c:pt>
                <c:pt idx="19">
                  <c:v>13887</c:v>
                </c:pt>
                <c:pt idx="20">
                  <c:v>126681</c:v>
                </c:pt>
                <c:pt idx="21">
                  <c:v>7331</c:v>
                </c:pt>
                <c:pt idx="22">
                  <c:v>216721</c:v>
                </c:pt>
                <c:pt idx="23">
                  <c:v>20420</c:v>
                </c:pt>
                <c:pt idx="24">
                  <c:v>81258</c:v>
                </c:pt>
                <c:pt idx="25">
                  <c:v>2262462</c:v>
                </c:pt>
                <c:pt idx="26">
                  <c:v>261065</c:v>
                </c:pt>
                <c:pt idx="27">
                  <c:v>38417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34-42C9-8955-01875BB17B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4461766"/>
        <c:axId val="1003981"/>
      </c:barChart>
      <c:catAx>
        <c:axId val="4446176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03981"/>
        <c:crosses val="autoZero"/>
        <c:auto val="1"/>
        <c:lblAlgn val="ctr"/>
        <c:lblOffset val="100"/>
        <c:noMultiLvlLbl val="0"/>
      </c:catAx>
      <c:valAx>
        <c:axId val="100398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446176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45973531.097999997</c:v>
              </c:pt>
              <c:pt idx="1">
                <c:v>42979765.326000012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BD7-4153-9510-20082F8E1FD5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44119866.009000003</c:v>
              </c:pt>
              <c:pt idx="1">
                <c:v>42498264.729999997</c:v>
              </c:pt>
              <c:pt idx="2">
                <c:v>47486077.764000013</c:v>
              </c:pt>
              <c:pt idx="3">
                <c:v>46936106.824000001</c:v>
              </c:pt>
              <c:pt idx="4">
                <c:v>47247169.920000002</c:v>
              </c:pt>
              <c:pt idx="5">
                <c:v>45800985.681999996</c:v>
              </c:pt>
              <c:pt idx="6">
                <c:v>46502600.601000004</c:v>
              </c:pt>
              <c:pt idx="7">
                <c:v>44795716.579000004</c:v>
              </c:pt>
              <c:pt idx="8">
                <c:v>44061362.366999999</c:v>
              </c:pt>
              <c:pt idx="9">
                <c:v>45163713.714000002</c:v>
              </c:pt>
              <c:pt idx="10">
                <c:v>45038567.091000013</c:v>
              </c:pt>
              <c:pt idx="11">
                <c:v>43560811.300999992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BD7-4153-9510-20082F8E1F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674759"/>
        <c:axId val="1880354"/>
      </c:lineChart>
      <c:catAx>
        <c:axId val="5667475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80354"/>
        <c:crosses val="autoZero"/>
        <c:auto val="1"/>
        <c:lblAlgn val="ctr"/>
        <c:lblOffset val="100"/>
        <c:noMultiLvlLbl val="0"/>
      </c:catAx>
      <c:valAx>
        <c:axId val="1880354"/>
        <c:scaling>
          <c:orientation val="minMax"/>
          <c:max val="48000000"/>
          <c:min val="42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667475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15715787</c:v>
              </c:pt>
              <c:pt idx="1">
                <c:v>14240097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040-4E29-A2CA-D678E52F7FBB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14800457</c:v>
              </c:pt>
              <c:pt idx="1">
                <c:v>14617261</c:v>
              </c:pt>
              <c:pt idx="2">
                <c:v>14946663</c:v>
              </c:pt>
              <c:pt idx="3">
                <c:v>15761439</c:v>
              </c:pt>
              <c:pt idx="4">
                <c:v>14254089</c:v>
              </c:pt>
              <c:pt idx="5">
                <c:v>13440606</c:v>
              </c:pt>
              <c:pt idx="6">
                <c:v>14882730</c:v>
              </c:pt>
              <c:pt idx="7">
                <c:v>14722685</c:v>
              </c:pt>
              <c:pt idx="8">
                <c:v>13969730</c:v>
              </c:pt>
              <c:pt idx="9">
                <c:v>14492696</c:v>
              </c:pt>
              <c:pt idx="10">
                <c:v>14494139</c:v>
              </c:pt>
              <c:pt idx="11">
                <c:v>14500446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040-4E29-A2CA-D678E52F7F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569530"/>
        <c:axId val="8547443"/>
      </c:lineChart>
      <c:catAx>
        <c:axId val="1056953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8547443"/>
        <c:crosses val="autoZero"/>
        <c:auto val="1"/>
        <c:lblAlgn val="ctr"/>
        <c:lblOffset val="100"/>
        <c:noMultiLvlLbl val="0"/>
      </c:catAx>
      <c:valAx>
        <c:axId val="8547443"/>
        <c:scaling>
          <c:orientation val="minMax"/>
          <c:max val="16000000"/>
          <c:min val="13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569530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7572328</c:v>
              </c:pt>
              <c:pt idx="1">
                <c:v>6130397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11C-43E8-9178-C776EAE3DD24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8169146</c:v>
              </c:pt>
              <c:pt idx="1">
                <c:v>7068088</c:v>
              </c:pt>
              <c:pt idx="2">
                <c:v>8308214</c:v>
              </c:pt>
              <c:pt idx="3">
                <c:v>7700747</c:v>
              </c:pt>
              <c:pt idx="4">
                <c:v>7454579</c:v>
              </c:pt>
              <c:pt idx="5">
                <c:v>8485643</c:v>
              </c:pt>
              <c:pt idx="6">
                <c:v>7375900</c:v>
              </c:pt>
              <c:pt idx="7">
                <c:v>7486374</c:v>
              </c:pt>
              <c:pt idx="8">
                <c:v>7417846</c:v>
              </c:pt>
              <c:pt idx="9">
                <c:v>7146456</c:v>
              </c:pt>
              <c:pt idx="10">
                <c:v>6951299</c:v>
              </c:pt>
              <c:pt idx="11">
                <c:v>6982876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11C-43E8-9178-C776EAE3DD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656735"/>
        <c:axId val="23778604"/>
      </c:lineChart>
      <c:catAx>
        <c:axId val="3865673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3778604"/>
        <c:crosses val="autoZero"/>
        <c:auto val="1"/>
        <c:lblAlgn val="ctr"/>
        <c:lblOffset val="100"/>
        <c:noMultiLvlLbl val="0"/>
      </c:catAx>
      <c:valAx>
        <c:axId val="23778604"/>
        <c:scaling>
          <c:orientation val="minMax"/>
          <c:max val="8500000"/>
          <c:min val="61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865673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21337611</c:v>
              </c:pt>
              <c:pt idx="1">
                <c:v>21446109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2B5-444C-8943-A0464C0ACF8B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19997613</c:v>
              </c:pt>
              <c:pt idx="1">
                <c:v>19811284</c:v>
              </c:pt>
              <c:pt idx="2">
                <c:v>22877399</c:v>
              </c:pt>
              <c:pt idx="3">
                <c:v>22249518</c:v>
              </c:pt>
              <c:pt idx="4">
                <c:v>24207368</c:v>
              </c:pt>
              <c:pt idx="5">
                <c:v>22612159</c:v>
              </c:pt>
              <c:pt idx="6">
                <c:v>22910791</c:v>
              </c:pt>
              <c:pt idx="7">
                <c:v>21240538</c:v>
              </c:pt>
              <c:pt idx="8">
                <c:v>21427005</c:v>
              </c:pt>
              <c:pt idx="9">
                <c:v>22198304</c:v>
              </c:pt>
              <c:pt idx="10">
                <c:v>22245603</c:v>
              </c:pt>
              <c:pt idx="11">
                <c:v>20729009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2B5-444C-8943-A0464C0ACF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595324"/>
        <c:axId val="42336132"/>
      </c:lineChart>
      <c:catAx>
        <c:axId val="2059532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336132"/>
        <c:crosses val="autoZero"/>
        <c:auto val="1"/>
        <c:lblAlgn val="ctr"/>
        <c:lblOffset val="100"/>
        <c:noMultiLvlLbl val="0"/>
      </c:catAx>
      <c:valAx>
        <c:axId val="42336132"/>
        <c:scaling>
          <c:orientation val="minMax"/>
          <c:max val="25000000"/>
          <c:min val="19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059532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14778756</c:v>
              </c:pt>
              <c:pt idx="1">
                <c:v>14831132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7FD-47E1-9A29-790BFB191B9B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13804062</c:v>
              </c:pt>
              <c:pt idx="1">
                <c:v>13305454</c:v>
              </c:pt>
              <c:pt idx="2">
                <c:v>15054037</c:v>
              </c:pt>
              <c:pt idx="3">
                <c:v>15173606</c:v>
              </c:pt>
              <c:pt idx="4">
                <c:v>16253151</c:v>
              </c:pt>
              <c:pt idx="5">
                <c:v>14998647</c:v>
              </c:pt>
              <c:pt idx="6">
                <c:v>15594584</c:v>
              </c:pt>
              <c:pt idx="7">
                <c:v>14884024</c:v>
              </c:pt>
              <c:pt idx="8">
                <c:v>14596147</c:v>
              </c:pt>
              <c:pt idx="9">
                <c:v>15258601</c:v>
              </c:pt>
              <c:pt idx="10">
                <c:v>15145040</c:v>
              </c:pt>
              <c:pt idx="11">
                <c:v>14649461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7FD-47E1-9A29-790BFB191B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389603"/>
        <c:axId val="34257675"/>
      </c:lineChart>
      <c:catAx>
        <c:axId val="1438960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4257675"/>
        <c:crosses val="autoZero"/>
        <c:auto val="1"/>
        <c:lblAlgn val="ctr"/>
        <c:lblOffset val="100"/>
        <c:noMultiLvlLbl val="0"/>
      </c:catAx>
      <c:valAx>
        <c:axId val="34257675"/>
        <c:scaling>
          <c:orientation val="minMax"/>
          <c:max val="17000000"/>
          <c:min val="13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389603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1366699.5</c:v>
              </c:pt>
              <c:pt idx="1">
                <c:v>1383306.5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E3B-4E92-89ED-B92718CF9612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1271318.75</c:v>
              </c:pt>
              <c:pt idx="1">
                <c:v>1226278.5</c:v>
              </c:pt>
              <c:pt idx="2">
                <c:v>1373422.5</c:v>
              </c:pt>
              <c:pt idx="3">
                <c:v>1363423.5</c:v>
              </c:pt>
              <c:pt idx="4">
                <c:v>1473980.75</c:v>
              </c:pt>
              <c:pt idx="5">
                <c:v>1382848.25</c:v>
              </c:pt>
              <c:pt idx="6">
                <c:v>1440226.25</c:v>
              </c:pt>
              <c:pt idx="7">
                <c:v>1397412.75</c:v>
              </c:pt>
              <c:pt idx="8">
                <c:v>1335484.25</c:v>
              </c:pt>
              <c:pt idx="9">
                <c:v>1393155.25</c:v>
              </c:pt>
              <c:pt idx="10">
                <c:v>1381578</c:v>
              </c:pt>
              <c:pt idx="11">
                <c:v>1335501.75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E3B-4E92-89ED-B92718CF96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7405118"/>
        <c:axId val="29819363"/>
      </c:lineChart>
      <c:catAx>
        <c:axId val="2740511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9819363"/>
        <c:crosses val="autoZero"/>
        <c:auto val="1"/>
        <c:lblAlgn val="ctr"/>
        <c:lblOffset val="100"/>
        <c:noMultiLvlLbl val="0"/>
      </c:catAx>
      <c:valAx>
        <c:axId val="29819363"/>
        <c:scaling>
          <c:orientation val="minMax"/>
          <c:max val="1500000"/>
          <c:min val="12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7405118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4.201429552442093E-2</c:v>
              </c:pt>
              <c:pt idx="1">
                <c:v>2.695931746710567E-2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DA3-46F3-91B8-1A92AF3A40ED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-5.433911804591629E-2</c:v>
              </c:pt>
              <c:pt idx="1">
                <c:v>-4.456479515178946E-2</c:v>
              </c:pt>
              <c:pt idx="2">
                <c:v>-1.7999403553254911E-2</c:v>
              </c:pt>
              <c:pt idx="3">
                <c:v>-2.311160742133234E-2</c:v>
              </c:pt>
              <c:pt idx="4">
                <c:v>-3.5776057497671543E-2</c:v>
              </c:pt>
              <c:pt idx="5">
                <c:v>-3.8805049222508381E-2</c:v>
              </c:pt>
              <c:pt idx="6">
                <c:v>-3.884478425596849E-2</c:v>
              </c:pt>
              <c:pt idx="7">
                <c:v>-4.1412813789630583E-2</c:v>
              </c:pt>
              <c:pt idx="8">
                <c:v>-3.8097913232978953E-2</c:v>
              </c:pt>
              <c:pt idx="9">
                <c:v>-3.7805547102136787E-2</c:v>
              </c:pt>
              <c:pt idx="10">
                <c:v>-3.075182426859957E-2</c:v>
              </c:pt>
              <c:pt idx="11">
                <c:v>-3.2985610422739058E-2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DA3-46F3-91B8-1A92AF3A40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570411"/>
        <c:axId val="1607579"/>
      </c:lineChart>
      <c:catAx>
        <c:axId val="5057041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607579"/>
        <c:crosses val="autoZero"/>
        <c:auto val="1"/>
        <c:lblAlgn val="ctr"/>
        <c:lblOffset val="100"/>
        <c:noMultiLvlLbl val="0"/>
      </c:catAx>
      <c:valAx>
        <c:axId val="160757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057041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6.1844711957205187E-2</c:v>
              </c:pt>
              <c:pt idx="1">
                <c:v>1.8293941086796831E-2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F51-4642-BDA1-61ECF6C1B31C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-2.704418115115392E-2</c:v>
              </c:pt>
              <c:pt idx="1">
                <c:v>8.3114686092096157E-3</c:v>
              </c:pt>
              <c:pt idx="2">
                <c:v>2.5363291445568148E-3</c:v>
              </c:pt>
              <c:pt idx="3">
                <c:v>2.4086989849494418E-3</c:v>
              </c:pt>
              <c:pt idx="4">
                <c:v>-2.1705858763246821E-2</c:v>
              </c:pt>
              <c:pt idx="5">
                <c:v>-3.873587130896361E-2</c:v>
              </c:pt>
              <c:pt idx="6">
                <c:v>-4.5272056795500608E-2</c:v>
              </c:pt>
              <c:pt idx="7">
                <c:v>-4.7073320588467693E-2</c:v>
              </c:pt>
              <c:pt idx="8">
                <c:v>-3.7684790580330807E-2</c:v>
              </c:pt>
              <c:pt idx="9">
                <c:v>-3.5071093156988857E-2</c:v>
              </c:pt>
              <c:pt idx="10">
                <c:v>-3.1152569500416779E-2</c:v>
              </c:pt>
              <c:pt idx="11">
                <c:v>-3.7672729213677481E-2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F51-4642-BDA1-61ECF6C1B3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6145"/>
        <c:axId val="30265455"/>
      </c:lineChart>
      <c:catAx>
        <c:axId val="213614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0265455"/>
        <c:crosses val="autoZero"/>
        <c:auto val="1"/>
        <c:lblAlgn val="ctr"/>
        <c:lblOffset val="100"/>
        <c:noMultiLvlLbl val="0"/>
      </c:catAx>
      <c:valAx>
        <c:axId val="30265455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13614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-7.3057575418532084E-2</c:v>
              </c:pt>
              <c:pt idx="1">
                <c:v>-0.100707845006515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85B-4641-8C58-022D133B72B1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-2.4341783607784159E-4</c:v>
              </c:pt>
              <c:pt idx="1">
                <c:v>-2.2457847229515378E-2</c:v>
              </c:pt>
              <c:pt idx="2">
                <c:v>5.0989918143079738E-2</c:v>
              </c:pt>
              <c:pt idx="3">
                <c:v>3.101261034126979E-2</c:v>
              </c:pt>
              <c:pt idx="4">
                <c:v>7.9347096393509453E-3</c:v>
              </c:pt>
              <c:pt idx="5">
                <c:v>1.9623814300195889E-2</c:v>
              </c:pt>
              <c:pt idx="6">
                <c:v>2.1235709741124879E-2</c:v>
              </c:pt>
              <c:pt idx="7">
                <c:v>8.4460806879200767E-3</c:v>
              </c:pt>
              <c:pt idx="8">
                <c:v>8.200304341103859E-4</c:v>
              </c:pt>
              <c:pt idx="9">
                <c:v>-1.846614428540028E-2</c:v>
              </c:pt>
              <c:pt idx="10">
                <c:v>-2.461183213941576E-2</c:v>
              </c:pt>
              <c:pt idx="11">
                <c:v>-3.6398469899770247E-2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85B-4641-8C58-022D133B7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643595"/>
        <c:axId val="42549093"/>
      </c:lineChart>
      <c:catAx>
        <c:axId val="4064359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549093"/>
        <c:crosses val="autoZero"/>
        <c:auto val="1"/>
        <c:lblAlgn val="ctr"/>
        <c:lblOffset val="100"/>
        <c:noMultiLvlLbl val="0"/>
      </c:catAx>
      <c:valAx>
        <c:axId val="4254909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064359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6.7007897392553861E-2</c:v>
              </c:pt>
              <c:pt idx="1">
                <c:v>7.4727591673790839E-2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333-475D-B0BD-B3406FC2E0EF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-9.5488795364333301E-2</c:v>
              </c:pt>
              <c:pt idx="1">
                <c:v>-8.4014278636541095E-2</c:v>
              </c:pt>
              <c:pt idx="2">
                <c:v>-5.2937615434297307E-2</c:v>
              </c:pt>
              <c:pt idx="3">
                <c:v>-5.5647937272897963E-2</c:v>
              </c:pt>
              <c:pt idx="4">
                <c:v>-5.8309307935586967E-2</c:v>
              </c:pt>
              <c:pt idx="5">
                <c:v>-5.8236312732696471E-2</c:v>
              </c:pt>
              <c:pt idx="6">
                <c:v>-5.4364100814387917E-2</c:v>
              </c:pt>
              <c:pt idx="7">
                <c:v>-5.4910152495505682E-2</c:v>
              </c:pt>
              <c:pt idx="8">
                <c:v>-5.1392800364556852E-2</c:v>
              </c:pt>
              <c:pt idx="9">
                <c:v>-4.6038390192627787E-2</c:v>
              </c:pt>
              <c:pt idx="10">
                <c:v>-3.2663992509452511E-2</c:v>
              </c:pt>
              <c:pt idx="11">
                <c:v>-2.954558391092188E-2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333-475D-B0BD-B3406FC2E0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702239"/>
        <c:axId val="7500188"/>
      </c:lineChart>
      <c:catAx>
        <c:axId val="3670223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500188"/>
        <c:crosses val="autoZero"/>
        <c:auto val="1"/>
        <c:lblAlgn val="ctr"/>
        <c:lblOffset val="100"/>
        <c:noMultiLvlLbl val="0"/>
      </c:catAx>
      <c:valAx>
        <c:axId val="750018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670223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7.0609216330671298E-2</c:v>
              </c:pt>
              <c:pt idx="1">
                <c:v>9.2232262649027064E-2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D5D-4F83-82CF-ACA21F10D84F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-0.1286467946762351</c:v>
              </c:pt>
              <c:pt idx="1">
                <c:v>-0.11319100410912949</c:v>
              </c:pt>
              <c:pt idx="2">
                <c:v>-8.5398828819135963E-2</c:v>
              </c:pt>
              <c:pt idx="3">
                <c:v>-8.7083784752222226E-2</c:v>
              </c:pt>
              <c:pt idx="4">
                <c:v>-8.7712553928587123E-2</c:v>
              </c:pt>
              <c:pt idx="5">
                <c:v>-8.567313646633079E-2</c:v>
              </c:pt>
              <c:pt idx="6">
                <c:v>-8.1201576049966917E-2</c:v>
              </c:pt>
              <c:pt idx="7">
                <c:v>-8.202771649913565E-2</c:v>
              </c:pt>
              <c:pt idx="8">
                <c:v>-7.7077290041087099E-2</c:v>
              </c:pt>
              <c:pt idx="9">
                <c:v>-7.0041765229395425E-2</c:v>
              </c:pt>
              <c:pt idx="10">
                <c:v>-5.3512913757516989E-2</c:v>
              </c:pt>
              <c:pt idx="11">
                <c:v>-4.7110564268134418E-2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D5D-4F83-82CF-ACA21F10D8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432812"/>
        <c:axId val="36209943"/>
      </c:lineChart>
      <c:catAx>
        <c:axId val="4143281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6209943"/>
        <c:crosses val="autoZero"/>
        <c:auto val="1"/>
        <c:lblAlgn val="ctr"/>
        <c:lblOffset val="100"/>
        <c:noMultiLvlLbl val="0"/>
      </c:catAx>
      <c:valAx>
        <c:axId val="3620994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43281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7.5025047809607059E-2</c:v>
              </c:pt>
              <c:pt idx="1">
                <c:v>0.1010606293708884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A30-46A4-8E6C-5892DF6A6F13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-0.1213645291667013</c:v>
              </c:pt>
              <c:pt idx="1">
                <c:v>-0.10899675781985441</c:v>
              </c:pt>
              <c:pt idx="2">
                <c:v>-7.6320507751495015E-2</c:v>
              </c:pt>
              <c:pt idx="3">
                <c:v>-8.0736998936851934E-2</c:v>
              </c:pt>
              <c:pt idx="4">
                <c:v>-8.109011055603621E-2</c:v>
              </c:pt>
              <c:pt idx="5">
                <c:v>-7.7887139109481085E-2</c:v>
              </c:pt>
              <c:pt idx="6">
                <c:v>-7.5586894881925382E-2</c:v>
              </c:pt>
              <c:pt idx="7">
                <c:v>-7.6125247629228454E-2</c:v>
              </c:pt>
              <c:pt idx="8">
                <c:v>-7.2963013123775622E-2</c:v>
              </c:pt>
              <c:pt idx="9">
                <c:v>-6.5981406516669505E-2</c:v>
              </c:pt>
              <c:pt idx="10">
                <c:v>-5.1330159163408877E-2</c:v>
              </c:pt>
              <c:pt idx="11">
                <c:v>-4.5292756359000208E-2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A30-46A4-8E6C-5892DF6A6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924266"/>
        <c:axId val="64160777"/>
      </c:lineChart>
      <c:catAx>
        <c:axId val="4092426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4160777"/>
        <c:crosses val="autoZero"/>
        <c:auto val="1"/>
        <c:lblAlgn val="ctr"/>
        <c:lblOffset val="100"/>
        <c:noMultiLvlLbl val="0"/>
      </c:catAx>
      <c:valAx>
        <c:axId val="6416077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092426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99B-4BC1-B47A-1CC0110DC06E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99B-4BC1-B47A-1CC0110DC06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99B-4BC1-B47A-1CC0110DC06E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99B-4BC1-B47A-1CC0110DC06E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99B-4BC1-B47A-1CC0110DC06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99B-4BC1-B47A-1CC0110DC06E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99B-4BC1-B47A-1CC0110DC06E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99B-4BC1-B47A-1CC0110DC06E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99B-4BC1-B47A-1CC0110DC06E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99B-4BC1-B47A-1CC0110DC06E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99B-4BC1-B47A-1CC0110DC06E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mar.-23</c:v>
              </c:pt>
              <c:pt idx="1">
                <c:v>abr.-23</c:v>
              </c:pt>
              <c:pt idx="2">
                <c:v>may.-23</c:v>
              </c:pt>
              <c:pt idx="3">
                <c:v>jun.-23</c:v>
              </c:pt>
              <c:pt idx="4">
                <c:v>jul.-23</c:v>
              </c:pt>
              <c:pt idx="5">
                <c:v>ago.-23</c:v>
              </c:pt>
              <c:pt idx="6">
                <c:v>sep.-23</c:v>
              </c:pt>
              <c:pt idx="7">
                <c:v>oct.-23</c:v>
              </c:pt>
              <c:pt idx="8">
                <c:v>nov.-23</c:v>
              </c:pt>
              <c:pt idx="9">
                <c:v>dic.-23</c:v>
              </c:pt>
              <c:pt idx="10">
                <c:v>ene.-24</c:v>
              </c:pt>
              <c:pt idx="11">
                <c:v>feb.-24</c:v>
              </c:pt>
            </c:strLit>
          </c:cat>
          <c:val>
            <c:numLit>
              <c:formatCode>#,##0.00</c:formatCode>
              <c:ptCount val="12"/>
              <c:pt idx="0">
                <c:v>559.28256014099975</c:v>
              </c:pt>
              <c:pt idx="1">
                <c:v>557.45747660199982</c:v>
              </c:pt>
              <c:pt idx="2">
                <c:v>553.27034048499991</c:v>
              </c:pt>
              <c:pt idx="3">
                <c:v>550.67518874299981</c:v>
              </c:pt>
              <c:pt idx="4">
                <c:v>548.7840123159998</c:v>
              </c:pt>
              <c:pt idx="5">
                <c:v>545.95518574099992</c:v>
              </c:pt>
              <c:pt idx="6">
                <c:v>545.523646998</c:v>
              </c:pt>
              <c:pt idx="7">
                <c:v>543.87846099399997</c:v>
              </c:pt>
              <c:pt idx="8">
                <c:v>545.88793865599996</c:v>
              </c:pt>
              <c:pt idx="9">
                <c:v>543.21124258199995</c:v>
              </c:pt>
              <c:pt idx="10">
                <c:v>545.06490767100001</c:v>
              </c:pt>
              <c:pt idx="11">
                <c:v>545.54640826699983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999B-4BC1-B47A-1CC0110DC06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8738663"/>
        <c:axId val="61889594"/>
      </c:lineChart>
      <c:catAx>
        <c:axId val="4873866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889594"/>
        <c:crosses val="autoZero"/>
        <c:auto val="1"/>
        <c:lblAlgn val="ctr"/>
        <c:lblOffset val="100"/>
        <c:noMultiLvlLbl val="0"/>
      </c:catAx>
      <c:valAx>
        <c:axId val="6188959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873866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6C9-4D2A-927D-98010072368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6C9-4D2A-927D-98010072368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6C9-4D2A-927D-98010072368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6C9-4D2A-927D-98010072368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6C9-4D2A-927D-98010072368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6C9-4D2A-927D-98010072368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6C9-4D2A-927D-98010072368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6C9-4D2A-927D-98010072368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6C9-4D2A-927D-98010072368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6C9-4D2A-927D-98010072368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6C9-4D2A-927D-980100723688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mar.-23</c:v>
              </c:pt>
              <c:pt idx="1">
                <c:v>abr.-23</c:v>
              </c:pt>
              <c:pt idx="2">
                <c:v>may.-23</c:v>
              </c:pt>
              <c:pt idx="3">
                <c:v>jun.-23</c:v>
              </c:pt>
              <c:pt idx="4">
                <c:v>jul.-23</c:v>
              </c:pt>
              <c:pt idx="5">
                <c:v>ago.-23</c:v>
              </c:pt>
              <c:pt idx="6">
                <c:v>sep.-23</c:v>
              </c:pt>
              <c:pt idx="7">
                <c:v>oct.-23</c:v>
              </c:pt>
              <c:pt idx="8">
                <c:v>nov.-23</c:v>
              </c:pt>
              <c:pt idx="9">
                <c:v>dic.-23</c:v>
              </c:pt>
              <c:pt idx="10">
                <c:v>ene.-24</c:v>
              </c:pt>
              <c:pt idx="11">
                <c:v>feb.-24</c:v>
              </c:pt>
            </c:strLit>
          </c:cat>
          <c:val>
            <c:numLit>
              <c:formatCode>#,##0.00</c:formatCode>
              <c:ptCount val="12"/>
              <c:pt idx="0">
                <c:v>181.84141299999999</c:v>
              </c:pt>
              <c:pt idx="1">
                <c:v>181.87365199999999</c:v>
              </c:pt>
              <c:pt idx="2">
                <c:v>180.07887400000001</c:v>
              </c:pt>
              <c:pt idx="3">
                <c:v>178.19028900000001</c:v>
              </c:pt>
              <c:pt idx="4">
                <c:v>176.85910999999999</c:v>
              </c:pt>
              <c:pt idx="5">
                <c:v>175.92848900000001</c:v>
              </c:pt>
              <c:pt idx="6">
                <c:v>176.58364900000001</c:v>
              </c:pt>
              <c:pt idx="7">
                <c:v>176.426749</c:v>
              </c:pt>
              <c:pt idx="8">
                <c:v>176.57219499999999</c:v>
              </c:pt>
              <c:pt idx="9">
                <c:v>174.88294099999999</c:v>
              </c:pt>
              <c:pt idx="10">
                <c:v>175.798271</c:v>
              </c:pt>
              <c:pt idx="11">
                <c:v>175.42110700000001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D6C9-4D2A-927D-98010072368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4966830"/>
        <c:axId val="36390049"/>
      </c:lineChart>
      <c:catAx>
        <c:axId val="6496683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6390049"/>
        <c:crosses val="autoZero"/>
        <c:auto val="1"/>
        <c:lblAlgn val="ctr"/>
        <c:lblOffset val="100"/>
        <c:noMultiLvlLbl val="0"/>
      </c:catAx>
      <c:valAx>
        <c:axId val="3639004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496683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281-449D-B026-D58E23B6625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281-449D-B026-D58E23B6625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281-449D-B026-D58E23B6625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281-449D-B026-D58E23B6625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281-449D-B026-D58E23B6625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281-449D-B026-D58E23B6625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281-449D-B026-D58E23B6625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281-449D-B026-D58E23B6625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281-449D-B026-D58E23B6625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281-449D-B026-D58E23B6625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281-449D-B026-D58E23B6625A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mar.-23</c:v>
              </c:pt>
              <c:pt idx="1">
                <c:v>abr.-23</c:v>
              </c:pt>
              <c:pt idx="2">
                <c:v>may.-23</c:v>
              </c:pt>
              <c:pt idx="3">
                <c:v>jun.-23</c:v>
              </c:pt>
              <c:pt idx="4">
                <c:v>jul.-23</c:v>
              </c:pt>
              <c:pt idx="5">
                <c:v>ago.-23</c:v>
              </c:pt>
              <c:pt idx="6">
                <c:v>sep.-23</c:v>
              </c:pt>
              <c:pt idx="7">
                <c:v>oct.-23</c:v>
              </c:pt>
              <c:pt idx="8">
                <c:v>nov.-23</c:v>
              </c:pt>
              <c:pt idx="9">
                <c:v>dic.-23</c:v>
              </c:pt>
              <c:pt idx="10">
                <c:v>ene.-24</c:v>
              </c:pt>
              <c:pt idx="11">
                <c:v>feb.-24</c:v>
              </c:pt>
            </c:strLit>
          </c:cat>
          <c:val>
            <c:numLit>
              <c:formatCode>#,##0.00</c:formatCode>
              <c:ptCount val="12"/>
              <c:pt idx="0">
                <c:v>95.109771999999992</c:v>
              </c:pt>
              <c:pt idx="1">
                <c:v>94.907316999999992</c:v>
              </c:pt>
              <c:pt idx="2">
                <c:v>94.272100999999992</c:v>
              </c:pt>
              <c:pt idx="3">
                <c:v>94.87559499999999</c:v>
              </c:pt>
              <c:pt idx="4">
                <c:v>95.102014999999994</c:v>
              </c:pt>
              <c:pt idx="5">
                <c:v>94.487117999999995</c:v>
              </c:pt>
              <c:pt idx="6">
                <c:v>94.024356999999995</c:v>
              </c:pt>
              <c:pt idx="7">
                <c:v>92.526075999999989</c:v>
              </c:pt>
              <c:pt idx="8">
                <c:v>91.858873000000003</c:v>
              </c:pt>
              <c:pt idx="9">
                <c:v>90.547167999999999</c:v>
              </c:pt>
              <c:pt idx="10">
                <c:v>89.95035</c:v>
              </c:pt>
              <c:pt idx="11">
                <c:v>89.012658999999999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8281-449D-B026-D58E23B6625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5020397"/>
        <c:axId val="12216012"/>
      </c:lineChart>
      <c:catAx>
        <c:axId val="3502039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2216012"/>
        <c:crosses val="autoZero"/>
        <c:auto val="1"/>
        <c:lblAlgn val="ctr"/>
        <c:lblOffset val="100"/>
        <c:noMultiLvlLbl val="0"/>
      </c:catAx>
      <c:valAx>
        <c:axId val="1221601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502039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D2C-4066-B9FA-E24CEB43066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D2C-4066-B9FA-E24CEB43066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D2C-4066-B9FA-E24CEB43066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D2C-4066-B9FA-E24CEB43066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D2C-4066-B9FA-E24CEB43066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D2C-4066-B9FA-E24CEB43066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D2C-4066-B9FA-E24CEB43066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D2C-4066-B9FA-E24CEB43066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D2C-4066-B9FA-E24CEB43066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D2C-4066-B9FA-E24CEB43066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D2C-4066-B9FA-E24CEB43066D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mar.-23</c:v>
              </c:pt>
              <c:pt idx="1">
                <c:v>abr.-23</c:v>
              </c:pt>
              <c:pt idx="2">
                <c:v>may.-23</c:v>
              </c:pt>
              <c:pt idx="3">
                <c:v>jun.-23</c:v>
              </c:pt>
              <c:pt idx="4">
                <c:v>jul.-23</c:v>
              </c:pt>
              <c:pt idx="5">
                <c:v>ago.-23</c:v>
              </c:pt>
              <c:pt idx="6">
                <c:v>sep.-23</c:v>
              </c:pt>
              <c:pt idx="7">
                <c:v>oct.-23</c:v>
              </c:pt>
              <c:pt idx="8">
                <c:v>nov.-23</c:v>
              </c:pt>
              <c:pt idx="9">
                <c:v>dic.-23</c:v>
              </c:pt>
              <c:pt idx="10">
                <c:v>ene.-24</c:v>
              </c:pt>
              <c:pt idx="11">
                <c:v>feb.-24</c:v>
              </c:pt>
            </c:strLit>
          </c:cat>
          <c:val>
            <c:numLit>
              <c:formatCode>#,##0.00</c:formatCode>
              <c:ptCount val="12"/>
              <c:pt idx="0">
                <c:v>266.99467700000002</c:v>
              </c:pt>
              <c:pt idx="1">
                <c:v>265.49360899999999</c:v>
              </c:pt>
              <c:pt idx="2">
                <c:v>263.74050599999998</c:v>
              </c:pt>
              <c:pt idx="3">
                <c:v>262.35120999999998</c:v>
              </c:pt>
              <c:pt idx="4">
                <c:v>261.60695800000002</c:v>
              </c:pt>
              <c:pt idx="5">
                <c:v>260.27837299999999</c:v>
              </c:pt>
              <c:pt idx="6">
                <c:v>259.80766199999999</c:v>
              </c:pt>
              <c:pt idx="7">
                <c:v>259.90397100000001</c:v>
              </c:pt>
              <c:pt idx="8">
                <c:v>262.33453800000001</c:v>
              </c:pt>
              <c:pt idx="9">
                <c:v>262.50659100000001</c:v>
              </c:pt>
              <c:pt idx="10">
                <c:v>263.84658899999999</c:v>
              </c:pt>
              <c:pt idx="11">
                <c:v>265.48141399999997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5D2C-4066-B9FA-E24CEB43066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004843"/>
        <c:axId val="59719781"/>
      </c:lineChart>
      <c:catAx>
        <c:axId val="600484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719781"/>
        <c:crosses val="autoZero"/>
        <c:auto val="1"/>
        <c:lblAlgn val="ctr"/>
        <c:lblOffset val="100"/>
        <c:noMultiLvlLbl val="0"/>
      </c:catAx>
      <c:valAx>
        <c:axId val="5971978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00484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CFE-4A0A-83E3-EE158B2F7AF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CFE-4A0A-83E3-EE158B2F7AF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CFE-4A0A-83E3-EE158B2F7AF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CFE-4A0A-83E3-EE158B2F7AF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CFE-4A0A-83E3-EE158B2F7AF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CFE-4A0A-83E3-EE158B2F7AF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CFE-4A0A-83E3-EE158B2F7AFF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CFE-4A0A-83E3-EE158B2F7AFF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CFE-4A0A-83E3-EE158B2F7AFF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CFE-4A0A-83E3-EE158B2F7AFF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CFE-4A0A-83E3-EE158B2F7AFF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mar.-23</c:v>
              </c:pt>
              <c:pt idx="1">
                <c:v>abr.-23</c:v>
              </c:pt>
              <c:pt idx="2">
                <c:v>may.-23</c:v>
              </c:pt>
              <c:pt idx="3">
                <c:v>jun.-23</c:v>
              </c:pt>
              <c:pt idx="4">
                <c:v>jul.-23</c:v>
              </c:pt>
              <c:pt idx="5">
                <c:v>ago.-23</c:v>
              </c:pt>
              <c:pt idx="6">
                <c:v>sep.-23</c:v>
              </c:pt>
              <c:pt idx="7">
                <c:v>oct.-23</c:v>
              </c:pt>
              <c:pt idx="8">
                <c:v>nov.-23</c:v>
              </c:pt>
              <c:pt idx="9">
                <c:v>dic.-23</c:v>
              </c:pt>
              <c:pt idx="10">
                <c:v>ene.-24</c:v>
              </c:pt>
              <c:pt idx="11">
                <c:v>feb.-24</c:v>
              </c:pt>
            </c:strLit>
          </c:cat>
          <c:val>
            <c:numLit>
              <c:formatCode>#,##0.00</c:formatCode>
              <c:ptCount val="12"/>
              <c:pt idx="0">
                <c:v>183.61559199999999</c:v>
              </c:pt>
              <c:pt idx="1">
                <c:v>182.08308299999999</c:v>
              </c:pt>
              <c:pt idx="2">
                <c:v>180.477124</c:v>
              </c:pt>
              <c:pt idx="3">
                <c:v>179.251665</c:v>
              </c:pt>
              <c:pt idx="4">
                <c:v>178.34498500000001</c:v>
              </c:pt>
              <c:pt idx="5">
                <c:v>176.912938</c:v>
              </c:pt>
              <c:pt idx="6">
                <c:v>176.389681</c:v>
              </c:pt>
              <c:pt idx="7">
                <c:v>176.33612099999999</c:v>
              </c:pt>
              <c:pt idx="8">
                <c:v>178.27640500000001</c:v>
              </c:pt>
              <c:pt idx="9">
                <c:v>178.716814</c:v>
              </c:pt>
              <c:pt idx="10">
                <c:v>179.691508</c:v>
              </c:pt>
              <c:pt idx="11">
                <c:v>181.217186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4CFE-4A0A-83E3-EE158B2F7AF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3770386"/>
        <c:axId val="18380402"/>
      </c:lineChart>
      <c:catAx>
        <c:axId val="2377038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380402"/>
        <c:crosses val="autoZero"/>
        <c:auto val="1"/>
        <c:lblAlgn val="ctr"/>
        <c:lblOffset val="100"/>
        <c:noMultiLvlLbl val="0"/>
      </c:catAx>
      <c:valAx>
        <c:axId val="1838040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377038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203-4695-A2D2-E2B5CE3F584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203-4695-A2D2-E2B5CE3F584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203-4695-A2D2-E2B5CE3F584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203-4695-A2D2-E2B5CE3F584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203-4695-A2D2-E2B5CE3F584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203-4695-A2D2-E2B5CE3F584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203-4695-A2D2-E2B5CE3F584F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203-4695-A2D2-E2B5CE3F584F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203-4695-A2D2-E2B5CE3F584F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203-4695-A2D2-E2B5CE3F584F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203-4695-A2D2-E2B5CE3F584F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mar.-23</c:v>
              </c:pt>
              <c:pt idx="1">
                <c:v>abr.-23</c:v>
              </c:pt>
              <c:pt idx="2">
                <c:v>may.-23</c:v>
              </c:pt>
              <c:pt idx="3">
                <c:v>jun.-23</c:v>
              </c:pt>
              <c:pt idx="4">
                <c:v>jul.-23</c:v>
              </c:pt>
              <c:pt idx="5">
                <c:v>ago.-23</c:v>
              </c:pt>
              <c:pt idx="6">
                <c:v>sep.-23</c:v>
              </c:pt>
              <c:pt idx="7">
                <c:v>oct.-23</c:v>
              </c:pt>
              <c:pt idx="8">
                <c:v>nov.-23</c:v>
              </c:pt>
              <c:pt idx="9">
                <c:v>dic.-23</c:v>
              </c:pt>
              <c:pt idx="10">
                <c:v>ene.-24</c:v>
              </c:pt>
              <c:pt idx="11">
                <c:v>feb.-24</c:v>
              </c:pt>
            </c:strLit>
          </c:cat>
          <c:val>
            <c:numLit>
              <c:formatCode>#,##0.00</c:formatCode>
              <c:ptCount val="12"/>
              <c:pt idx="0">
                <c:v>16.831618500000001</c:v>
              </c:pt>
              <c:pt idx="1">
                <c:v>16.691737249999999</c:v>
              </c:pt>
              <c:pt idx="2">
                <c:v>16.559476249999999</c:v>
              </c:pt>
              <c:pt idx="3">
                <c:v>16.46803075</c:v>
              </c:pt>
              <c:pt idx="4">
                <c:v>16.372101499999999</c:v>
              </c:pt>
              <c:pt idx="5">
                <c:v>16.250949500000001</c:v>
              </c:pt>
              <c:pt idx="6">
                <c:v>16.186191000000001</c:v>
              </c:pt>
              <c:pt idx="7">
                <c:v>16.18666425</c:v>
              </c:pt>
              <c:pt idx="8">
                <c:v>16.337738000000002</c:v>
              </c:pt>
              <c:pt idx="9">
                <c:v>16.374630499999999</c:v>
              </c:pt>
              <c:pt idx="10">
                <c:v>16.470011249999999</c:v>
              </c:pt>
              <c:pt idx="11">
                <c:v>16.627039249999999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A203-4695-A2D2-E2B5CE3F584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5799898"/>
        <c:axId val="33427366"/>
      </c:lineChart>
      <c:catAx>
        <c:axId val="6579989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3427366"/>
        <c:crosses val="autoZero"/>
        <c:auto val="1"/>
        <c:lblAlgn val="ctr"/>
        <c:lblOffset val="100"/>
        <c:noMultiLvlLbl val="0"/>
      </c:catAx>
      <c:valAx>
        <c:axId val="3342736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579989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CA3-4E5A-BA2F-3FCAE92FF5C1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CA3-4E5A-BA2F-3FCAE92FF5C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CA3-4E5A-BA2F-3FCAE92FF5C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CA3-4E5A-BA2F-3FCAE92FF5C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CA3-4E5A-BA2F-3FCAE92FF5C1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CA3-4E5A-BA2F-3FCAE92FF5C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CA3-4E5A-BA2F-3FCAE92FF5C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CA3-4E5A-BA2F-3FCAE92FF5C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CA3-4E5A-BA2F-3FCAE92FF5C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CA3-4E5A-BA2F-3FCAE92FF5C1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CA3-4E5A-BA2F-3FCAE92FF5C1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mar.-23</c:v>
              </c:pt>
              <c:pt idx="1">
                <c:v>abr.-23</c:v>
              </c:pt>
              <c:pt idx="2">
                <c:v>may.-23</c:v>
              </c:pt>
              <c:pt idx="3">
                <c:v>jun.-23</c:v>
              </c:pt>
              <c:pt idx="4">
                <c:v>jul.-23</c:v>
              </c:pt>
              <c:pt idx="5">
                <c:v>ago.-23</c:v>
              </c:pt>
              <c:pt idx="6">
                <c:v>sep.-23</c:v>
              </c:pt>
              <c:pt idx="7">
                <c:v>oct.-23</c:v>
              </c:pt>
              <c:pt idx="8">
                <c:v>nov.-23</c:v>
              </c:pt>
              <c:pt idx="9">
                <c:v>dic.-23</c:v>
              </c:pt>
              <c:pt idx="10">
                <c:v>ene.-24</c:v>
              </c:pt>
              <c:pt idx="11">
                <c:v>feb.-24</c:v>
              </c:pt>
            </c:strLit>
          </c:cat>
          <c:val>
            <c:numLit>
              <c:formatCode>0.00%</c:formatCode>
              <c:ptCount val="12"/>
              <c:pt idx="0">
                <c:v>1.404798529746939E-2</c:v>
              </c:pt>
              <c:pt idx="1">
                <c:v>4.7438318990451096E-3</c:v>
              </c:pt>
              <c:pt idx="2">
                <c:v>-1.3365282007320929E-2</c:v>
              </c:pt>
              <c:pt idx="3">
                <c:v>-2.4072327497949849E-2</c:v>
              </c:pt>
              <c:pt idx="4">
                <c:v>-3.1448760482727427E-2</c:v>
              </c:pt>
              <c:pt idx="5">
                <c:v>-3.4416846335028867E-2</c:v>
              </c:pt>
              <c:pt idx="6">
                <c:v>-3.4223851188021633E-2</c:v>
              </c:pt>
              <c:pt idx="7">
                <c:v>-3.6831138394263233E-2</c:v>
              </c:pt>
              <c:pt idx="8">
                <c:v>-2.8708484794736831E-2</c:v>
              </c:pt>
              <c:pt idx="9">
                <c:v>-3.2985610422739307E-2</c:v>
              </c:pt>
              <c:pt idx="10">
                <c:v>-2.528676673127914E-2</c:v>
              </c:pt>
              <c:pt idx="11">
                <c:v>-2.1793101948568021E-2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9CA3-4E5A-BA2F-3FCAE92FF5C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4173351"/>
        <c:axId val="10598525"/>
      </c:lineChart>
      <c:catAx>
        <c:axId val="5417335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598525"/>
        <c:crosses val="autoZero"/>
        <c:auto val="1"/>
        <c:lblAlgn val="ctr"/>
        <c:lblOffset val="100"/>
        <c:noMultiLvlLbl val="0"/>
      </c:catAx>
      <c:valAx>
        <c:axId val="10598525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417335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459-4363-AEB1-27FF15A64DD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459-4363-AEB1-27FF15A64DD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459-4363-AEB1-27FF15A64DD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459-4363-AEB1-27FF15A64DD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459-4363-AEB1-27FF15A64DD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459-4363-AEB1-27FF15A64DD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459-4363-AEB1-27FF15A64DD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459-4363-AEB1-27FF15A64DD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459-4363-AEB1-27FF15A64DD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459-4363-AEB1-27FF15A64DD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459-4363-AEB1-27FF15A64DD8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mar.-23</c:v>
              </c:pt>
              <c:pt idx="1">
                <c:v>abr.-23</c:v>
              </c:pt>
              <c:pt idx="2">
                <c:v>may.-23</c:v>
              </c:pt>
              <c:pt idx="3">
                <c:v>jun.-23</c:v>
              </c:pt>
              <c:pt idx="4">
                <c:v>jul.-23</c:v>
              </c:pt>
              <c:pt idx="5">
                <c:v>ago.-23</c:v>
              </c:pt>
              <c:pt idx="6">
                <c:v>sep.-23</c:v>
              </c:pt>
              <c:pt idx="7">
                <c:v>oct.-23</c:v>
              </c:pt>
              <c:pt idx="8">
                <c:v>nov.-23</c:v>
              </c:pt>
              <c:pt idx="9">
                <c:v>dic.-23</c:v>
              </c:pt>
              <c:pt idx="10">
                <c:v>ene.-24</c:v>
              </c:pt>
              <c:pt idx="11">
                <c:v>feb.-24</c:v>
              </c:pt>
            </c:strLit>
          </c:cat>
          <c:val>
            <c:numLit>
              <c:formatCode>0.00%</c:formatCode>
              <c:ptCount val="12"/>
              <c:pt idx="0">
                <c:v>3.7239477032300211E-2</c:v>
              </c:pt>
              <c:pt idx="1">
                <c:v>2.3863224032532149E-2</c:v>
              </c:pt>
              <c:pt idx="2">
                <c:v>4.2274178886432647E-3</c:v>
              </c:pt>
              <c:pt idx="3">
                <c:v>-1.6118095188285841E-2</c:v>
              </c:pt>
              <c:pt idx="4">
                <c:v>-3.2687468570456978E-2</c:v>
              </c:pt>
              <c:pt idx="5">
                <c:v>-3.3236156970539547E-2</c:v>
              </c:pt>
              <c:pt idx="6">
                <c:v>-2.4934146176225851E-2</c:v>
              </c:pt>
              <c:pt idx="7">
                <c:v>-2.3241706202909249E-2</c:v>
              </c:pt>
              <c:pt idx="8">
                <c:v>-2.1038110173852369E-2</c:v>
              </c:pt>
              <c:pt idx="9">
                <c:v>-3.7672729213677439E-2</c:v>
              </c:pt>
              <c:pt idx="10">
                <c:v>-3.044109578595498E-2</c:v>
              </c:pt>
              <c:pt idx="11">
                <c:v>-3.5997675989817852E-2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3459-4363-AEB1-27FF15A64D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69454"/>
        <c:axId val="59247971"/>
      </c:lineChart>
      <c:catAx>
        <c:axId val="76945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247971"/>
        <c:crosses val="autoZero"/>
        <c:auto val="1"/>
        <c:lblAlgn val="ctr"/>
        <c:lblOffset val="100"/>
        <c:noMultiLvlLbl val="0"/>
      </c:catAx>
      <c:valAx>
        <c:axId val="5924797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6945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501-4C91-922D-69647ABB4C50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501-4C91-922D-69647ABB4C5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501-4C91-922D-69647ABB4C50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501-4C91-922D-69647ABB4C50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501-4C91-922D-69647ABB4C50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501-4C91-922D-69647ABB4C50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501-4C91-922D-69647ABB4C50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501-4C91-922D-69647ABB4C50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501-4C91-922D-69647ABB4C50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501-4C91-922D-69647ABB4C50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501-4C91-922D-69647ABB4C50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mar.-23</c:v>
              </c:pt>
              <c:pt idx="1">
                <c:v>abr.-23</c:v>
              </c:pt>
              <c:pt idx="2">
                <c:v>may.-23</c:v>
              </c:pt>
              <c:pt idx="3">
                <c:v>jun.-23</c:v>
              </c:pt>
              <c:pt idx="4">
                <c:v>jul.-23</c:v>
              </c:pt>
              <c:pt idx="5">
                <c:v>ago.-23</c:v>
              </c:pt>
              <c:pt idx="6">
                <c:v>sep.-23</c:v>
              </c:pt>
              <c:pt idx="7">
                <c:v>oct.-23</c:v>
              </c:pt>
              <c:pt idx="8">
                <c:v>nov.-23</c:v>
              </c:pt>
              <c:pt idx="9">
                <c:v>dic.-23</c:v>
              </c:pt>
              <c:pt idx="10">
                <c:v>ene.-24</c:v>
              </c:pt>
              <c:pt idx="11">
                <c:v>feb.-24</c:v>
              </c:pt>
            </c:strLit>
          </c:cat>
          <c:val>
            <c:numLit>
              <c:formatCode>0.00%</c:formatCode>
              <c:ptCount val="12"/>
              <c:pt idx="0">
                <c:v>8.417644279226294E-2</c:v>
              </c:pt>
              <c:pt idx="1">
                <c:v>7.3762230597676171E-2</c:v>
              </c:pt>
              <c:pt idx="2">
                <c:v>5.1176421060556608E-2</c:v>
              </c:pt>
              <c:pt idx="3">
                <c:v>4.7485455583152453E-2</c:v>
              </c:pt>
              <c:pt idx="4">
                <c:v>4.7256151764485173E-2</c:v>
              </c:pt>
              <c:pt idx="5">
                <c:v>4.020926094989602E-2</c:v>
              </c:pt>
              <c:pt idx="6">
                <c:v>3.0055623712722929E-2</c:v>
              </c:pt>
              <c:pt idx="7">
                <c:v>3.4250530345048078E-3</c:v>
              </c:pt>
              <c:pt idx="8">
                <c:v>-1.258432962209829E-2</c:v>
              </c:pt>
              <c:pt idx="9">
                <c:v>-3.6398469899770282E-2</c:v>
              </c:pt>
              <c:pt idx="10">
                <c:v>-4.2729535164254519E-2</c:v>
              </c:pt>
              <c:pt idx="11">
                <c:v>-4.9186624338629761E-2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F501-4C91-922D-69647ABB4C5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108876"/>
        <c:axId val="18274598"/>
      </c:lineChart>
      <c:catAx>
        <c:axId val="110887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274598"/>
        <c:crosses val="autoZero"/>
        <c:auto val="1"/>
        <c:lblAlgn val="ctr"/>
        <c:lblOffset val="100"/>
        <c:noMultiLvlLbl val="0"/>
      </c:catAx>
      <c:valAx>
        <c:axId val="1827459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10887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5D1-4C50-95F2-5CAC6C0D352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5D1-4C50-95F2-5CAC6C0D352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5D1-4C50-95F2-5CAC6C0D352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5D1-4C50-95F2-5CAC6C0D352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5D1-4C50-95F2-5CAC6C0D352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5D1-4C50-95F2-5CAC6C0D352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5D1-4C50-95F2-5CAC6C0D352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5D1-4C50-95F2-5CAC6C0D352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5D1-4C50-95F2-5CAC6C0D352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5D1-4C50-95F2-5CAC6C0D3522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5D1-4C50-95F2-5CAC6C0D3522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mar.-23</c:v>
              </c:pt>
              <c:pt idx="1">
                <c:v>abr.-23</c:v>
              </c:pt>
              <c:pt idx="2">
                <c:v>may.-23</c:v>
              </c:pt>
              <c:pt idx="3">
                <c:v>jun.-23</c:v>
              </c:pt>
              <c:pt idx="4">
                <c:v>jul.-23</c:v>
              </c:pt>
              <c:pt idx="5">
                <c:v>ago.-23</c:v>
              </c:pt>
              <c:pt idx="6">
                <c:v>sep.-23</c:v>
              </c:pt>
              <c:pt idx="7">
                <c:v>oct.-23</c:v>
              </c:pt>
              <c:pt idx="8">
                <c:v>nov.-23</c:v>
              </c:pt>
              <c:pt idx="9">
                <c:v>dic.-23</c:v>
              </c:pt>
              <c:pt idx="10">
                <c:v>ene.-24</c:v>
              </c:pt>
              <c:pt idx="11">
                <c:v>feb.-24</c:v>
              </c:pt>
            </c:strLit>
          </c:cat>
          <c:val>
            <c:numLit>
              <c:formatCode>0.00%</c:formatCode>
              <c:ptCount val="12"/>
              <c:pt idx="0">
                <c:v>-2.96425576759617E-2</c:v>
              </c:pt>
              <c:pt idx="1">
                <c:v>-3.4852163729409961E-2</c:v>
              </c:pt>
              <c:pt idx="2">
                <c:v>-5.032153399531996E-2</c:v>
              </c:pt>
              <c:pt idx="3">
                <c:v>-5.7269328721219828E-2</c:v>
              </c:pt>
              <c:pt idx="4">
                <c:v>-5.9953794148903422E-2</c:v>
              </c:pt>
              <c:pt idx="5">
                <c:v>-6.2832727201932254E-2</c:v>
              </c:pt>
              <c:pt idx="6">
                <c:v>-6.2851390606002158E-2</c:v>
              </c:pt>
              <c:pt idx="7">
                <c:v>-5.931304045467603E-2</c:v>
              </c:pt>
              <c:pt idx="8">
                <c:v>-3.9221072974348882E-2</c:v>
              </c:pt>
              <c:pt idx="9">
                <c:v>-2.9545583910921901E-2</c:v>
              </c:pt>
              <c:pt idx="10">
                <c:v>-1.6919208675644209E-2</c:v>
              </c:pt>
              <c:pt idx="11">
                <c:v>-5.1188140683694839E-3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E5D1-4C50-95F2-5CAC6C0D352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6057348"/>
        <c:axId val="21448532"/>
      </c:lineChart>
      <c:catAx>
        <c:axId val="5605734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1448532"/>
        <c:crosses val="autoZero"/>
        <c:auto val="1"/>
        <c:lblAlgn val="ctr"/>
        <c:lblOffset val="100"/>
        <c:noMultiLvlLbl val="0"/>
      </c:catAx>
      <c:valAx>
        <c:axId val="2144853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605734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C48-4D75-905C-6FCB45A043C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C48-4D75-905C-6FCB45A043C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C48-4D75-905C-6FCB45A043C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C48-4D75-905C-6FCB45A043C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C48-4D75-905C-6FCB45A043C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C48-4D75-905C-6FCB45A043C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C48-4D75-905C-6FCB45A043C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C48-4D75-905C-6FCB45A043C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C48-4D75-905C-6FCB45A043C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C48-4D75-905C-6FCB45A043C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C48-4D75-905C-6FCB45A043CA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mar.-23</c:v>
              </c:pt>
              <c:pt idx="1">
                <c:v>abr.-23</c:v>
              </c:pt>
              <c:pt idx="2">
                <c:v>may.-23</c:v>
              </c:pt>
              <c:pt idx="3">
                <c:v>jun.-23</c:v>
              </c:pt>
              <c:pt idx="4">
                <c:v>jul.-23</c:v>
              </c:pt>
              <c:pt idx="5">
                <c:v>ago.-23</c:v>
              </c:pt>
              <c:pt idx="6">
                <c:v>sep.-23</c:v>
              </c:pt>
              <c:pt idx="7">
                <c:v>oct.-23</c:v>
              </c:pt>
              <c:pt idx="8">
                <c:v>nov.-23</c:v>
              </c:pt>
              <c:pt idx="9">
                <c:v>dic.-23</c:v>
              </c:pt>
              <c:pt idx="10">
                <c:v>ene.-24</c:v>
              </c:pt>
              <c:pt idx="11">
                <c:v>feb.-24</c:v>
              </c:pt>
            </c:strLit>
          </c:cat>
          <c:val>
            <c:numLit>
              <c:formatCode>0.00%</c:formatCode>
              <c:ptCount val="12"/>
              <c:pt idx="0">
                <c:v>-5.8681107158881522E-2</c:v>
              </c:pt>
              <c:pt idx="1">
                <c:v>-6.3933604363698202E-2</c:v>
              </c:pt>
              <c:pt idx="2">
                <c:v>-7.9290643354282528E-2</c:v>
              </c:pt>
              <c:pt idx="3">
                <c:v>-8.3956804597710197E-2</c:v>
              </c:pt>
              <c:pt idx="4">
                <c:v>-8.6060865835297054E-2</c:v>
              </c:pt>
              <c:pt idx="5">
                <c:v>-9.0770659313641255E-2</c:v>
              </c:pt>
              <c:pt idx="6">
                <c:v>-8.9427079635850296E-2</c:v>
              </c:pt>
              <c:pt idx="7">
                <c:v>-8.5184859211786465E-2</c:v>
              </c:pt>
              <c:pt idx="8">
                <c:v>-6.054616451358262E-2</c:v>
              </c:pt>
              <c:pt idx="9">
                <c:v>-4.7110564268134411E-2</c:v>
              </c:pt>
              <c:pt idx="10">
                <c:v>-3.1388255377407623E-2</c:v>
              </c:pt>
              <c:pt idx="11">
                <c:v>-1.561778520883274E-2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4C48-4D75-905C-6FCB45A043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5054756"/>
        <c:axId val="11357810"/>
      </c:lineChart>
      <c:catAx>
        <c:axId val="5505475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1357810"/>
        <c:crosses val="autoZero"/>
        <c:auto val="1"/>
        <c:lblAlgn val="ctr"/>
        <c:lblOffset val="100"/>
        <c:noMultiLvlLbl val="0"/>
      </c:catAx>
      <c:valAx>
        <c:axId val="1135781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505475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5FC-4266-B7EC-BE37AC3B1685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5FC-4266-B7EC-BE37AC3B168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5FC-4266-B7EC-BE37AC3B1685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5FC-4266-B7EC-BE37AC3B1685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5FC-4266-B7EC-BE37AC3B1685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5FC-4266-B7EC-BE37AC3B1685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5FC-4266-B7EC-BE37AC3B1685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5FC-4266-B7EC-BE37AC3B1685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5FC-4266-B7EC-BE37AC3B1685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5FC-4266-B7EC-BE37AC3B1685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5FC-4266-B7EC-BE37AC3B1685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mar.-23</c:v>
              </c:pt>
              <c:pt idx="1">
                <c:v>abr.-23</c:v>
              </c:pt>
              <c:pt idx="2">
                <c:v>may.-23</c:v>
              </c:pt>
              <c:pt idx="3">
                <c:v>jun.-23</c:v>
              </c:pt>
              <c:pt idx="4">
                <c:v>jul.-23</c:v>
              </c:pt>
              <c:pt idx="5">
                <c:v>ago.-23</c:v>
              </c:pt>
              <c:pt idx="6">
                <c:v>sep.-23</c:v>
              </c:pt>
              <c:pt idx="7">
                <c:v>oct.-23</c:v>
              </c:pt>
              <c:pt idx="8">
                <c:v>nov.-23</c:v>
              </c:pt>
              <c:pt idx="9">
                <c:v>dic.-23</c:v>
              </c:pt>
              <c:pt idx="10">
                <c:v>ene.-24</c:v>
              </c:pt>
              <c:pt idx="11">
                <c:v>feb.-24</c:v>
              </c:pt>
            </c:strLit>
          </c:cat>
          <c:val>
            <c:numLit>
              <c:formatCode>0.00%</c:formatCode>
              <c:ptCount val="12"/>
              <c:pt idx="0">
                <c:v>-4.1707669862973112E-2</c:v>
              </c:pt>
              <c:pt idx="1">
                <c:v>-4.9947875655673712E-2</c:v>
              </c:pt>
              <c:pt idx="2">
                <c:v>-6.658554365840369E-2</c:v>
              </c:pt>
              <c:pt idx="3">
                <c:v>-7.1500095976196887E-2</c:v>
              </c:pt>
              <c:pt idx="4">
                <c:v>-7.597656831750596E-2</c:v>
              </c:pt>
              <c:pt idx="5">
                <c:v>-8.2549128035067726E-2</c:v>
              </c:pt>
              <c:pt idx="6">
                <c:v>-8.2695568650417051E-2</c:v>
              </c:pt>
              <c:pt idx="7">
                <c:v>-7.9243656951789879E-2</c:v>
              </c:pt>
              <c:pt idx="8">
                <c:v>-5.7390046691615633E-2</c:v>
              </c:pt>
              <c:pt idx="9">
                <c:v>-4.5292756359000243E-2</c:v>
              </c:pt>
              <c:pt idx="10">
                <c:v>-2.9798265036607121E-2</c:v>
              </c:pt>
              <c:pt idx="11">
                <c:v>-1.2994024389532651E-2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45FC-4266-B7EC-BE37AC3B168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0780071"/>
        <c:axId val="24759133"/>
      </c:lineChart>
      <c:catAx>
        <c:axId val="1078007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4759133"/>
        <c:crosses val="autoZero"/>
        <c:auto val="1"/>
        <c:lblAlgn val="ctr"/>
        <c:lblOffset val="100"/>
        <c:noMultiLvlLbl val="0"/>
      </c:catAx>
      <c:valAx>
        <c:axId val="2475913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78007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image" Target="../media/image9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image" Target="../media/image9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image" Target="../media/image9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1.xml"/><Relationship Id="rId1" Type="http://schemas.openxmlformats.org/officeDocument/2006/relationships/image" Target="../media/image9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image" Target="../media/image9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.xml"/><Relationship Id="rId1" Type="http://schemas.openxmlformats.org/officeDocument/2006/relationships/image" Target="../media/image9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image" Target="../media/image9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7" Type="http://schemas.openxmlformats.org/officeDocument/2006/relationships/chart" Target="../charts/chart40.xml"/><Relationship Id="rId2" Type="http://schemas.openxmlformats.org/officeDocument/2006/relationships/chart" Target="../charts/chart35.xml"/><Relationship Id="rId1" Type="http://schemas.openxmlformats.org/officeDocument/2006/relationships/image" Target="../media/image11.png"/><Relationship Id="rId6" Type="http://schemas.openxmlformats.org/officeDocument/2006/relationships/chart" Target="../charts/chart39.xml"/><Relationship Id="rId5" Type="http://schemas.openxmlformats.org/officeDocument/2006/relationships/chart" Target="../charts/chart38.xml"/><Relationship Id="rId4" Type="http://schemas.openxmlformats.org/officeDocument/2006/relationships/chart" Target="../charts/chart37.xml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7" Type="http://schemas.openxmlformats.org/officeDocument/2006/relationships/chart" Target="../charts/chart46.xml"/><Relationship Id="rId2" Type="http://schemas.openxmlformats.org/officeDocument/2006/relationships/chart" Target="../charts/chart41.xml"/><Relationship Id="rId1" Type="http://schemas.openxmlformats.org/officeDocument/2006/relationships/image" Target="../media/image12.png"/><Relationship Id="rId6" Type="http://schemas.openxmlformats.org/officeDocument/2006/relationships/chart" Target="../charts/chart45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7" Type="http://schemas.openxmlformats.org/officeDocument/2006/relationships/chart" Target="../charts/chart52.xml"/><Relationship Id="rId2" Type="http://schemas.openxmlformats.org/officeDocument/2006/relationships/chart" Target="../charts/chart47.xml"/><Relationship Id="rId1" Type="http://schemas.openxmlformats.org/officeDocument/2006/relationships/image" Target="../media/image13.png"/><Relationship Id="rId6" Type="http://schemas.openxmlformats.org/officeDocument/2006/relationships/chart" Target="../charts/chart51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7" Type="http://schemas.openxmlformats.org/officeDocument/2006/relationships/chart" Target="../charts/chart58.xml"/><Relationship Id="rId2" Type="http://schemas.openxmlformats.org/officeDocument/2006/relationships/chart" Target="../charts/chart53.xml"/><Relationship Id="rId1" Type="http://schemas.openxmlformats.org/officeDocument/2006/relationships/image" Target="../media/image13.png"/><Relationship Id="rId6" Type="http://schemas.openxmlformats.org/officeDocument/2006/relationships/chart" Target="../charts/chart57.xml"/><Relationship Id="rId5" Type="http://schemas.openxmlformats.org/officeDocument/2006/relationships/chart" Target="../charts/chart56.xml"/><Relationship Id="rId4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138649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571500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14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F7560F6-6B66-4FA9-8A8B-10B9FF91C041}"/>
            </a:ext>
          </a:extLst>
        </xdr:cNvPr>
        <xdr:cNvSpPr txBox="1"/>
      </xdr:nvSpPr>
      <xdr:spPr>
        <a:xfrm>
          <a:off x="16193" y="802007"/>
          <a:ext cx="4973334" cy="44084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3" name="CuadroTexto 10">
          <a:extLst>
            <a:ext uri="{FF2B5EF4-FFF2-40B4-BE49-F238E27FC236}">
              <a16:creationId xmlns:a16="http://schemas.microsoft.com/office/drawing/2014/main" id="{8CFDBEEC-F184-4AE1-912C-80337CC45B58}"/>
            </a:ext>
          </a:extLst>
        </xdr:cNvPr>
        <xdr:cNvSpPr txBox="1"/>
      </xdr:nvSpPr>
      <xdr:spPr>
        <a:xfrm>
          <a:off x="0" y="8844439"/>
          <a:ext cx="4954285" cy="28517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oneCellAnchor>
    <xdr:from>
      <xdr:col>6</xdr:col>
      <xdr:colOff>685800</xdr:colOff>
      <xdr:row>3</xdr:row>
      <xdr:rowOff>142875</xdr:rowOff>
    </xdr:from>
    <xdr:ext cx="4333875" cy="571500"/>
    <xdr:pic>
      <xdr:nvPicPr>
        <xdr:cNvPr id="4" name="Imagen 3">
          <a:extLst>
            <a:ext uri="{FF2B5EF4-FFF2-40B4-BE49-F238E27FC236}">
              <a16:creationId xmlns:a16="http://schemas.microsoft.com/office/drawing/2014/main" id="{3EE2C85A-DA4A-4CE1-8E9F-326CCF03BB33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333875" cy="571500"/>
        </a:xfrm>
        <a:prstGeom prst="rect">
          <a:avLst/>
        </a:prstGeom>
      </xdr:spPr>
    </xdr:pic>
    <xdr:clientData/>
  </xdr:one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D95B0F1C-096F-4FE5-B23A-F5C9768EE64E}"/>
            </a:ext>
          </a:extLst>
        </xdr:cNvPr>
        <xdr:cNvCxnSpPr/>
      </xdr:nvCxnSpPr>
      <xdr:spPr>
        <a:xfrm flipH="1">
          <a:off x="8672164" y="0"/>
          <a:ext cx="2253" cy="9477375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46CD72BD-45F7-4A0A-8507-21BBAD3C76BE}"/>
            </a:ext>
          </a:extLst>
        </xdr:cNvPr>
        <xdr:cNvCxnSpPr/>
      </xdr:nvCxnSpPr>
      <xdr:spPr>
        <a:xfrm flipH="1" flipV="1">
          <a:off x="11907" y="1944528"/>
          <a:ext cx="12934473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878762D2-3421-464F-9589-655B2787D9F6}"/>
            </a:ext>
          </a:extLst>
        </xdr:cNvPr>
        <xdr:cNvCxnSpPr/>
      </xdr:nvCxnSpPr>
      <xdr:spPr>
        <a:xfrm flipH="1">
          <a:off x="0" y="8524875"/>
          <a:ext cx="12944475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27</xdr:row>
      <xdr:rowOff>5399</xdr:rowOff>
    </xdr:to>
    <xdr:sp macro="" textlink="">
      <xdr:nvSpPr>
        <xdr:cNvPr id="8" name="CuadroTexto 8">
          <a:extLst>
            <a:ext uri="{FF2B5EF4-FFF2-40B4-BE49-F238E27FC236}">
              <a16:creationId xmlns:a16="http://schemas.microsoft.com/office/drawing/2014/main" id="{52BFEB6E-40E7-43C7-B1BF-9A8F6F31EAF6}"/>
            </a:ext>
          </a:extLst>
        </xdr:cNvPr>
        <xdr:cNvSpPr txBox="1"/>
      </xdr:nvSpPr>
      <xdr:spPr>
        <a:xfrm>
          <a:off x="0" y="4556288"/>
          <a:ext cx="9980082" cy="59261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 IMPORT-EXPORT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76201</xdr:colOff>
      <xdr:row>0</xdr:row>
      <xdr:rowOff>6132</xdr:rowOff>
    </xdr:from>
    <xdr:to>
      <xdr:col>13</xdr:col>
      <xdr:colOff>701040</xdr:colOff>
      <xdr:row>2</xdr:row>
      <xdr:rowOff>93372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270C5B2-8C38-4E8E-A76C-53A7EE212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1" y="6132"/>
          <a:ext cx="3672839" cy="515865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BEE211A-5C43-4130-BC5A-8EEDDCD18C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77015</xdr:colOff>
      <xdr:row>0</xdr:row>
      <xdr:rowOff>0</xdr:rowOff>
    </xdr:from>
    <xdr:to>
      <xdr:col>13</xdr:col>
      <xdr:colOff>703175</xdr:colOff>
      <xdr:row>2</xdr:row>
      <xdr:rowOff>88149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C1F26E-EF3C-4BB5-8DAF-BAE0B1903B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2715" y="0"/>
          <a:ext cx="3674160" cy="516774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ADFC309-62C9-4E6B-B288-3A8A2EC548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785BFF8-8423-4AEE-889D-826CAFD582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734059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4E3B3F9-99AC-4A0E-9BC5-F99C7FE133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3843</xdr:rowOff>
    </xdr:from>
    <xdr:to>
      <xdr:col>13</xdr:col>
      <xdr:colOff>703296</xdr:colOff>
      <xdr:row>2</xdr:row>
      <xdr:rowOff>92123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7A6C137-45E4-43E8-9D58-3249343B1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3843"/>
          <a:ext cx="3675096" cy="516905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735964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59B86DC-2706-48E3-93E4-9B7B3B7DB4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0E7B287-F8CE-4502-8163-3F6EFFCBA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3D8FC85-FA30-480E-B8F1-689E7AE966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387D440-3E3A-4A9A-8066-F8FDD95A3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743584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DD2D959-12FD-47EA-A1D8-20F6C41FBF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997D48-CED1-41B7-97F9-75532E8B1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DCF0E28-1370-4171-B20E-5857DF189A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6C04E7-B77A-4757-B423-D890C01EB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947A193-B78F-48FC-BE13-787D55A3F9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DE2D77F6-58E4-4597-85EB-CE79739395B1}"/>
            </a:ext>
          </a:extLst>
        </xdr:cNvPr>
        <xdr:cNvSpPr txBox="1"/>
      </xdr:nvSpPr>
      <xdr:spPr>
        <a:xfrm>
          <a:off x="16193" y="802007"/>
          <a:ext cx="4973334" cy="44084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24</xdr:row>
      <xdr:rowOff>157164</xdr:rowOff>
    </xdr:from>
    <xdr:to>
      <xdr:col>6</xdr:col>
      <xdr:colOff>403436</xdr:colOff>
      <xdr:row>27</xdr:row>
      <xdr:rowOff>123176</xdr:rowOff>
    </xdr:to>
    <xdr:sp macro="" textlink="">
      <xdr:nvSpPr>
        <xdr:cNvPr id="3" name="CuadroTexto 8">
          <a:extLst>
            <a:ext uri="{FF2B5EF4-FFF2-40B4-BE49-F238E27FC236}">
              <a16:creationId xmlns:a16="http://schemas.microsoft.com/office/drawing/2014/main" id="{20DBCB8B-5CC8-45A2-AAF0-11527D5440F9}"/>
            </a:ext>
          </a:extLst>
        </xdr:cNvPr>
        <xdr:cNvSpPr txBox="1"/>
      </xdr:nvSpPr>
      <xdr:spPr>
        <a:xfrm>
          <a:off x="0" y="4729164"/>
          <a:ext cx="8442536" cy="53751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80000"/>
            </a:lnSpc>
          </a:pPr>
          <a:r>
            <a:rPr lang="es-ES" sz="3600" spc="-150">
              <a:solidFill>
                <a:srgbClr val="0A0943"/>
              </a:solidFill>
              <a:latin typeface="Archivo" pitchFamily="2" charset="77"/>
              <a:cs typeface="Archivo" pitchFamily="2" charset="77"/>
            </a:rPr>
            <a:t>GRÁFICOS DEL TRÁFICO PORTUARIO</a:t>
          </a: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7E97CAD-2D85-4F92-A35C-86FEFDFF86C2}"/>
            </a:ext>
          </a:extLst>
        </xdr:cNvPr>
        <xdr:cNvSpPr txBox="1"/>
      </xdr:nvSpPr>
      <xdr:spPr>
        <a:xfrm>
          <a:off x="0" y="8844439"/>
          <a:ext cx="4954285" cy="28517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698490</xdr:colOff>
      <xdr:row>3</xdr:row>
      <xdr:rowOff>137159</xdr:rowOff>
    </xdr:from>
    <xdr:to>
      <xdr:col>11</xdr:col>
      <xdr:colOff>0</xdr:colOff>
      <xdr:row>6</xdr:row>
      <xdr:rowOff>172784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AACBD47-DAB1-4C85-908B-E9F7EAF973E6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37590" y="708659"/>
          <a:ext cx="4206885" cy="60712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68934022-BD73-4476-B5A7-C88E6702B01B}"/>
            </a:ext>
          </a:extLst>
        </xdr:cNvPr>
        <xdr:cNvCxnSpPr/>
      </xdr:nvCxnSpPr>
      <xdr:spPr>
        <a:xfrm flipH="1">
          <a:off x="8672164" y="0"/>
          <a:ext cx="2253" cy="9477375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18A9D599-9677-4AFB-90FE-4BC892EC3F2B}"/>
            </a:ext>
          </a:extLst>
        </xdr:cNvPr>
        <xdr:cNvCxnSpPr/>
      </xdr:nvCxnSpPr>
      <xdr:spPr>
        <a:xfrm flipH="1" flipV="1">
          <a:off x="11907" y="1944528"/>
          <a:ext cx="12934473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7F100ED4-1B92-4904-84DA-803D364A3ECE}"/>
            </a:ext>
          </a:extLst>
        </xdr:cNvPr>
        <xdr:cNvCxnSpPr/>
      </xdr:nvCxnSpPr>
      <xdr:spPr>
        <a:xfrm flipH="1">
          <a:off x="0" y="8524875"/>
          <a:ext cx="12944475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119744</xdr:colOff>
      <xdr:row>0</xdr:row>
      <xdr:rowOff>10886</xdr:rowOff>
    </xdr:from>
    <xdr:to>
      <xdr:col>23</xdr:col>
      <xdr:colOff>766134</xdr:colOff>
      <xdr:row>3</xdr:row>
      <xdr:rowOff>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966646-4722-46A8-9FA5-F5E7A8277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6394" y="10886"/>
          <a:ext cx="5523190" cy="745029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F560E7F-87A0-4030-BF21-6296C6B591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42F41C5C-316B-4802-AE95-298C7C3B48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D25F63F-545F-429C-995A-75279D5362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574098F3-1748-4A1E-BEE7-3EE978C90C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E6DF71E6-9B14-4AE4-8040-694A023196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6D524645-D0A7-4F46-A6B0-77D5CC6063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31567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3F85398-45BD-4B74-ACCF-FB94586CE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4198" y="0"/>
          <a:ext cx="5518843" cy="74594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698FEA6-011A-4F3B-87D9-FB0922545D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58446E6-C0FF-4795-9B88-90ABAABEC2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488B4E7-FCDF-41A0-9339-5BDAA49C41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7884DA2-0682-4F56-9C07-7A24915DC1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D149C612-EF3E-41FB-A9D6-B3F54D65B8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86A5E8AD-EEA5-4D8B-A516-9655E0C399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116758</xdr:colOff>
      <xdr:row>0</xdr:row>
      <xdr:rowOff>0</xdr:rowOff>
    </xdr:from>
    <xdr:to>
      <xdr:col>23</xdr:col>
      <xdr:colOff>758801</xdr:colOff>
      <xdr:row>3</xdr:row>
      <xdr:rowOff>31567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21013A-FFCA-4DCA-86A5-DB0A41E76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3408" y="0"/>
          <a:ext cx="5518843" cy="74594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5FF268D-E337-46EF-B04C-CAC69AA607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48A8E22-3FB4-4FBC-9E06-997A80505B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D0DECF8-A57C-4A3B-B8CF-866948D658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55E09B4-C115-4935-AC5D-5AA42713C5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B0C826FD-BEB9-4BD8-9369-72C45D9F7E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C1EA0D22-7729-4D33-9179-5F3E7F4B74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411480</xdr:colOff>
      <xdr:row>6</xdr:row>
      <xdr:rowOff>106680</xdr:rowOff>
    </xdr:from>
    <xdr:to>
      <xdr:col>9</xdr:col>
      <xdr:colOff>205740</xdr:colOff>
      <xdr:row>31</xdr:row>
      <xdr:rowOff>55245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A461A3C7-557E-49DE-8E90-C73B6D3E3EF4}"/>
            </a:ext>
          </a:extLst>
        </xdr:cNvPr>
        <xdr:cNvSpPr>
          <a:spLocks noChangeAspect="1" noChangeArrowheads="1"/>
        </xdr:cNvSpPr>
      </xdr:nvSpPr>
      <xdr:spPr bwMode="auto">
        <a:xfrm>
          <a:off x="659130" y="1392555"/>
          <a:ext cx="5442585" cy="4711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31567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416C8B5-E25E-47BA-97FA-5EA615363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4198" y="0"/>
          <a:ext cx="5518843" cy="74594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A51F725-B888-4B1E-A90D-FD371CD83E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C1FD055-1211-4B6B-9ECD-8275A441FF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E483EF4-16CD-49A0-A9D4-A2DFDFEA6A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5CD82497-827A-43F4-AF9B-CD26B3C715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B8C492F7-3B5C-496C-86E4-148F3EEF5F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994C5F21-02B1-4970-B59F-391BC5585B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48EA6-9F5A-4C98-AA2B-15D4C312C38B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2578125" defaultRowHeight="15" x14ac:dyDescent="0.25"/>
  <cols>
    <col min="1" max="1" width="32.85546875" customWidth="1"/>
    <col min="2" max="2" width="18.7109375" customWidth="1"/>
    <col min="3" max="3" width="22.5703125" customWidth="1"/>
    <col min="4" max="5" width="15.42578125" customWidth="1"/>
    <col min="6" max="6" width="15.5703125" customWidth="1"/>
    <col min="7" max="10" width="15.42578125" customWidth="1"/>
    <col min="11" max="11" width="11.85546875" customWidth="1"/>
  </cols>
  <sheetData>
    <row r="1" spans="1:11" x14ac:dyDescent="0.25">
      <c r="A1" s="15"/>
      <c r="B1" s="16"/>
      <c r="C1" s="16"/>
      <c r="D1" s="17"/>
      <c r="E1" s="18"/>
      <c r="F1" s="17"/>
      <c r="H1" s="19"/>
      <c r="J1" s="19"/>
      <c r="K1" s="19"/>
    </row>
    <row r="2" spans="1:11" x14ac:dyDescent="0.25">
      <c r="A2" s="20"/>
      <c r="B2" s="17"/>
      <c r="C2" s="21"/>
      <c r="D2" s="17"/>
      <c r="E2" s="20"/>
      <c r="F2" s="17"/>
      <c r="G2" s="22"/>
      <c r="H2" s="17"/>
      <c r="I2" s="22"/>
      <c r="J2" s="17"/>
      <c r="K2" s="17"/>
    </row>
    <row r="3" spans="1:11" x14ac:dyDescent="0.25">
      <c r="A3" s="20"/>
      <c r="B3" s="16"/>
      <c r="C3" s="21"/>
      <c r="D3" s="17"/>
      <c r="E3" s="22"/>
      <c r="F3" s="17"/>
      <c r="G3" s="22"/>
      <c r="H3" s="17"/>
      <c r="I3" s="22"/>
      <c r="J3" s="17"/>
      <c r="K3" s="17"/>
    </row>
    <row r="4" spans="1:11" x14ac:dyDescent="0.25">
      <c r="A4" s="20"/>
      <c r="B4" s="17"/>
      <c r="C4" s="21"/>
      <c r="D4" s="19"/>
      <c r="E4" s="23"/>
      <c r="F4" s="17"/>
      <c r="G4" s="23"/>
      <c r="H4" s="19"/>
      <c r="I4" s="23"/>
      <c r="J4" s="19"/>
      <c r="K4" s="19"/>
    </row>
    <row r="5" spans="1:11" x14ac:dyDescent="0.25">
      <c r="A5" s="20"/>
      <c r="B5" s="17"/>
      <c r="C5" s="24"/>
      <c r="D5" s="17"/>
      <c r="E5" s="22"/>
      <c r="F5" s="17"/>
      <c r="G5" s="22"/>
      <c r="H5" s="17"/>
      <c r="I5" s="22"/>
      <c r="J5" s="17"/>
      <c r="K5" s="17"/>
    </row>
    <row r="6" spans="1:11" x14ac:dyDescent="0.25">
      <c r="A6" s="20"/>
      <c r="B6" s="17"/>
      <c r="C6" s="6"/>
      <c r="D6" s="17"/>
      <c r="E6" s="22"/>
      <c r="F6" s="17"/>
      <c r="G6" s="22"/>
      <c r="H6" s="17"/>
      <c r="I6" s="22"/>
      <c r="J6" s="17"/>
      <c r="K6" s="17"/>
    </row>
    <row r="7" spans="1:11" x14ac:dyDescent="0.25">
      <c r="A7" s="20"/>
      <c r="B7" s="17"/>
      <c r="C7" s="21"/>
      <c r="D7" s="17"/>
      <c r="E7" s="21"/>
      <c r="F7" s="17"/>
      <c r="G7" s="22"/>
      <c r="H7" s="17"/>
      <c r="I7" s="22"/>
      <c r="J7" s="17"/>
      <c r="K7" s="17"/>
    </row>
    <row r="8" spans="1:11" x14ac:dyDescent="0.25">
      <c r="A8" s="20"/>
      <c r="B8" s="17"/>
      <c r="C8" s="21"/>
      <c r="D8" s="19"/>
      <c r="E8" s="25"/>
      <c r="F8" s="17"/>
      <c r="G8" s="23"/>
      <c r="H8" s="19"/>
      <c r="I8" s="23"/>
      <c r="J8" s="19"/>
      <c r="K8" s="19"/>
    </row>
    <row r="9" spans="1:11" x14ac:dyDescent="0.25">
      <c r="A9" s="20"/>
      <c r="B9" s="17"/>
      <c r="C9" s="24"/>
      <c r="D9" s="17"/>
      <c r="E9" s="21"/>
      <c r="F9" s="17"/>
      <c r="G9" s="22"/>
      <c r="H9" s="17"/>
      <c r="I9" s="22"/>
      <c r="J9" s="17"/>
      <c r="K9" s="17"/>
    </row>
    <row r="10" spans="1:11" x14ac:dyDescent="0.25">
      <c r="A10" s="20"/>
      <c r="B10" s="17"/>
      <c r="C10" s="25"/>
      <c r="D10" s="19"/>
      <c r="E10" s="25"/>
      <c r="F10" s="17"/>
      <c r="G10" s="23"/>
      <c r="H10" s="19"/>
      <c r="I10" s="23"/>
      <c r="J10" s="19"/>
      <c r="K10" s="19"/>
    </row>
    <row r="11" spans="1:11" x14ac:dyDescent="0.25">
      <c r="A11" s="17"/>
      <c r="B11" s="17"/>
      <c r="C11" s="21"/>
      <c r="D11" s="17"/>
      <c r="E11" s="21"/>
      <c r="F11" s="17"/>
      <c r="G11" s="20"/>
      <c r="H11" s="17"/>
      <c r="I11" s="22"/>
      <c r="J11" s="17"/>
      <c r="K11" s="17"/>
    </row>
    <row r="12" spans="1:11" x14ac:dyDescent="0.25">
      <c r="A12" s="15"/>
      <c r="B12" s="16"/>
      <c r="C12" s="24"/>
      <c r="D12" s="16"/>
      <c r="E12" s="24"/>
      <c r="F12" s="16"/>
      <c r="G12" s="15"/>
      <c r="H12" s="16"/>
      <c r="I12" s="26"/>
      <c r="J12" s="16"/>
      <c r="K12" s="16"/>
    </row>
    <row r="13" spans="1:11" x14ac:dyDescent="0.25">
      <c r="A13" s="20"/>
      <c r="B13" s="17"/>
      <c r="C13" s="6"/>
      <c r="D13" s="27"/>
      <c r="E13" s="6"/>
      <c r="F13" s="17"/>
      <c r="G13" s="28"/>
      <c r="H13" s="27"/>
      <c r="J13" s="27"/>
      <c r="K13" s="27"/>
    </row>
    <row r="14" spans="1:11" x14ac:dyDescent="0.25">
      <c r="A14" s="20"/>
      <c r="B14" s="17"/>
      <c r="C14" s="21"/>
      <c r="D14" s="19"/>
      <c r="E14" s="25"/>
      <c r="F14" s="17"/>
      <c r="G14" s="18"/>
      <c r="H14" s="19"/>
      <c r="I14" s="23"/>
      <c r="J14" s="19"/>
      <c r="K14" s="19"/>
    </row>
    <row r="15" spans="1:11" x14ac:dyDescent="0.25">
      <c r="A15" s="20"/>
      <c r="B15" s="17"/>
      <c r="C15" s="21"/>
      <c r="D15" s="17"/>
      <c r="E15" s="21"/>
      <c r="F15" s="17"/>
      <c r="G15" s="20"/>
      <c r="H15" s="17"/>
      <c r="I15" s="22"/>
      <c r="J15" s="17"/>
      <c r="K15" s="17"/>
    </row>
    <row r="16" spans="1:11" x14ac:dyDescent="0.25">
      <c r="A16" s="20"/>
      <c r="B16" s="17"/>
      <c r="C16" s="24"/>
      <c r="D16" s="27"/>
      <c r="E16" s="6"/>
      <c r="F16" s="17"/>
      <c r="H16" s="27"/>
      <c r="J16" s="27"/>
      <c r="K16" s="27"/>
    </row>
    <row r="17" spans="1:11" x14ac:dyDescent="0.25">
      <c r="A17" s="20"/>
      <c r="B17" s="17"/>
      <c r="C17" s="21"/>
      <c r="D17" s="19"/>
      <c r="E17" s="25"/>
      <c r="F17" s="17"/>
      <c r="G17" s="23"/>
      <c r="H17" s="19"/>
      <c r="I17" s="23"/>
      <c r="J17" s="19"/>
      <c r="K17" s="19"/>
    </row>
    <row r="18" spans="1:11" x14ac:dyDescent="0.25">
      <c r="A18" s="20"/>
      <c r="B18" s="17"/>
      <c r="C18" s="21"/>
      <c r="D18" s="17"/>
      <c r="E18" s="17"/>
      <c r="F18" s="17"/>
      <c r="G18" s="22"/>
      <c r="H18" s="17"/>
      <c r="I18" s="22"/>
      <c r="J18" s="17"/>
      <c r="K18" s="17"/>
    </row>
    <row r="19" spans="1:11" x14ac:dyDescent="0.25">
      <c r="A19" s="20"/>
      <c r="B19" s="17"/>
      <c r="C19" s="21"/>
      <c r="D19" s="16"/>
      <c r="E19" s="16"/>
      <c r="F19" s="27"/>
      <c r="H19" s="27"/>
      <c r="J19" s="27"/>
      <c r="K19" s="27"/>
    </row>
    <row r="20" spans="1:11" x14ac:dyDescent="0.25">
      <c r="A20" s="20"/>
      <c r="B20" s="17"/>
      <c r="C20" s="21"/>
      <c r="D20" s="17"/>
      <c r="E20" s="21"/>
      <c r="F20" s="17"/>
      <c r="G20" s="22"/>
      <c r="H20" s="17"/>
      <c r="I20" s="22"/>
      <c r="J20" s="17"/>
      <c r="K20" s="17"/>
    </row>
    <row r="21" spans="1:11" x14ac:dyDescent="0.25">
      <c r="A21" s="20"/>
      <c r="B21" s="17"/>
      <c r="C21" s="26"/>
      <c r="D21" s="27"/>
      <c r="E21" s="6"/>
      <c r="F21" s="27"/>
      <c r="H21" s="27"/>
      <c r="J21" s="27"/>
      <c r="K21" s="27"/>
    </row>
    <row r="22" spans="1:11" x14ac:dyDescent="0.25">
      <c r="A22" s="20"/>
      <c r="B22" s="17"/>
      <c r="C22" s="21"/>
      <c r="D22" s="17"/>
      <c r="E22" s="21"/>
      <c r="F22" s="17"/>
      <c r="G22" s="22"/>
      <c r="H22" s="17"/>
      <c r="I22" s="22"/>
      <c r="J22" s="17"/>
      <c r="K22" s="17"/>
    </row>
    <row r="23" spans="1:11" x14ac:dyDescent="0.25">
      <c r="A23" s="20"/>
      <c r="B23" s="17"/>
      <c r="C23" s="21"/>
      <c r="D23" s="27"/>
      <c r="E23" s="6"/>
      <c r="F23" s="27"/>
      <c r="H23" s="27"/>
      <c r="J23" s="27"/>
      <c r="K23" s="27"/>
    </row>
    <row r="24" spans="1:11" x14ac:dyDescent="0.25">
      <c r="A24" s="20"/>
      <c r="B24" s="17"/>
      <c r="C24" s="21"/>
      <c r="D24" s="17"/>
      <c r="E24" s="21"/>
      <c r="F24" s="17"/>
      <c r="G24" s="22"/>
      <c r="H24" s="17"/>
      <c r="I24" s="22"/>
      <c r="J24" s="17"/>
      <c r="K24" s="17"/>
    </row>
    <row r="25" spans="1:11" x14ac:dyDescent="0.25">
      <c r="A25" s="20"/>
      <c r="B25" s="17"/>
      <c r="C25" s="21"/>
      <c r="D25" s="27"/>
      <c r="E25" s="6"/>
      <c r="F25" s="27"/>
      <c r="H25" s="27"/>
      <c r="J25" s="27"/>
      <c r="K25" s="27"/>
    </row>
    <row r="26" spans="1:11" x14ac:dyDescent="0.25">
      <c r="A26" s="20"/>
      <c r="B26" s="17"/>
      <c r="C26" s="26"/>
      <c r="D26" s="19"/>
      <c r="E26" s="25"/>
      <c r="F26" s="19"/>
      <c r="G26" s="23"/>
      <c r="H26" s="19"/>
      <c r="I26" s="23"/>
      <c r="J26" s="19"/>
      <c r="K26" s="19"/>
    </row>
    <row r="27" spans="1:11" x14ac:dyDescent="0.25">
      <c r="A27" s="20"/>
      <c r="B27" s="17"/>
      <c r="C27" s="25"/>
      <c r="D27" s="17"/>
      <c r="E27" s="21"/>
      <c r="F27" s="17"/>
      <c r="G27" s="22"/>
      <c r="H27" s="17"/>
      <c r="I27" s="22"/>
      <c r="J27" s="17"/>
      <c r="K27" s="17"/>
    </row>
    <row r="28" spans="1:11" ht="39" x14ac:dyDescent="0.7">
      <c r="A28" s="29" t="s">
        <v>169</v>
      </c>
      <c r="B28" s="17"/>
      <c r="C28" s="21"/>
      <c r="D28" s="19"/>
      <c r="E28" s="25"/>
      <c r="F28" s="19"/>
      <c r="G28" s="23"/>
      <c r="H28" s="19"/>
      <c r="I28" s="23"/>
      <c r="J28" s="19"/>
      <c r="K28" s="19"/>
    </row>
    <row r="29" spans="1:11" ht="17.25" x14ac:dyDescent="0.35">
      <c r="A29" s="30"/>
      <c r="B29" s="17"/>
      <c r="C29" s="21"/>
      <c r="D29" s="17"/>
      <c r="E29" s="21"/>
      <c r="F29" s="17"/>
      <c r="G29" s="20"/>
      <c r="H29" s="17"/>
      <c r="I29" s="22"/>
      <c r="J29" s="17"/>
      <c r="K29" s="17"/>
    </row>
    <row r="30" spans="1:11" x14ac:dyDescent="0.25">
      <c r="A30" s="20"/>
      <c r="B30" s="17"/>
      <c r="C30" s="24"/>
      <c r="D30" s="16"/>
      <c r="E30" s="24"/>
      <c r="F30" s="16"/>
      <c r="G30" s="15"/>
      <c r="H30" s="16"/>
      <c r="I30" s="26"/>
      <c r="J30" s="16"/>
      <c r="K30" s="16"/>
    </row>
    <row r="31" spans="1:11" x14ac:dyDescent="0.25">
      <c r="A31" s="20"/>
      <c r="B31" s="17"/>
      <c r="C31" s="21"/>
      <c r="D31" s="27"/>
      <c r="E31" s="6"/>
      <c r="F31" s="27"/>
      <c r="G31" s="28"/>
      <c r="H31" s="27"/>
      <c r="J31" s="27"/>
      <c r="K31" s="27"/>
    </row>
    <row r="32" spans="1:11" x14ac:dyDescent="0.25">
      <c r="A32" s="20"/>
      <c r="B32" s="17"/>
      <c r="C32" s="26"/>
      <c r="D32" s="19"/>
      <c r="E32" s="25"/>
      <c r="F32" s="19"/>
      <c r="G32" s="18"/>
      <c r="H32" s="19"/>
      <c r="I32" s="23"/>
      <c r="J32" s="19"/>
      <c r="K32" s="19"/>
    </row>
    <row r="33" spans="1:11" x14ac:dyDescent="0.25">
      <c r="A33" s="20"/>
      <c r="B33" s="17"/>
      <c r="C33" s="25"/>
      <c r="D33" s="17"/>
      <c r="E33" s="21"/>
      <c r="F33" s="17"/>
      <c r="G33" s="20"/>
      <c r="H33" s="17"/>
      <c r="I33" s="22"/>
      <c r="J33" s="17"/>
      <c r="K33" s="17"/>
    </row>
    <row r="34" spans="1:11" x14ac:dyDescent="0.25">
      <c r="A34" s="20"/>
      <c r="B34" s="17"/>
      <c r="C34" s="21"/>
      <c r="D34" s="17"/>
      <c r="E34" s="21"/>
      <c r="F34" s="17"/>
      <c r="G34" s="20"/>
      <c r="H34" s="17"/>
      <c r="I34" s="22"/>
      <c r="J34" s="17"/>
      <c r="K34" s="17"/>
    </row>
    <row r="35" spans="1:11" x14ac:dyDescent="0.25">
      <c r="A35" s="20"/>
      <c r="B35" s="17"/>
      <c r="D35" s="16"/>
      <c r="E35" s="24"/>
      <c r="F35" s="16"/>
      <c r="G35" s="15"/>
      <c r="H35" s="16"/>
      <c r="I35" s="26"/>
      <c r="J35" s="16"/>
      <c r="K35" s="16"/>
    </row>
    <row r="36" spans="1:11" x14ac:dyDescent="0.25">
      <c r="A36" s="20"/>
      <c r="B36" s="17"/>
      <c r="C36" s="21"/>
      <c r="D36" s="16"/>
      <c r="E36" s="24"/>
      <c r="F36" s="17"/>
      <c r="G36" s="20"/>
      <c r="H36" s="17"/>
      <c r="I36" s="20"/>
      <c r="J36" s="17"/>
      <c r="K36" s="17"/>
    </row>
    <row r="37" spans="1:11" x14ac:dyDescent="0.25">
      <c r="A37" s="20"/>
      <c r="B37" s="17"/>
      <c r="C37" s="21"/>
      <c r="D37" s="16"/>
      <c r="E37" s="24"/>
      <c r="F37" s="16"/>
      <c r="G37" s="15"/>
      <c r="H37" s="27"/>
      <c r="I37" s="28"/>
      <c r="J37" s="27"/>
      <c r="K37" s="27"/>
    </row>
    <row r="38" spans="1:11" x14ac:dyDescent="0.25">
      <c r="A38" s="20"/>
      <c r="B38" s="17"/>
      <c r="C38" s="6"/>
      <c r="D38" s="27"/>
      <c r="E38" s="6"/>
      <c r="F38" s="27"/>
      <c r="G38" s="28"/>
      <c r="H38" s="19"/>
      <c r="I38" s="17"/>
      <c r="J38" s="17"/>
      <c r="K38" s="17"/>
    </row>
    <row r="39" spans="1:11" x14ac:dyDescent="0.25">
      <c r="A39" s="20"/>
      <c r="B39" s="17"/>
      <c r="C39" s="17"/>
      <c r="D39" s="19"/>
      <c r="E39" s="17"/>
      <c r="F39" s="17"/>
      <c r="G39" s="20"/>
      <c r="H39" s="17"/>
      <c r="I39" s="26"/>
      <c r="J39" s="16"/>
      <c r="K39" s="16"/>
    </row>
    <row r="40" spans="1:11" x14ac:dyDescent="0.25">
      <c r="A40" s="20"/>
      <c r="B40" s="17"/>
      <c r="C40" s="17"/>
      <c r="D40" s="17"/>
      <c r="E40" s="16"/>
      <c r="F40" s="16"/>
      <c r="G40" s="15"/>
      <c r="H40" s="27"/>
      <c r="J40" s="27"/>
      <c r="K40" s="27"/>
    </row>
    <row r="41" spans="1:11" x14ac:dyDescent="0.25">
      <c r="A41" s="20"/>
      <c r="B41" s="17"/>
      <c r="C41" s="27"/>
      <c r="D41" s="16"/>
      <c r="F41" s="27"/>
      <c r="G41" s="28"/>
      <c r="H41" s="17"/>
      <c r="I41" s="22"/>
      <c r="J41" s="17"/>
      <c r="K41" s="17"/>
    </row>
    <row r="42" spans="1:11" x14ac:dyDescent="0.25">
      <c r="A42" s="20"/>
      <c r="B42" s="17"/>
      <c r="C42" s="17"/>
      <c r="D42" s="17"/>
      <c r="E42" s="21"/>
      <c r="F42" s="17"/>
      <c r="G42" s="20"/>
      <c r="H42" s="17"/>
      <c r="I42" s="22"/>
      <c r="J42" s="17"/>
      <c r="K42" s="17"/>
    </row>
    <row r="43" spans="1:11" x14ac:dyDescent="0.25">
      <c r="A43" s="15"/>
      <c r="B43" s="17"/>
      <c r="C43" s="19"/>
      <c r="D43" s="25"/>
      <c r="E43" s="27"/>
      <c r="F43" s="27"/>
      <c r="G43" s="20"/>
      <c r="H43" s="17"/>
      <c r="I43" s="22"/>
      <c r="J43" s="17"/>
      <c r="K43" s="17"/>
    </row>
    <row r="44" spans="1:11" x14ac:dyDescent="0.25">
      <c r="A44" s="20"/>
      <c r="B44" s="17"/>
      <c r="C44" s="17"/>
      <c r="D44" s="21"/>
      <c r="E44" s="17"/>
      <c r="F44" s="17"/>
      <c r="G44" s="15"/>
      <c r="H44" s="16"/>
      <c r="I44" s="26"/>
      <c r="J44" s="16"/>
      <c r="K44" s="16"/>
    </row>
    <row r="45" spans="1:11" x14ac:dyDescent="0.25">
      <c r="A45" s="20"/>
      <c r="B45" s="17"/>
      <c r="C45" s="16"/>
      <c r="D45" s="24"/>
      <c r="E45" s="16"/>
      <c r="F45" s="16"/>
      <c r="G45" s="15"/>
      <c r="H45" s="17"/>
      <c r="I45" s="17"/>
      <c r="J45" s="17"/>
      <c r="K45" s="17"/>
    </row>
    <row r="46" spans="1:11" x14ac:dyDescent="0.25">
      <c r="A46" s="18"/>
      <c r="B46" s="19"/>
      <c r="C46" s="19"/>
      <c r="D46" s="25"/>
      <c r="E46" s="19"/>
      <c r="F46" s="19"/>
      <c r="G46" s="18"/>
      <c r="H46" s="19"/>
      <c r="I46" s="23"/>
      <c r="J46" s="19"/>
      <c r="K46" s="19"/>
    </row>
    <row r="47" spans="1:11" x14ac:dyDescent="0.25">
      <c r="A47" s="17"/>
      <c r="B47" s="17"/>
      <c r="C47" s="17"/>
      <c r="D47" s="21"/>
      <c r="E47" s="17"/>
      <c r="F47" s="17"/>
      <c r="G47" s="22"/>
      <c r="H47" s="17"/>
      <c r="I47" s="22"/>
      <c r="J47" s="17"/>
      <c r="K47" s="17"/>
    </row>
    <row r="48" spans="1:11" x14ac:dyDescent="0.25">
      <c r="A48" s="149"/>
      <c r="B48" s="150"/>
      <c r="C48" s="150"/>
      <c r="D48" s="25"/>
      <c r="E48" s="19"/>
      <c r="F48" s="19"/>
      <c r="G48" s="150"/>
      <c r="H48" s="150"/>
      <c r="I48" s="150"/>
      <c r="J48" s="150"/>
      <c r="K48" s="150"/>
    </row>
    <row r="51" spans="8:8" x14ac:dyDescent="0.25">
      <c r="H51" s="151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F3E49-5A9B-4FBB-94D5-073A66A2B3D5}">
  <sheetPr codeName="Hoja2">
    <pageSetUpPr fitToPage="1"/>
  </sheetPr>
  <dimension ref="B1:M34"/>
  <sheetViews>
    <sheetView workbookViewId="0"/>
  </sheetViews>
  <sheetFormatPr baseColWidth="10" defaultColWidth="8.85546875" defaultRowHeight="15" x14ac:dyDescent="0.25"/>
  <cols>
    <col min="1" max="1" width="11" customWidth="1"/>
    <col min="2" max="2" width="12.42578125" customWidth="1"/>
    <col min="3" max="3" width="12.85546875" customWidth="1"/>
    <col min="4" max="4" width="11.42578125" customWidth="1"/>
    <col min="12" max="12" width="3.28515625" customWidth="1"/>
  </cols>
  <sheetData>
    <row r="1" spans="2:13" ht="21" x14ac:dyDescent="0.35">
      <c r="E1" s="5"/>
      <c r="H1" s="260"/>
      <c r="I1" s="260"/>
      <c r="J1" s="260"/>
      <c r="K1" s="260"/>
      <c r="L1" s="260"/>
      <c r="M1" s="260"/>
    </row>
    <row r="2" spans="2:13" ht="18.75" x14ac:dyDescent="0.3">
      <c r="H2" s="261"/>
      <c r="I2" s="261"/>
      <c r="J2" s="261"/>
      <c r="K2" s="261"/>
      <c r="L2" s="261"/>
      <c r="M2" s="261"/>
    </row>
    <row r="5" spans="2:13" ht="15.75" x14ac:dyDescent="0.25">
      <c r="F5" s="11"/>
    </row>
    <row r="7" spans="2:13" ht="15.75" x14ac:dyDescent="0.25">
      <c r="B7" s="9"/>
      <c r="C7" s="9"/>
    </row>
    <row r="8" spans="2:13" ht="15.75" x14ac:dyDescent="0.25">
      <c r="B8" s="9"/>
      <c r="C8" s="9"/>
    </row>
    <row r="9" spans="2:13" ht="15.75" x14ac:dyDescent="0.25">
      <c r="B9" s="9"/>
      <c r="C9" s="9"/>
    </row>
    <row r="10" spans="2:13" ht="15.75" x14ac:dyDescent="0.25">
      <c r="B10" s="10"/>
      <c r="C10" s="10"/>
    </row>
    <row r="11" spans="2:13" ht="15.75" x14ac:dyDescent="0.25">
      <c r="B11" s="9"/>
      <c r="C11" s="9"/>
    </row>
    <row r="12" spans="2:13" ht="15.75" x14ac:dyDescent="0.25">
      <c r="B12" s="9"/>
      <c r="C12" s="9"/>
    </row>
    <row r="13" spans="2:13" ht="15.75" x14ac:dyDescent="0.25">
      <c r="B13" s="9"/>
      <c r="C13" s="9"/>
    </row>
    <row r="14" spans="2:13" ht="15.75" x14ac:dyDescent="0.25">
      <c r="B14" s="10"/>
      <c r="C14" s="10"/>
    </row>
    <row r="15" spans="2:13" ht="17.45" customHeight="1" x14ac:dyDescent="0.25">
      <c r="B15" s="9"/>
      <c r="C15" s="9"/>
    </row>
    <row r="16" spans="2:13" ht="16.149999999999999" customHeight="1" x14ac:dyDescent="0.5">
      <c r="B16" s="9"/>
      <c r="C16" s="12"/>
      <c r="G16" s="1"/>
    </row>
    <row r="17" spans="2:13" ht="17.45" customHeight="1" x14ac:dyDescent="0.35">
      <c r="B17" s="10"/>
      <c r="C17" s="10"/>
      <c r="G17" s="2"/>
    </row>
    <row r="18" spans="2:13" ht="15.75" x14ac:dyDescent="0.25">
      <c r="B18" s="9"/>
      <c r="C18" s="9"/>
    </row>
    <row r="19" spans="2:13" ht="15.75" x14ac:dyDescent="0.25">
      <c r="B19" s="9"/>
      <c r="C19" s="9"/>
    </row>
    <row r="20" spans="2:13" ht="15.75" x14ac:dyDescent="0.25">
      <c r="B20" s="10"/>
      <c r="C20" s="10"/>
    </row>
    <row r="21" spans="2:13" ht="15.75" x14ac:dyDescent="0.25">
      <c r="B21" s="9"/>
      <c r="C21" s="9"/>
    </row>
    <row r="22" spans="2:13" ht="15.75" x14ac:dyDescent="0.25">
      <c r="B22" s="10"/>
      <c r="C22" s="10"/>
    </row>
    <row r="23" spans="2:13" ht="15.75" x14ac:dyDescent="0.25">
      <c r="B23" s="9"/>
      <c r="C23" s="9"/>
    </row>
    <row r="24" spans="2:13" ht="15.75" x14ac:dyDescent="0.25">
      <c r="B24" s="10"/>
      <c r="C24" s="10"/>
    </row>
    <row r="25" spans="2:13" ht="15.75" x14ac:dyDescent="0.25">
      <c r="B25" s="10"/>
      <c r="C25" s="10"/>
    </row>
    <row r="26" spans="2:13" ht="15.75" x14ac:dyDescent="0.25">
      <c r="B26" s="10"/>
      <c r="C26" s="10"/>
    </row>
    <row r="27" spans="2:13" ht="15.75" x14ac:dyDescent="0.25">
      <c r="B27" s="10"/>
      <c r="C27" s="10"/>
    </row>
    <row r="28" spans="2:13" ht="15.75" x14ac:dyDescent="0.25">
      <c r="B28" s="9"/>
      <c r="C28" s="9"/>
    </row>
    <row r="29" spans="2:13" ht="15.75" x14ac:dyDescent="0.25">
      <c r="B29" s="10"/>
      <c r="C29" s="10"/>
      <c r="M29" s="8"/>
    </row>
    <row r="30" spans="2:13" ht="15.75" x14ac:dyDescent="0.25">
      <c r="B30" s="9"/>
      <c r="C30" s="9"/>
    </row>
    <row r="31" spans="2:13" ht="15.75" x14ac:dyDescent="0.25">
      <c r="B31" s="9"/>
      <c r="C31" s="9"/>
    </row>
    <row r="32" spans="2:13" ht="15.75" x14ac:dyDescent="0.25">
      <c r="B32" s="9"/>
      <c r="C32" s="9"/>
    </row>
    <row r="33" spans="2:3" ht="15.75" x14ac:dyDescent="0.25">
      <c r="B33" s="10"/>
      <c r="C33" s="10"/>
    </row>
    <row r="34" spans="2:3" ht="15.75" x14ac:dyDescent="0.25">
      <c r="B34" s="10"/>
      <c r="C34" s="10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E9E0-79F6-4C19-AFA3-2BC7BACD3B0B}">
  <sheetPr codeName="Hoja3">
    <pageSetUpPr fitToPage="1"/>
  </sheetPr>
  <dimension ref="A1:O39"/>
  <sheetViews>
    <sheetView workbookViewId="0"/>
  </sheetViews>
  <sheetFormatPr baseColWidth="10" defaultColWidth="8.85546875" defaultRowHeight="15" x14ac:dyDescent="0.25"/>
  <cols>
    <col min="1" max="1" width="32.85546875" customWidth="1"/>
    <col min="2" max="2" width="18.7109375" customWidth="1"/>
    <col min="3" max="3" width="22.5703125" customWidth="1"/>
    <col min="4" max="8" width="15.42578125" customWidth="1"/>
    <col min="9" max="9" width="11.85546875" customWidth="1"/>
    <col min="10" max="10" width="10.5703125" customWidth="1"/>
    <col min="11" max="11" width="11.140625" customWidth="1"/>
  </cols>
  <sheetData>
    <row r="1" spans="1:15" ht="19.149999999999999" customHeight="1" x14ac:dyDescent="0.35">
      <c r="A1" s="32" t="s">
        <v>20</v>
      </c>
      <c r="B1" s="13"/>
      <c r="C1" s="13"/>
      <c r="D1" s="13"/>
      <c r="E1" s="5"/>
      <c r="G1" s="4"/>
      <c r="H1" s="4"/>
      <c r="I1" s="4"/>
      <c r="J1" s="14"/>
      <c r="K1" s="14"/>
      <c r="L1" s="4"/>
    </row>
    <row r="2" spans="1:15" ht="15" customHeigh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3"/>
    </row>
    <row r="3" spans="1:15" ht="15" customHeight="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3"/>
    </row>
    <row r="4" spans="1:15" ht="15" customHeight="1" x14ac:dyDescent="0.25">
      <c r="A4" s="31" t="s">
        <v>19</v>
      </c>
      <c r="B4" s="13"/>
      <c r="C4" s="13"/>
      <c r="D4" s="13"/>
      <c r="E4" s="13"/>
      <c r="F4" s="13"/>
      <c r="G4" s="13"/>
      <c r="H4" s="33"/>
      <c r="I4" s="34" t="s">
        <v>172</v>
      </c>
      <c r="J4" s="13"/>
      <c r="K4" s="13"/>
    </row>
    <row r="5" spans="1:15" ht="15" customHeight="1" x14ac:dyDescent="0.25">
      <c r="A5" s="268" t="s">
        <v>15</v>
      </c>
      <c r="B5" s="268"/>
      <c r="C5" s="268"/>
      <c r="D5" s="266" t="s">
        <v>159</v>
      </c>
      <c r="E5" s="266"/>
      <c r="F5" s="267" t="s">
        <v>0</v>
      </c>
      <c r="G5" s="267"/>
      <c r="H5" s="266" t="s">
        <v>12</v>
      </c>
      <c r="I5" s="266"/>
      <c r="J5" s="37"/>
      <c r="K5" s="7"/>
    </row>
    <row r="6" spans="1:15" ht="15" customHeight="1" x14ac:dyDescent="0.25">
      <c r="A6" s="268"/>
      <c r="B6" s="268"/>
      <c r="C6" s="268"/>
      <c r="D6" s="164">
        <v>2023</v>
      </c>
      <c r="E6" s="164">
        <v>2024</v>
      </c>
      <c r="F6" s="164">
        <v>2023</v>
      </c>
      <c r="G6" s="164">
        <v>2024</v>
      </c>
      <c r="H6" s="164" t="s">
        <v>13</v>
      </c>
      <c r="I6" s="170" t="s">
        <v>14</v>
      </c>
      <c r="J6" s="166"/>
      <c r="K6" s="13"/>
    </row>
    <row r="7" spans="1:15" ht="15" customHeight="1" x14ac:dyDescent="0.25">
      <c r="A7" s="269" t="s">
        <v>16</v>
      </c>
      <c r="B7" s="155" t="s">
        <v>21</v>
      </c>
      <c r="C7" s="148" t="s">
        <v>2</v>
      </c>
      <c r="D7" s="53" cm="1">
        <f t="array" ref="D7:G7">Líquidos!B35:E35</f>
        <v>14617261</v>
      </c>
      <c r="E7" s="53">
        <v>14240097</v>
      </c>
      <c r="F7" s="53">
        <v>29417718</v>
      </c>
      <c r="G7" s="53">
        <v>29955884</v>
      </c>
      <c r="H7" s="165">
        <f>G7-F7</f>
        <v>538166</v>
      </c>
      <c r="I7" s="142">
        <f>((G7*100/F7)-100)</f>
        <v>1.8293941086796792</v>
      </c>
      <c r="J7" s="171"/>
      <c r="K7" s="13"/>
    </row>
    <row r="8" spans="1:15" ht="15" customHeight="1" x14ac:dyDescent="0.25">
      <c r="A8" s="269"/>
      <c r="B8" s="42" t="s">
        <v>22</v>
      </c>
      <c r="C8" s="42" t="s">
        <v>2</v>
      </c>
      <c r="D8" s="53" cm="1">
        <f t="array" ref="D8:G8">Sólidos!B35:E35</f>
        <v>7068088</v>
      </c>
      <c r="E8" s="53">
        <v>6130397</v>
      </c>
      <c r="F8" s="55">
        <v>15237234</v>
      </c>
      <c r="G8" s="53">
        <v>13702725</v>
      </c>
      <c r="H8" s="47">
        <f t="shared" ref="H8:H18" si="0">G8-F8</f>
        <v>-1534509</v>
      </c>
      <c r="I8" s="141">
        <f>((G8*100/F8)-100)</f>
        <v>-10.070784500651499</v>
      </c>
      <c r="J8" s="37"/>
      <c r="K8" s="13"/>
    </row>
    <row r="9" spans="1:15" ht="15" customHeight="1" x14ac:dyDescent="0.25">
      <c r="A9" s="269"/>
      <c r="B9" s="262" t="s">
        <v>23</v>
      </c>
      <c r="C9" s="43" t="s">
        <v>2</v>
      </c>
      <c r="D9" s="53" cm="1">
        <f t="array" ref="D9:G9">'Mercancía general'!B35:E35</f>
        <v>19811284</v>
      </c>
      <c r="E9" s="66">
        <v>21446109</v>
      </c>
      <c r="F9" s="53">
        <v>39808897</v>
      </c>
      <c r="G9" s="67">
        <v>42783720</v>
      </c>
      <c r="H9" s="47">
        <f t="shared" si="0"/>
        <v>2974823</v>
      </c>
      <c r="I9" s="142">
        <f t="shared" ref="I9:I30" si="1">((G9*100/F9)-100)</f>
        <v>7.4727591673790954</v>
      </c>
      <c r="J9" s="37"/>
      <c r="K9" s="13"/>
    </row>
    <row r="10" spans="1:15" ht="15" customHeight="1" x14ac:dyDescent="0.25">
      <c r="A10" s="269"/>
      <c r="B10" s="262"/>
      <c r="C10" s="36" t="s">
        <v>24</v>
      </c>
      <c r="D10" s="56" cm="1">
        <f t="array" ref="D10:G10">'Mercancías contenedores'!B35:E35</f>
        <v>13305454</v>
      </c>
      <c r="E10" s="56">
        <v>14831132</v>
      </c>
      <c r="F10" s="68">
        <v>27109516</v>
      </c>
      <c r="G10" s="56">
        <v>29609888</v>
      </c>
      <c r="H10" s="48">
        <f t="shared" si="0"/>
        <v>2500372</v>
      </c>
      <c r="I10" s="143">
        <f t="shared" si="1"/>
        <v>9.2232262649027064</v>
      </c>
      <c r="J10" s="37"/>
      <c r="K10" s="13"/>
    </row>
    <row r="11" spans="1:15" ht="15" customHeight="1" x14ac:dyDescent="0.25">
      <c r="A11" s="269"/>
      <c r="B11" s="262"/>
      <c r="C11" s="36" t="s">
        <v>25</v>
      </c>
      <c r="D11" s="69">
        <f>D9-D10</f>
        <v>6505830</v>
      </c>
      <c r="E11" s="69">
        <f t="shared" ref="E11:G11" si="2">E9-E10</f>
        <v>6614977</v>
      </c>
      <c r="F11" s="70">
        <f t="shared" si="2"/>
        <v>12699381</v>
      </c>
      <c r="G11" s="71">
        <f t="shared" si="2"/>
        <v>13173832</v>
      </c>
      <c r="H11" s="48">
        <f t="shared" si="0"/>
        <v>474451</v>
      </c>
      <c r="I11" s="144">
        <f t="shared" si="1"/>
        <v>3.7360167397135342</v>
      </c>
      <c r="J11" s="37"/>
      <c r="K11" s="13"/>
    </row>
    <row r="12" spans="1:15" ht="15" customHeight="1" x14ac:dyDescent="0.25">
      <c r="A12" s="269"/>
      <c r="B12" s="40"/>
      <c r="C12" s="41" t="s">
        <v>26</v>
      </c>
      <c r="D12" s="49">
        <f>SUM(D7,D8,D9)</f>
        <v>41496633</v>
      </c>
      <c r="E12" s="49">
        <f>SUM(E7,E8,E9)</f>
        <v>41816603</v>
      </c>
      <c r="F12" s="49">
        <f>SUM(F7,F8,F9)</f>
        <v>84463849</v>
      </c>
      <c r="G12" s="49">
        <f>SUM(G7,G8,G9)</f>
        <v>86442329</v>
      </c>
      <c r="H12" s="50">
        <f t="shared" si="0"/>
        <v>1978480</v>
      </c>
      <c r="I12" s="145">
        <f t="shared" si="1"/>
        <v>2.34239858048619</v>
      </c>
      <c r="J12" s="37"/>
      <c r="K12" s="13"/>
    </row>
    <row r="13" spans="1:15" ht="15" customHeight="1" x14ac:dyDescent="0.25">
      <c r="A13" s="264" t="s">
        <v>17</v>
      </c>
      <c r="B13" s="42" t="s">
        <v>27</v>
      </c>
      <c r="C13" s="43" t="s">
        <v>2</v>
      </c>
      <c r="D13" s="51" cm="1">
        <f t="array" ref="D13:G13">Pesca!B35:E35</f>
        <v>8838.73</v>
      </c>
      <c r="E13" s="52">
        <v>7540.3259999999991</v>
      </c>
      <c r="F13" s="53">
        <v>16440.739000000001</v>
      </c>
      <c r="G13" s="54">
        <v>15393.424000000003</v>
      </c>
      <c r="H13" s="53">
        <f>G13-F13</f>
        <v>-1047.3149999999987</v>
      </c>
      <c r="I13" s="146">
        <f t="shared" si="1"/>
        <v>-6.3702428461396892</v>
      </c>
      <c r="J13" s="38"/>
      <c r="K13" s="13"/>
    </row>
    <row r="14" spans="1:15" ht="15" customHeight="1" x14ac:dyDescent="0.25">
      <c r="A14" s="264"/>
      <c r="B14" s="262" t="s">
        <v>28</v>
      </c>
      <c r="C14" s="43" t="s">
        <v>2</v>
      </c>
      <c r="D14" s="55" cm="1">
        <f t="array" ref="D14:G14">Avituallamiento!B35:E35</f>
        <v>772090</v>
      </c>
      <c r="E14" s="53">
        <v>849563</v>
      </c>
      <c r="F14" s="53">
        <v>1649170</v>
      </c>
      <c r="G14" s="52">
        <v>1829080</v>
      </c>
      <c r="H14" s="53">
        <f>G14-F14</f>
        <v>179910</v>
      </c>
      <c r="I14" s="142">
        <f t="shared" si="1"/>
        <v>10.909123983579619</v>
      </c>
      <c r="J14" s="13"/>
      <c r="K14" s="13"/>
    </row>
    <row r="15" spans="1:15" ht="15" customHeight="1" x14ac:dyDescent="0.25">
      <c r="A15" s="264"/>
      <c r="B15" s="262"/>
      <c r="C15" s="36" t="s">
        <v>29</v>
      </c>
      <c r="D15" s="56" cm="1">
        <f t="array" ref="D15:G15">'Avi. combustibles'!B35:E35</f>
        <v>633505</v>
      </c>
      <c r="E15" s="57">
        <v>720715</v>
      </c>
      <c r="F15" s="58">
        <v>1356047</v>
      </c>
      <c r="G15" s="58">
        <v>1558130</v>
      </c>
      <c r="H15" s="56">
        <f>G15-F15</f>
        <v>202083</v>
      </c>
      <c r="I15" s="147">
        <f t="shared" si="1"/>
        <v>14.902359578982143</v>
      </c>
      <c r="J15" s="13"/>
      <c r="K15" s="13"/>
      <c r="L15" s="39"/>
      <c r="O15" s="39"/>
    </row>
    <row r="16" spans="1:15" ht="15" customHeight="1" x14ac:dyDescent="0.25">
      <c r="A16" s="264"/>
      <c r="B16" s="42" t="s">
        <v>30</v>
      </c>
      <c r="C16" s="43" t="s">
        <v>2</v>
      </c>
      <c r="D16" s="59" cm="1">
        <f t="array" ref="D16:G16">'Tráfico interior'!B35:E35</f>
        <v>220703</v>
      </c>
      <c r="E16" s="60">
        <v>306059</v>
      </c>
      <c r="F16" s="51">
        <v>488671</v>
      </c>
      <c r="G16" s="52">
        <v>666494</v>
      </c>
      <c r="H16" s="53">
        <f>G16-F16</f>
        <v>177823</v>
      </c>
      <c r="I16" s="141">
        <f t="shared" si="1"/>
        <v>36.389104325814287</v>
      </c>
      <c r="J16" s="13"/>
      <c r="K16" s="13"/>
    </row>
    <row r="17" spans="1:14" ht="15" customHeight="1" x14ac:dyDescent="0.25">
      <c r="A17" s="264"/>
      <c r="B17" s="45"/>
      <c r="C17" s="45" t="s">
        <v>26</v>
      </c>
      <c r="D17" s="157">
        <f>SUM(D13,D14,D16)</f>
        <v>1001631.73</v>
      </c>
      <c r="E17" s="158">
        <f t="shared" ref="E17:G17" si="3">SUM(E13,E14,E16)</f>
        <v>1163162.3259999999</v>
      </c>
      <c r="F17" s="158">
        <f t="shared" si="3"/>
        <v>2154281.7390000001</v>
      </c>
      <c r="G17" s="158">
        <f t="shared" si="3"/>
        <v>2510967.4240000001</v>
      </c>
      <c r="H17" s="159">
        <f>G17-F17</f>
        <v>356685.68500000006</v>
      </c>
      <c r="I17" s="145">
        <f t="shared" si="1"/>
        <v>16.557058370906049</v>
      </c>
      <c r="J17" s="13"/>
      <c r="K17" s="13"/>
    </row>
    <row r="18" spans="1:14" ht="15" customHeight="1" x14ac:dyDescent="0.25">
      <c r="A18" s="265" t="s">
        <v>31</v>
      </c>
      <c r="B18" s="265"/>
      <c r="C18" s="265"/>
      <c r="D18" s="153">
        <f>D12+D17</f>
        <v>42498264.729999997</v>
      </c>
      <c r="E18" s="172">
        <f>E12+E17</f>
        <v>42979765.325999998</v>
      </c>
      <c r="F18" s="172">
        <f>F12+F17</f>
        <v>86618130.738999993</v>
      </c>
      <c r="G18" s="172">
        <f>G12+G17</f>
        <v>88953296.423999995</v>
      </c>
      <c r="H18" s="174">
        <f t="shared" si="0"/>
        <v>2335165.6850000024</v>
      </c>
      <c r="I18" s="173">
        <f t="shared" si="1"/>
        <v>2.6959317467106132</v>
      </c>
      <c r="J18" s="37"/>
      <c r="K18" s="13"/>
    </row>
    <row r="19" spans="1:14" ht="15" customHeight="1" x14ac:dyDescent="0.25">
      <c r="A19" s="161"/>
      <c r="B19" s="163"/>
      <c r="C19" s="160"/>
      <c r="D19" s="162"/>
      <c r="E19" s="167"/>
      <c r="F19" s="168"/>
      <c r="G19" s="168"/>
      <c r="H19" s="169"/>
      <c r="I19" s="169"/>
      <c r="J19" s="37"/>
      <c r="K19" s="13"/>
      <c r="N19" s="39"/>
    </row>
    <row r="20" spans="1:14" ht="15" customHeight="1" x14ac:dyDescent="0.25">
      <c r="A20" s="263" t="s">
        <v>50</v>
      </c>
      <c r="B20" s="262" t="s">
        <v>32</v>
      </c>
      <c r="C20" s="42" t="s">
        <v>2</v>
      </c>
      <c r="D20" s="53" cm="1">
        <f t="array" ref="D20:G20">'Mercancías tránsito'!B35:E35</f>
        <v>11044485</v>
      </c>
      <c r="E20" s="53">
        <v>11469397</v>
      </c>
      <c r="F20" s="53">
        <v>22850180</v>
      </c>
      <c r="G20" s="53">
        <v>23690879</v>
      </c>
      <c r="H20" s="61">
        <f>G20-F20</f>
        <v>840699</v>
      </c>
      <c r="I20" s="62">
        <f t="shared" si="1"/>
        <v>3.6791788948708444</v>
      </c>
      <c r="J20" s="13"/>
      <c r="K20" s="13"/>
      <c r="L20" s="13"/>
      <c r="M20" s="13"/>
    </row>
    <row r="21" spans="1:14" ht="15" customHeight="1" x14ac:dyDescent="0.25">
      <c r="A21" s="263"/>
      <c r="B21" s="262"/>
      <c r="C21" s="35" t="s">
        <v>24</v>
      </c>
      <c r="D21" s="63" cm="1">
        <f t="array" ref="D21:G21">'Mercan. contene. tránsito'!B35:E35</f>
        <v>7575197</v>
      </c>
      <c r="E21" s="63">
        <v>9017707</v>
      </c>
      <c r="F21" s="63">
        <v>15854333</v>
      </c>
      <c r="G21" s="63">
        <v>18497151</v>
      </c>
      <c r="H21" s="64">
        <f>G21-F21</f>
        <v>2642818</v>
      </c>
      <c r="I21" s="65">
        <f t="shared" si="1"/>
        <v>16.669373602787331</v>
      </c>
      <c r="J21" s="13"/>
      <c r="K21" s="13"/>
      <c r="L21" s="13"/>
      <c r="M21" s="13"/>
    </row>
    <row r="22" spans="1:14" ht="15" customHeight="1" x14ac:dyDescent="0.25">
      <c r="A22" s="263"/>
      <c r="B22" s="262" t="s">
        <v>33</v>
      </c>
      <c r="C22" s="42" t="s">
        <v>34</v>
      </c>
      <c r="D22" s="53" cm="1">
        <f t="array" ref="D22:G22">'Ro-Ro'!B35:E35</f>
        <v>5612499</v>
      </c>
      <c r="E22" s="53">
        <v>5893700</v>
      </c>
      <c r="F22" s="53">
        <v>10984502</v>
      </c>
      <c r="G22" s="53">
        <v>11561307</v>
      </c>
      <c r="H22" s="61">
        <f t="shared" ref="H22:H30" si="4">G22-F22</f>
        <v>576805</v>
      </c>
      <c r="I22" s="62">
        <f t="shared" si="1"/>
        <v>5.251080112689678</v>
      </c>
      <c r="J22" s="13"/>
      <c r="K22" s="13"/>
      <c r="L22" s="13"/>
      <c r="M22" s="13"/>
    </row>
    <row r="23" spans="1:14" ht="15" customHeight="1" x14ac:dyDescent="0.25">
      <c r="A23" s="263"/>
      <c r="B23" s="262"/>
      <c r="C23" s="44" t="s">
        <v>35</v>
      </c>
      <c r="D23" s="63" cm="1">
        <f t="array" ref="D23:G23">'Ro-Ro UTIS'!B35:E35</f>
        <v>224771</v>
      </c>
      <c r="E23" s="63">
        <v>253472</v>
      </c>
      <c r="F23" s="63">
        <v>444091</v>
      </c>
      <c r="G23" s="63">
        <v>494587</v>
      </c>
      <c r="H23" s="64">
        <f t="shared" si="4"/>
        <v>50496</v>
      </c>
      <c r="I23" s="65">
        <f t="shared" si="1"/>
        <v>11.370642503450867</v>
      </c>
      <c r="J23" s="13"/>
      <c r="K23" s="13"/>
      <c r="L23" s="13"/>
      <c r="M23" s="13"/>
    </row>
    <row r="24" spans="1:14" ht="15" customHeight="1" x14ac:dyDescent="0.25">
      <c r="A24" s="263"/>
      <c r="B24" s="262" t="s">
        <v>36</v>
      </c>
      <c r="C24" s="42" t="s">
        <v>2</v>
      </c>
      <c r="D24" s="53" cm="1">
        <f t="array" ref="D24:G24">TEUS!B35:E35</f>
        <v>1226278.5</v>
      </c>
      <c r="E24" s="53">
        <v>1383306.5</v>
      </c>
      <c r="F24" s="53">
        <v>2497597.25</v>
      </c>
      <c r="G24" s="53">
        <v>2750006</v>
      </c>
      <c r="H24" s="61">
        <f t="shared" si="4"/>
        <v>252408.75</v>
      </c>
      <c r="I24" s="62">
        <f t="shared" si="1"/>
        <v>10.106062937088836</v>
      </c>
      <c r="J24" s="13"/>
      <c r="K24" s="13"/>
      <c r="L24" s="13"/>
      <c r="M24" s="13"/>
    </row>
    <row r="25" spans="1:14" ht="15" customHeight="1" x14ac:dyDescent="0.25">
      <c r="A25" s="263"/>
      <c r="B25" s="262"/>
      <c r="C25" s="35" t="s">
        <v>40</v>
      </c>
      <c r="D25" s="63" cm="1">
        <f t="array" ref="D25:G25">'TEUS tránsito'!B35:E35</f>
        <v>603659.75</v>
      </c>
      <c r="E25" s="63">
        <v>726384.75</v>
      </c>
      <c r="F25" s="63">
        <v>1257220.75</v>
      </c>
      <c r="G25" s="63">
        <v>1478715.5</v>
      </c>
      <c r="H25" s="64">
        <f t="shared" si="4"/>
        <v>221494.75</v>
      </c>
      <c r="I25" s="65">
        <f t="shared" si="1"/>
        <v>17.617808964734323</v>
      </c>
      <c r="J25" s="13"/>
      <c r="K25" s="13"/>
      <c r="L25" s="13"/>
      <c r="M25" s="13"/>
    </row>
    <row r="26" spans="1:14" ht="15" customHeight="1" x14ac:dyDescent="0.25">
      <c r="A26" s="263"/>
      <c r="B26" s="262"/>
      <c r="C26" s="35" t="s">
        <v>41</v>
      </c>
      <c r="D26" s="63" cm="1">
        <f t="array" ref="D26:G26">'TEUS nacional'!B35:E35</f>
        <v>158538.25</v>
      </c>
      <c r="E26" s="63">
        <v>171243.25</v>
      </c>
      <c r="F26" s="63">
        <v>318479.5</v>
      </c>
      <c r="G26" s="63">
        <v>332001.75</v>
      </c>
      <c r="H26" s="64">
        <f t="shared" si="4"/>
        <v>13522.25</v>
      </c>
      <c r="I26" s="65">
        <f t="shared" si="1"/>
        <v>4.2458776781551109</v>
      </c>
      <c r="J26" s="13"/>
      <c r="K26" s="13"/>
      <c r="L26" s="13"/>
      <c r="M26" s="13"/>
    </row>
    <row r="27" spans="1:14" ht="15" customHeight="1" x14ac:dyDescent="0.25">
      <c r="A27" s="263"/>
      <c r="B27" s="262"/>
      <c r="C27" s="35" t="s">
        <v>42</v>
      </c>
      <c r="D27" s="63" cm="1">
        <f t="array" ref="D27:G27">'TEUS exterior'!B35:E35</f>
        <v>464080.5</v>
      </c>
      <c r="E27" s="63">
        <v>485678.5</v>
      </c>
      <c r="F27" s="63">
        <v>921897</v>
      </c>
      <c r="G27" s="63">
        <v>939288.75</v>
      </c>
      <c r="H27" s="64">
        <f t="shared" si="4"/>
        <v>17391.75</v>
      </c>
      <c r="I27" s="65">
        <f t="shared" si="1"/>
        <v>1.8865176912388222</v>
      </c>
      <c r="J27" s="13"/>
      <c r="K27" s="13"/>
      <c r="L27" s="13"/>
      <c r="M27" s="13"/>
    </row>
    <row r="28" spans="1:14" ht="15" customHeight="1" x14ac:dyDescent="0.25">
      <c r="A28" s="263"/>
      <c r="B28" s="262" t="s">
        <v>37</v>
      </c>
      <c r="C28" s="42" t="s">
        <v>43</v>
      </c>
      <c r="D28" s="53" cm="1">
        <f t="array" ref="D28:G28">'Buques número'!B35:E35</f>
        <v>10486</v>
      </c>
      <c r="E28" s="53">
        <v>11205</v>
      </c>
      <c r="F28" s="53">
        <v>22128</v>
      </c>
      <c r="G28" s="53">
        <v>23680</v>
      </c>
      <c r="H28" s="61">
        <f t="shared" si="4"/>
        <v>1552</v>
      </c>
      <c r="I28" s="62">
        <f t="shared" si="1"/>
        <v>7.013738250180765</v>
      </c>
      <c r="J28" s="13"/>
      <c r="K28" s="13"/>
      <c r="L28" s="13"/>
      <c r="M28" s="13"/>
    </row>
    <row r="29" spans="1:14" ht="15" customHeight="1" x14ac:dyDescent="0.25">
      <c r="A29" s="263"/>
      <c r="B29" s="262"/>
      <c r="C29" s="42" t="s">
        <v>44</v>
      </c>
      <c r="D29" s="53" cm="1">
        <f t="array" ref="D29:G29">'Buques GT'!B35:E35</f>
        <v>179344893</v>
      </c>
      <c r="E29" s="53">
        <v>187100544</v>
      </c>
      <c r="F29" s="53">
        <v>378213760</v>
      </c>
      <c r="G29" s="53">
        <v>395145303</v>
      </c>
      <c r="H29" s="61">
        <f t="shared" si="4"/>
        <v>16931543</v>
      </c>
      <c r="I29" s="62">
        <f t="shared" si="1"/>
        <v>4.4767125870830284</v>
      </c>
      <c r="J29" s="13"/>
      <c r="K29" s="13"/>
      <c r="L29" s="13"/>
      <c r="M29" s="13"/>
    </row>
    <row r="30" spans="1:14" ht="15" customHeight="1" x14ac:dyDescent="0.25">
      <c r="A30" s="263"/>
      <c r="B30" s="262"/>
      <c r="C30" s="35" t="s">
        <v>45</v>
      </c>
      <c r="D30" s="63" cm="1">
        <f t="array" ref="D30:G30">Cruceros!B35:E35</f>
        <v>211</v>
      </c>
      <c r="E30" s="63">
        <v>161</v>
      </c>
      <c r="F30" s="63">
        <v>444</v>
      </c>
      <c r="G30" s="63">
        <v>384</v>
      </c>
      <c r="H30" s="64">
        <f t="shared" si="4"/>
        <v>-60</v>
      </c>
      <c r="I30" s="65">
        <f t="shared" si="1"/>
        <v>-13.513513513513516</v>
      </c>
      <c r="J30" s="13"/>
      <c r="K30" s="13"/>
      <c r="L30" s="13"/>
      <c r="M30" s="13"/>
    </row>
    <row r="31" spans="1:14" ht="15" customHeight="1" x14ac:dyDescent="0.25">
      <c r="A31" s="263"/>
      <c r="B31" s="262" t="s">
        <v>38</v>
      </c>
      <c r="C31" s="42" t="s">
        <v>2</v>
      </c>
      <c r="D31" s="53" cm="1">
        <f t="array" ref="D31:G31">'Pasajeros total'!B35:E35</f>
        <v>1826142</v>
      </c>
      <c r="E31" s="53">
        <v>1950494</v>
      </c>
      <c r="F31" s="53">
        <v>3854908</v>
      </c>
      <c r="G31" s="53">
        <v>4123764</v>
      </c>
      <c r="H31" s="61">
        <f>G31-F31</f>
        <v>268856</v>
      </c>
      <c r="I31" s="62">
        <f>((G31*100/F31)-100)</f>
        <v>6.9743817491883107</v>
      </c>
      <c r="J31" s="13"/>
      <c r="K31" s="13"/>
      <c r="L31" s="13"/>
      <c r="M31" s="13"/>
    </row>
    <row r="32" spans="1:14" ht="15" customHeight="1" x14ac:dyDescent="0.25">
      <c r="A32" s="263"/>
      <c r="B32" s="262"/>
      <c r="C32" s="35" t="s">
        <v>46</v>
      </c>
      <c r="D32" s="63" cm="1">
        <f t="array" ref="D32:G32">'Pasajeros regulares'!B35:E35</f>
        <v>1277226</v>
      </c>
      <c r="E32" s="63">
        <v>1428897</v>
      </c>
      <c r="F32" s="63">
        <v>2692419</v>
      </c>
      <c r="G32" s="63">
        <v>2933759</v>
      </c>
      <c r="H32" s="64">
        <f>G32-F32</f>
        <v>241340</v>
      </c>
      <c r="I32" s="65">
        <f>((G32*100/F32)-100)</f>
        <v>8.9636865584442802</v>
      </c>
      <c r="J32" s="13"/>
      <c r="K32" s="13"/>
      <c r="L32" s="13"/>
      <c r="M32" s="13"/>
    </row>
    <row r="33" spans="1:13" ht="15" customHeight="1" x14ac:dyDescent="0.25">
      <c r="A33" s="263"/>
      <c r="B33" s="262"/>
      <c r="C33" s="35" t="s">
        <v>47</v>
      </c>
      <c r="D33" s="63" cm="1">
        <f t="array" ref="D33:G33">'Pasajeros crucero'!B35:E35</f>
        <v>548916</v>
      </c>
      <c r="E33" s="63">
        <v>521597</v>
      </c>
      <c r="F33" s="63">
        <v>1162489</v>
      </c>
      <c r="G33" s="63">
        <v>1190005</v>
      </c>
      <c r="H33" s="64">
        <f>G33-F33</f>
        <v>27516</v>
      </c>
      <c r="I33" s="65">
        <f>((G33*100/F33)-100)</f>
        <v>2.3669901392615316</v>
      </c>
      <c r="J33" s="13"/>
      <c r="K33" s="13"/>
      <c r="L33" s="13"/>
      <c r="M33" s="13"/>
    </row>
    <row r="34" spans="1:13" ht="15" customHeight="1" x14ac:dyDescent="0.25">
      <c r="A34" s="263"/>
      <c r="B34" s="262" t="s">
        <v>39</v>
      </c>
      <c r="C34" s="42" t="s">
        <v>48</v>
      </c>
      <c r="D34" s="53" cm="1">
        <f t="array" ref="D34:G34">'Automóviles régimen pasaje'!B35:E35</f>
        <v>333714</v>
      </c>
      <c r="E34" s="53">
        <v>383297</v>
      </c>
      <c r="F34" s="53">
        <v>720889</v>
      </c>
      <c r="G34" s="53">
        <v>799325</v>
      </c>
      <c r="H34" s="61">
        <f>G34-F34</f>
        <v>78436</v>
      </c>
      <c r="I34" s="62">
        <f>((G34*100/F34)-100)</f>
        <v>10.88045454986829</v>
      </c>
      <c r="J34" s="13"/>
      <c r="K34" s="13"/>
      <c r="L34" s="13"/>
      <c r="M34" s="13"/>
    </row>
    <row r="35" spans="1:13" ht="15" customHeight="1" x14ac:dyDescent="0.25">
      <c r="A35" s="263"/>
      <c r="B35" s="262"/>
      <c r="C35" s="42" t="s">
        <v>170</v>
      </c>
      <c r="D35" s="53" cm="1">
        <f t="array" ref="D35:G35">'Automóviles régimen mercancía'!B35:E35</f>
        <v>302120</v>
      </c>
      <c r="E35" s="53">
        <v>317925</v>
      </c>
      <c r="F35" s="53">
        <v>566229</v>
      </c>
      <c r="G35" s="53">
        <v>595532</v>
      </c>
      <c r="H35" s="61">
        <f>G35-F35</f>
        <v>29303</v>
      </c>
      <c r="I35" s="62">
        <f>((G35*100/F35)-100)</f>
        <v>5.1751146620890154</v>
      </c>
      <c r="J35" s="13"/>
      <c r="K35" s="13"/>
      <c r="L35" s="13"/>
      <c r="M35" s="13"/>
    </row>
    <row r="36" spans="1:13" ht="15" customHeight="1" x14ac:dyDescent="0.25">
      <c r="A36" s="73" t="s">
        <v>51</v>
      </c>
      <c r="J36" s="13"/>
      <c r="K36" s="13"/>
      <c r="L36" s="13"/>
      <c r="M36" s="13"/>
    </row>
    <row r="37" spans="1:13" x14ac:dyDescent="0.25">
      <c r="A37" s="4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3" x14ac:dyDescent="0.25">
      <c r="J39" s="13"/>
      <c r="K39" s="13"/>
    </row>
  </sheetData>
  <mergeCells count="16">
    <mergeCell ref="D5:E5"/>
    <mergeCell ref="F5:G5"/>
    <mergeCell ref="H5:I5"/>
    <mergeCell ref="A5:C6"/>
    <mergeCell ref="B9:B11"/>
    <mergeCell ref="A7:A12"/>
    <mergeCell ref="B14:B15"/>
    <mergeCell ref="A13:A17"/>
    <mergeCell ref="A18:C18"/>
    <mergeCell ref="B20:B21"/>
    <mergeCell ref="B22:B23"/>
    <mergeCell ref="B24:B27"/>
    <mergeCell ref="B28:B30"/>
    <mergeCell ref="B31:B33"/>
    <mergeCell ref="A20:A35"/>
    <mergeCell ref="B34:B35"/>
  </mergeCells>
  <conditionalFormatting sqref="H7:I35">
    <cfRule type="expression" dxfId="73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EA46-E2A4-406F-B43A-9B95934B1AF7}">
  <sheetPr codeName="Hoja4"/>
  <dimension ref="A1:O49"/>
  <sheetViews>
    <sheetView zoomScale="75" zoomScaleNormal="75" workbookViewId="0"/>
  </sheetViews>
  <sheetFormatPr baseColWidth="10" defaultColWidth="11.42578125" defaultRowHeight="15" x14ac:dyDescent="0.25"/>
  <cols>
    <col min="1" max="1" width="20.85546875" customWidth="1"/>
    <col min="2" max="2" width="46" customWidth="1"/>
    <col min="3" max="5" width="14.7109375" customWidth="1"/>
    <col min="6" max="6" width="8" customWidth="1"/>
    <col min="7" max="9" width="14.7109375" customWidth="1"/>
    <col min="10" max="10" width="8" customWidth="1"/>
    <col min="11" max="13" width="14.7109375" customWidth="1"/>
    <col min="14" max="14" width="8" customWidth="1"/>
  </cols>
  <sheetData>
    <row r="1" spans="1:15" ht="20.25" x14ac:dyDescent="0.25">
      <c r="A1" s="32" t="s">
        <v>49</v>
      </c>
      <c r="B1" s="32"/>
      <c r="C1" s="82"/>
      <c r="D1" s="32"/>
      <c r="E1" s="32"/>
      <c r="H1" s="32"/>
      <c r="I1" s="32"/>
      <c r="L1" s="32"/>
      <c r="M1" s="32"/>
    </row>
    <row r="2" spans="1:15" ht="20.25" x14ac:dyDescent="0.25">
      <c r="A2" s="79"/>
      <c r="B2" s="79"/>
      <c r="C2" s="82"/>
    </row>
    <row r="3" spans="1:15" ht="20.25" x14ac:dyDescent="0.25">
      <c r="A3" s="82"/>
      <c r="B3" s="82"/>
      <c r="C3" s="82"/>
    </row>
    <row r="4" spans="1:15" x14ac:dyDescent="0.25">
      <c r="A4" s="83" t="s">
        <v>53</v>
      </c>
      <c r="B4" s="31"/>
      <c r="N4" s="113" t="s">
        <v>172</v>
      </c>
    </row>
    <row r="5" spans="1:15" x14ac:dyDescent="0.25">
      <c r="A5" s="83"/>
      <c r="B5" s="83"/>
      <c r="C5" s="275" t="s">
        <v>3</v>
      </c>
      <c r="D5" s="275"/>
      <c r="E5" s="275"/>
      <c r="F5" s="275"/>
      <c r="G5" s="275" t="s">
        <v>4</v>
      </c>
      <c r="H5" s="275"/>
      <c r="I5" s="275"/>
      <c r="J5" s="275"/>
      <c r="K5" s="275" t="s">
        <v>5</v>
      </c>
      <c r="L5" s="275"/>
      <c r="M5" s="275"/>
      <c r="N5" s="275"/>
    </row>
    <row r="6" spans="1:15" x14ac:dyDescent="0.25">
      <c r="A6" s="273" t="s">
        <v>93</v>
      </c>
      <c r="B6" s="273"/>
      <c r="C6" s="276" t="s">
        <v>94</v>
      </c>
      <c r="D6" s="276"/>
      <c r="E6" s="277" t="s">
        <v>12</v>
      </c>
      <c r="F6" s="277"/>
      <c r="G6" s="277" t="s">
        <v>94</v>
      </c>
      <c r="H6" s="277"/>
      <c r="I6" s="277" t="s">
        <v>12</v>
      </c>
      <c r="J6" s="277"/>
      <c r="K6" s="277" t="s">
        <v>94</v>
      </c>
      <c r="L6" s="277"/>
      <c r="M6" s="277" t="s">
        <v>12</v>
      </c>
      <c r="N6" s="277"/>
    </row>
    <row r="7" spans="1:15" x14ac:dyDescent="0.25">
      <c r="A7" s="273"/>
      <c r="B7" s="273"/>
      <c r="C7" s="180">
        <v>2023</v>
      </c>
      <c r="D7" s="180">
        <v>2024</v>
      </c>
      <c r="E7" s="88" t="s">
        <v>13</v>
      </c>
      <c r="F7" s="88" t="s">
        <v>14</v>
      </c>
      <c r="G7" s="180">
        <v>2023</v>
      </c>
      <c r="H7" s="180">
        <v>2024</v>
      </c>
      <c r="I7" s="88" t="s">
        <v>13</v>
      </c>
      <c r="J7" s="88" t="s">
        <v>14</v>
      </c>
      <c r="K7" s="180">
        <v>2023</v>
      </c>
      <c r="L7" s="180">
        <v>2024</v>
      </c>
      <c r="M7" s="88" t="s">
        <v>13</v>
      </c>
      <c r="N7" s="88" t="s">
        <v>14</v>
      </c>
    </row>
    <row r="8" spans="1:15" x14ac:dyDescent="0.25">
      <c r="A8" s="274" t="s">
        <v>95</v>
      </c>
      <c r="B8" s="102" t="s">
        <v>96</v>
      </c>
      <c r="C8" s="103"/>
      <c r="D8" s="92"/>
      <c r="E8" s="98">
        <f>D8-C8</f>
        <v>0</v>
      </c>
      <c r="F8" s="104" t="e">
        <f>((D8*100/C8)-100)</f>
        <v>#DIV/0!</v>
      </c>
      <c r="G8" s="91"/>
      <c r="H8" s="92"/>
      <c r="I8" s="98">
        <f>H8-G8</f>
        <v>0</v>
      </c>
      <c r="J8" s="104" t="e">
        <f>((H8*100/G8)-100)</f>
        <v>#DIV/0!</v>
      </c>
      <c r="K8" s="91"/>
      <c r="L8" s="92"/>
      <c r="M8" s="98">
        <f>L8-K8</f>
        <v>0</v>
      </c>
      <c r="N8" s="104" t="e">
        <f>((L8*100/K8)-100)</f>
        <v>#DIV/0!</v>
      </c>
      <c r="O8" s="132"/>
    </row>
    <row r="9" spans="1:15" x14ac:dyDescent="0.25">
      <c r="A9" s="274"/>
      <c r="B9" s="116" t="s">
        <v>97</v>
      </c>
      <c r="C9" s="117"/>
      <c r="D9" s="115"/>
      <c r="E9" s="86">
        <f>D9-C9</f>
        <v>0</v>
      </c>
      <c r="F9" s="87" t="e">
        <f>((D9*100/C9)-100)</f>
        <v>#DIV/0!</v>
      </c>
      <c r="G9" s="128"/>
      <c r="H9" s="115"/>
      <c r="I9" s="86">
        <f>H9-G9</f>
        <v>0</v>
      </c>
      <c r="J9" s="87" t="e">
        <f>((H9*100/G9)-100)</f>
        <v>#DIV/0!</v>
      </c>
      <c r="K9" s="128"/>
      <c r="L9" s="115"/>
      <c r="M9" s="86">
        <f>L9-K9</f>
        <v>0</v>
      </c>
      <c r="N9" s="89" t="e">
        <f>((L9*100/K9)-100)</f>
        <v>#DIV/0!</v>
      </c>
    </row>
    <row r="10" spans="1:15" x14ac:dyDescent="0.25">
      <c r="A10" s="274"/>
      <c r="B10" s="90" t="s">
        <v>98</v>
      </c>
      <c r="C10" s="93"/>
      <c r="D10" s="94"/>
      <c r="E10" s="86">
        <f t="shared" ref="E10:E15" si="0">D10-C10</f>
        <v>0</v>
      </c>
      <c r="F10" s="87" t="e">
        <f t="shared" ref="F10:F16" si="1">((D10*100/C10)-100)</f>
        <v>#DIV/0!</v>
      </c>
      <c r="G10" s="95"/>
      <c r="H10" s="94"/>
      <c r="I10" s="86">
        <f t="shared" ref="I10:I15" si="2">H10-G10</f>
        <v>0</v>
      </c>
      <c r="J10" s="87" t="e">
        <f t="shared" ref="J10:J16" si="3">((H10*100/G10)-100)</f>
        <v>#DIV/0!</v>
      </c>
      <c r="K10" s="95"/>
      <c r="L10" s="94"/>
      <c r="M10" s="86">
        <f t="shared" ref="M10:M15" si="4">L10-K10</f>
        <v>0</v>
      </c>
      <c r="N10" s="89" t="e">
        <f t="shared" ref="N10:N16" si="5">((L10*100/K10)-100)</f>
        <v>#DIV/0!</v>
      </c>
    </row>
    <row r="11" spans="1:15" x14ac:dyDescent="0.25">
      <c r="A11" s="274"/>
      <c r="B11" s="116" t="s">
        <v>99</v>
      </c>
      <c r="C11" s="117"/>
      <c r="D11" s="115"/>
      <c r="E11" s="86">
        <f t="shared" si="0"/>
        <v>0</v>
      </c>
      <c r="F11" s="87" t="e">
        <f t="shared" si="1"/>
        <v>#DIV/0!</v>
      </c>
      <c r="G11" s="128"/>
      <c r="H11" s="115"/>
      <c r="I11" s="86">
        <f t="shared" si="2"/>
        <v>0</v>
      </c>
      <c r="J11" s="87" t="e">
        <f t="shared" si="3"/>
        <v>#DIV/0!</v>
      </c>
      <c r="K11" s="128"/>
      <c r="L11" s="115"/>
      <c r="M11" s="86">
        <f t="shared" si="4"/>
        <v>0</v>
      </c>
      <c r="N11" s="89" t="e">
        <f t="shared" si="5"/>
        <v>#DIV/0!</v>
      </c>
    </row>
    <row r="12" spans="1:15" x14ac:dyDescent="0.25">
      <c r="A12" s="274"/>
      <c r="B12" s="90" t="s">
        <v>100</v>
      </c>
      <c r="C12" s="93"/>
      <c r="D12" s="94"/>
      <c r="E12" s="86">
        <f t="shared" si="0"/>
        <v>0</v>
      </c>
      <c r="F12" s="87" t="e">
        <f t="shared" si="1"/>
        <v>#DIV/0!</v>
      </c>
      <c r="G12" s="95"/>
      <c r="H12" s="94"/>
      <c r="I12" s="86">
        <f t="shared" si="2"/>
        <v>0</v>
      </c>
      <c r="J12" s="87" t="e">
        <f t="shared" si="3"/>
        <v>#DIV/0!</v>
      </c>
      <c r="K12" s="95"/>
      <c r="L12" s="94"/>
      <c r="M12" s="86">
        <f t="shared" si="4"/>
        <v>0</v>
      </c>
      <c r="N12" s="89" t="e">
        <f t="shared" si="5"/>
        <v>#DIV/0!</v>
      </c>
    </row>
    <row r="13" spans="1:15" x14ac:dyDescent="0.25">
      <c r="A13" s="274"/>
      <c r="B13" s="116" t="s">
        <v>101</v>
      </c>
      <c r="C13" s="117"/>
      <c r="D13" s="115"/>
      <c r="E13" s="86">
        <f t="shared" si="0"/>
        <v>0</v>
      </c>
      <c r="F13" s="87" t="e">
        <f t="shared" si="1"/>
        <v>#DIV/0!</v>
      </c>
      <c r="G13" s="128"/>
      <c r="H13" s="115"/>
      <c r="I13" s="86">
        <f t="shared" si="2"/>
        <v>0</v>
      </c>
      <c r="J13" s="87" t="e">
        <f t="shared" si="3"/>
        <v>#DIV/0!</v>
      </c>
      <c r="K13" s="128"/>
      <c r="L13" s="115"/>
      <c r="M13" s="86">
        <f t="shared" si="4"/>
        <v>0</v>
      </c>
      <c r="N13" s="89" t="e">
        <f t="shared" si="5"/>
        <v>#DIV/0!</v>
      </c>
    </row>
    <row r="14" spans="1:15" x14ac:dyDescent="0.25">
      <c r="A14" s="274"/>
      <c r="B14" s="90" t="s">
        <v>102</v>
      </c>
      <c r="C14" s="93"/>
      <c r="D14" s="94"/>
      <c r="E14" s="86">
        <f t="shared" si="0"/>
        <v>0</v>
      </c>
      <c r="F14" s="87" t="e">
        <f t="shared" si="1"/>
        <v>#DIV/0!</v>
      </c>
      <c r="G14" s="95"/>
      <c r="H14" s="94"/>
      <c r="I14" s="86">
        <f t="shared" si="2"/>
        <v>0</v>
      </c>
      <c r="J14" s="87" t="e">
        <f t="shared" si="3"/>
        <v>#DIV/0!</v>
      </c>
      <c r="K14" s="95"/>
      <c r="L14" s="94"/>
      <c r="M14" s="86">
        <f t="shared" si="4"/>
        <v>0</v>
      </c>
      <c r="N14" s="89" t="e">
        <f t="shared" si="5"/>
        <v>#DIV/0!</v>
      </c>
    </row>
    <row r="15" spans="1:15" x14ac:dyDescent="0.25">
      <c r="A15" s="274"/>
      <c r="B15" s="116" t="s">
        <v>103</v>
      </c>
      <c r="C15" s="117"/>
      <c r="D15" s="115"/>
      <c r="E15" s="86">
        <f t="shared" si="0"/>
        <v>0</v>
      </c>
      <c r="F15" s="87" t="e">
        <f t="shared" si="1"/>
        <v>#DIV/0!</v>
      </c>
      <c r="G15" s="128"/>
      <c r="H15" s="115"/>
      <c r="I15" s="86">
        <f t="shared" si="2"/>
        <v>0</v>
      </c>
      <c r="J15" s="87" t="e">
        <f t="shared" si="3"/>
        <v>#DIV/0!</v>
      </c>
      <c r="K15" s="128"/>
      <c r="L15" s="115"/>
      <c r="M15" s="86">
        <f t="shared" si="4"/>
        <v>0</v>
      </c>
      <c r="N15" s="89" t="e">
        <f t="shared" si="5"/>
        <v>#DIV/0!</v>
      </c>
    </row>
    <row r="16" spans="1:15" x14ac:dyDescent="0.25">
      <c r="A16" s="274"/>
      <c r="B16" s="105" t="s">
        <v>104</v>
      </c>
      <c r="C16" s="106"/>
      <c r="D16" s="97"/>
      <c r="E16" s="100">
        <f>D16-C16</f>
        <v>0</v>
      </c>
      <c r="F16" s="87" t="e">
        <f t="shared" si="1"/>
        <v>#DIV/0!</v>
      </c>
      <c r="G16" s="96"/>
      <c r="H16" s="97"/>
      <c r="I16" s="100">
        <f>H16-G16</f>
        <v>0</v>
      </c>
      <c r="J16" s="87" t="e">
        <f t="shared" si="3"/>
        <v>#DIV/0!</v>
      </c>
      <c r="K16" s="96"/>
      <c r="L16" s="97"/>
      <c r="M16" s="100">
        <f>L16-K16</f>
        <v>0</v>
      </c>
      <c r="N16" s="89" t="e">
        <f t="shared" si="5"/>
        <v>#DIV/0!</v>
      </c>
    </row>
    <row r="17" spans="1:14" x14ac:dyDescent="0.25">
      <c r="A17" s="270" t="s">
        <v>105</v>
      </c>
      <c r="B17" s="118" t="s">
        <v>106</v>
      </c>
      <c r="C17" s="119"/>
      <c r="D17" s="120"/>
      <c r="E17" s="98">
        <f>D17-C17</f>
        <v>0</v>
      </c>
      <c r="F17" s="104" t="e">
        <f>((D17*100/C17)-100)</f>
        <v>#DIV/0!</v>
      </c>
      <c r="G17" s="129"/>
      <c r="H17" s="120"/>
      <c r="I17" s="98">
        <f>H17-G17</f>
        <v>0</v>
      </c>
      <c r="J17" s="104" t="e">
        <f>((H17*100/G17)-100)</f>
        <v>#DIV/0!</v>
      </c>
      <c r="K17" s="129"/>
      <c r="L17" s="120"/>
      <c r="M17" s="98">
        <f>L17-K17</f>
        <v>0</v>
      </c>
      <c r="N17" s="99" t="e">
        <f>((L17*100/K17)-100)</f>
        <v>#DIV/0!</v>
      </c>
    </row>
    <row r="18" spans="1:14" x14ac:dyDescent="0.25">
      <c r="A18" s="270"/>
      <c r="B18" s="90" t="s">
        <v>107</v>
      </c>
      <c r="C18" s="93"/>
      <c r="D18" s="94"/>
      <c r="E18" s="86">
        <f>D18-C18</f>
        <v>0</v>
      </c>
      <c r="F18" s="87" t="e">
        <f>((D18*100/C18)-100)</f>
        <v>#DIV/0!</v>
      </c>
      <c r="G18" s="95"/>
      <c r="H18" s="94"/>
      <c r="I18" s="86">
        <f>H18-G18</f>
        <v>0</v>
      </c>
      <c r="J18" s="87" t="e">
        <f>((H18*100/G18)-100)</f>
        <v>#DIV/0!</v>
      </c>
      <c r="K18" s="95"/>
      <c r="L18" s="94"/>
      <c r="M18" s="86">
        <f>L18-K18</f>
        <v>0</v>
      </c>
      <c r="N18" s="89" t="e">
        <f>((L18*100/K18)-100)</f>
        <v>#DIV/0!</v>
      </c>
    </row>
    <row r="19" spans="1:14" x14ac:dyDescent="0.25">
      <c r="A19" s="270"/>
      <c r="B19" s="116" t="s">
        <v>108</v>
      </c>
      <c r="C19" s="117"/>
      <c r="D19" s="115"/>
      <c r="E19" s="86">
        <f t="shared" ref="E19:E20" si="6">D19-C19</f>
        <v>0</v>
      </c>
      <c r="F19" s="87" t="e">
        <f t="shared" ref="F19:F20" si="7">((D19*100/C19)-100)</f>
        <v>#DIV/0!</v>
      </c>
      <c r="G19" s="128"/>
      <c r="H19" s="115"/>
      <c r="I19" s="86">
        <f t="shared" ref="I19:I20" si="8">H19-G19</f>
        <v>0</v>
      </c>
      <c r="J19" s="87" t="e">
        <f t="shared" ref="J19:J20" si="9">((H19*100/G19)-100)</f>
        <v>#DIV/0!</v>
      </c>
      <c r="K19" s="128"/>
      <c r="L19" s="115"/>
      <c r="M19" s="86">
        <f t="shared" ref="M19:M20" si="10">L19-K19</f>
        <v>0</v>
      </c>
      <c r="N19" s="89" t="e">
        <f t="shared" ref="N19:N20" si="11">((L19*100/K19)-100)</f>
        <v>#DIV/0!</v>
      </c>
    </row>
    <row r="20" spans="1:14" x14ac:dyDescent="0.25">
      <c r="A20" s="270"/>
      <c r="B20" s="90" t="s">
        <v>109</v>
      </c>
      <c r="C20" s="93"/>
      <c r="D20" s="94"/>
      <c r="E20" s="86">
        <f t="shared" si="6"/>
        <v>0</v>
      </c>
      <c r="F20" s="87" t="e">
        <f t="shared" si="7"/>
        <v>#DIV/0!</v>
      </c>
      <c r="G20" s="95"/>
      <c r="H20" s="94"/>
      <c r="I20" s="86">
        <f t="shared" si="8"/>
        <v>0</v>
      </c>
      <c r="J20" s="87" t="e">
        <f t="shared" si="9"/>
        <v>#DIV/0!</v>
      </c>
      <c r="K20" s="95"/>
      <c r="L20" s="94"/>
      <c r="M20" s="86">
        <f t="shared" si="10"/>
        <v>0</v>
      </c>
      <c r="N20" s="89" t="e">
        <f t="shared" si="11"/>
        <v>#DIV/0!</v>
      </c>
    </row>
    <row r="21" spans="1:14" x14ac:dyDescent="0.25">
      <c r="A21" s="270"/>
      <c r="B21" s="121" t="s">
        <v>110</v>
      </c>
      <c r="C21" s="122"/>
      <c r="D21" s="123"/>
      <c r="E21" s="100">
        <f t="shared" ref="E21:E32" si="12">D21-C21</f>
        <v>0</v>
      </c>
      <c r="F21" s="87" t="e">
        <f t="shared" ref="F21:F32" si="13">((D21*100/C21)-100)</f>
        <v>#DIV/0!</v>
      </c>
      <c r="G21" s="130"/>
      <c r="H21" s="123"/>
      <c r="I21" s="100">
        <f t="shared" ref="I21:I32" si="14">H21-G21</f>
        <v>0</v>
      </c>
      <c r="J21" s="87" t="e">
        <f t="shared" ref="J21:J32" si="15">((H21*100/G21)-100)</f>
        <v>#DIV/0!</v>
      </c>
      <c r="K21" s="130"/>
      <c r="L21" s="123"/>
      <c r="M21" s="100">
        <f t="shared" ref="M21:M32" si="16">L21-K21</f>
        <v>0</v>
      </c>
      <c r="N21" s="89" t="e">
        <f t="shared" ref="N21:N32" si="17">((L21*100/K21)-100)</f>
        <v>#DIV/0!</v>
      </c>
    </row>
    <row r="22" spans="1:14" x14ac:dyDescent="0.25">
      <c r="A22" s="270" t="s">
        <v>111</v>
      </c>
      <c r="B22" s="102" t="s">
        <v>112</v>
      </c>
      <c r="C22" s="103"/>
      <c r="D22" s="92"/>
      <c r="E22" s="98">
        <f t="shared" si="12"/>
        <v>0</v>
      </c>
      <c r="F22" s="104" t="e">
        <f t="shared" si="13"/>
        <v>#DIV/0!</v>
      </c>
      <c r="G22" s="91"/>
      <c r="H22" s="92"/>
      <c r="I22" s="98">
        <f t="shared" si="14"/>
        <v>0</v>
      </c>
      <c r="J22" s="104" t="e">
        <f t="shared" si="15"/>
        <v>#DIV/0!</v>
      </c>
      <c r="K22" s="91"/>
      <c r="L22" s="92"/>
      <c r="M22" s="98">
        <f t="shared" si="16"/>
        <v>0</v>
      </c>
      <c r="N22" s="99" t="e">
        <f t="shared" si="17"/>
        <v>#DIV/0!</v>
      </c>
    </row>
    <row r="23" spans="1:14" x14ac:dyDescent="0.25">
      <c r="A23" s="270"/>
      <c r="B23" s="121" t="s">
        <v>113</v>
      </c>
      <c r="C23" s="122"/>
      <c r="D23" s="123"/>
      <c r="E23" s="100">
        <f t="shared" si="12"/>
        <v>0</v>
      </c>
      <c r="F23" s="107" t="e">
        <f t="shared" si="13"/>
        <v>#DIV/0!</v>
      </c>
      <c r="G23" s="130"/>
      <c r="H23" s="123"/>
      <c r="I23" s="100">
        <f t="shared" si="14"/>
        <v>0</v>
      </c>
      <c r="J23" s="107" t="e">
        <f t="shared" si="15"/>
        <v>#DIV/0!</v>
      </c>
      <c r="K23" s="130"/>
      <c r="L23" s="123"/>
      <c r="M23" s="100">
        <f t="shared" si="16"/>
        <v>0</v>
      </c>
      <c r="N23" s="101" t="e">
        <f t="shared" si="17"/>
        <v>#DIV/0!</v>
      </c>
    </row>
    <row r="24" spans="1:14" x14ac:dyDescent="0.25">
      <c r="A24" s="270" t="s">
        <v>114</v>
      </c>
      <c r="B24" s="102" t="s">
        <v>115</v>
      </c>
      <c r="C24" s="103"/>
      <c r="D24" s="92"/>
      <c r="E24" s="98">
        <f t="shared" si="12"/>
        <v>0</v>
      </c>
      <c r="F24" s="104" t="e">
        <f t="shared" si="13"/>
        <v>#DIV/0!</v>
      </c>
      <c r="G24" s="91"/>
      <c r="H24" s="92"/>
      <c r="I24" s="98">
        <f t="shared" si="14"/>
        <v>0</v>
      </c>
      <c r="J24" s="104" t="e">
        <f t="shared" si="15"/>
        <v>#DIV/0!</v>
      </c>
      <c r="K24" s="91"/>
      <c r="L24" s="92"/>
      <c r="M24" s="98">
        <f t="shared" si="16"/>
        <v>0</v>
      </c>
      <c r="N24" s="99" t="e">
        <f t="shared" si="17"/>
        <v>#DIV/0!</v>
      </c>
    </row>
    <row r="25" spans="1:14" x14ac:dyDescent="0.25">
      <c r="A25" s="270"/>
      <c r="B25" s="116" t="s">
        <v>116</v>
      </c>
      <c r="C25" s="117"/>
      <c r="D25" s="115"/>
      <c r="E25" s="86">
        <f t="shared" si="12"/>
        <v>0</v>
      </c>
      <c r="F25" s="87" t="e">
        <f t="shared" si="13"/>
        <v>#DIV/0!</v>
      </c>
      <c r="G25" s="128"/>
      <c r="H25" s="115"/>
      <c r="I25" s="86">
        <f t="shared" si="14"/>
        <v>0</v>
      </c>
      <c r="J25" s="87" t="e">
        <f t="shared" si="15"/>
        <v>#DIV/0!</v>
      </c>
      <c r="K25" s="128"/>
      <c r="L25" s="115"/>
      <c r="M25" s="86">
        <f t="shared" si="16"/>
        <v>0</v>
      </c>
      <c r="N25" s="89" t="e">
        <f t="shared" si="17"/>
        <v>#DIV/0!</v>
      </c>
    </row>
    <row r="26" spans="1:14" x14ac:dyDescent="0.25">
      <c r="A26" s="270"/>
      <c r="B26" s="108" t="s">
        <v>117</v>
      </c>
      <c r="C26" s="106"/>
      <c r="D26" s="97"/>
      <c r="E26" s="100">
        <f t="shared" si="12"/>
        <v>0</v>
      </c>
      <c r="F26" s="87" t="e">
        <f t="shared" si="13"/>
        <v>#DIV/0!</v>
      </c>
      <c r="G26" s="96"/>
      <c r="H26" s="97"/>
      <c r="I26" s="100">
        <f t="shared" si="14"/>
        <v>0</v>
      </c>
      <c r="J26" s="87" t="e">
        <f t="shared" si="15"/>
        <v>#DIV/0!</v>
      </c>
      <c r="K26" s="96"/>
      <c r="L26" s="97"/>
      <c r="M26" s="100">
        <f t="shared" si="16"/>
        <v>0</v>
      </c>
      <c r="N26" s="89" t="e">
        <f t="shared" si="17"/>
        <v>#DIV/0!</v>
      </c>
    </row>
    <row r="27" spans="1:14" ht="25.5" x14ac:dyDescent="0.25">
      <c r="A27" s="112" t="s">
        <v>118</v>
      </c>
      <c r="B27" s="124" t="s">
        <v>119</v>
      </c>
      <c r="C27" s="125"/>
      <c r="D27" s="126"/>
      <c r="E27" s="109">
        <f t="shared" si="12"/>
        <v>0</v>
      </c>
      <c r="F27" s="110" t="e">
        <f t="shared" si="13"/>
        <v>#DIV/0!</v>
      </c>
      <c r="G27" s="131"/>
      <c r="H27" s="126"/>
      <c r="I27" s="109">
        <f t="shared" si="14"/>
        <v>0</v>
      </c>
      <c r="J27" s="110" t="e">
        <f t="shared" si="15"/>
        <v>#DIV/0!</v>
      </c>
      <c r="K27" s="131"/>
      <c r="L27" s="126"/>
      <c r="M27" s="109">
        <f t="shared" si="16"/>
        <v>0</v>
      </c>
      <c r="N27" s="111" t="e">
        <f t="shared" si="17"/>
        <v>#DIV/0!</v>
      </c>
    </row>
    <row r="28" spans="1:14" x14ac:dyDescent="0.25">
      <c r="A28" s="270" t="s">
        <v>120</v>
      </c>
      <c r="B28" s="102" t="s">
        <v>121</v>
      </c>
      <c r="C28" s="103"/>
      <c r="D28" s="92"/>
      <c r="E28" s="86">
        <f t="shared" si="12"/>
        <v>0</v>
      </c>
      <c r="F28" s="104" t="e">
        <f t="shared" si="13"/>
        <v>#DIV/0!</v>
      </c>
      <c r="G28" s="91"/>
      <c r="H28" s="92"/>
      <c r="I28" s="86">
        <f t="shared" si="14"/>
        <v>0</v>
      </c>
      <c r="J28" s="104" t="e">
        <f t="shared" si="15"/>
        <v>#DIV/0!</v>
      </c>
      <c r="K28" s="91"/>
      <c r="L28" s="92"/>
      <c r="M28" s="86">
        <f t="shared" si="16"/>
        <v>0</v>
      </c>
      <c r="N28" s="99" t="e">
        <f t="shared" si="17"/>
        <v>#DIV/0!</v>
      </c>
    </row>
    <row r="29" spans="1:14" x14ac:dyDescent="0.25">
      <c r="A29" s="270"/>
      <c r="B29" s="116" t="s">
        <v>122</v>
      </c>
      <c r="C29" s="117"/>
      <c r="D29" s="115"/>
      <c r="E29" s="86">
        <f t="shared" si="12"/>
        <v>0</v>
      </c>
      <c r="F29" s="87" t="e">
        <f t="shared" si="13"/>
        <v>#DIV/0!</v>
      </c>
      <c r="G29" s="128"/>
      <c r="H29" s="115"/>
      <c r="I29" s="86">
        <f t="shared" si="14"/>
        <v>0</v>
      </c>
      <c r="J29" s="87" t="e">
        <f t="shared" si="15"/>
        <v>#DIV/0!</v>
      </c>
      <c r="K29" s="128"/>
      <c r="L29" s="115"/>
      <c r="M29" s="86">
        <f t="shared" si="16"/>
        <v>0</v>
      </c>
      <c r="N29" s="89" t="e">
        <f t="shared" si="17"/>
        <v>#DIV/0!</v>
      </c>
    </row>
    <row r="30" spans="1:14" x14ac:dyDescent="0.25">
      <c r="A30" s="270"/>
      <c r="B30" s="105" t="s">
        <v>123</v>
      </c>
      <c r="C30" s="106"/>
      <c r="D30" s="97"/>
      <c r="E30" s="100">
        <f t="shared" si="12"/>
        <v>0</v>
      </c>
      <c r="F30" s="107" t="e">
        <f t="shared" si="13"/>
        <v>#DIV/0!</v>
      </c>
      <c r="G30" s="96"/>
      <c r="H30" s="97"/>
      <c r="I30" s="100">
        <f t="shared" si="14"/>
        <v>0</v>
      </c>
      <c r="J30" s="107" t="e">
        <f t="shared" si="15"/>
        <v>#DIV/0!</v>
      </c>
      <c r="K30" s="96"/>
      <c r="L30" s="97"/>
      <c r="M30" s="100">
        <f t="shared" si="16"/>
        <v>0</v>
      </c>
      <c r="N30" s="101" t="e">
        <f t="shared" si="17"/>
        <v>#DIV/0!</v>
      </c>
    </row>
    <row r="31" spans="1:14" x14ac:dyDescent="0.25">
      <c r="A31" s="270" t="s">
        <v>124</v>
      </c>
      <c r="B31" s="118" t="s">
        <v>125</v>
      </c>
      <c r="C31" s="119"/>
      <c r="D31" s="120"/>
      <c r="E31" s="86">
        <f t="shared" si="12"/>
        <v>0</v>
      </c>
      <c r="F31" s="104" t="e">
        <f t="shared" si="13"/>
        <v>#DIV/0!</v>
      </c>
      <c r="G31" s="129"/>
      <c r="H31" s="120"/>
      <c r="I31" s="86">
        <f t="shared" si="14"/>
        <v>0</v>
      </c>
      <c r="J31" s="104" t="e">
        <f t="shared" si="15"/>
        <v>#DIV/0!</v>
      </c>
      <c r="K31" s="129"/>
      <c r="L31" s="120"/>
      <c r="M31" s="86">
        <f t="shared" si="16"/>
        <v>0</v>
      </c>
      <c r="N31" s="99" t="e">
        <f t="shared" si="17"/>
        <v>#DIV/0!</v>
      </c>
    </row>
    <row r="32" spans="1:14" x14ac:dyDescent="0.25">
      <c r="A32" s="270"/>
      <c r="B32" s="90" t="s">
        <v>126</v>
      </c>
      <c r="C32" s="93"/>
      <c r="D32" s="94"/>
      <c r="E32" s="86">
        <f t="shared" si="12"/>
        <v>0</v>
      </c>
      <c r="F32" s="87" t="e">
        <f t="shared" si="13"/>
        <v>#DIV/0!</v>
      </c>
      <c r="G32" s="95"/>
      <c r="H32" s="94"/>
      <c r="I32" s="86">
        <f t="shared" si="14"/>
        <v>0</v>
      </c>
      <c r="J32" s="87" t="e">
        <f t="shared" si="15"/>
        <v>#DIV/0!</v>
      </c>
      <c r="K32" s="95"/>
      <c r="L32" s="94"/>
      <c r="M32" s="86">
        <f t="shared" si="16"/>
        <v>0</v>
      </c>
      <c r="N32" s="89" t="e">
        <f t="shared" si="17"/>
        <v>#DIV/0!</v>
      </c>
    </row>
    <row r="33" spans="1:14" x14ac:dyDescent="0.25">
      <c r="A33" s="270"/>
      <c r="B33" s="116" t="s">
        <v>127</v>
      </c>
      <c r="C33" s="117"/>
      <c r="D33" s="115"/>
      <c r="E33" s="86">
        <f t="shared" ref="E33:E39" si="18">D33-C33</f>
        <v>0</v>
      </c>
      <c r="F33" s="87" t="e">
        <f t="shared" ref="F33:F40" si="19">((D33*100/C33)-100)</f>
        <v>#DIV/0!</v>
      </c>
      <c r="G33" s="128"/>
      <c r="H33" s="115"/>
      <c r="I33" s="86">
        <f t="shared" ref="I33:I39" si="20">H33-G33</f>
        <v>0</v>
      </c>
      <c r="J33" s="87" t="e">
        <f t="shared" ref="J33:J40" si="21">((H33*100/G33)-100)</f>
        <v>#DIV/0!</v>
      </c>
      <c r="K33" s="128"/>
      <c r="L33" s="115"/>
      <c r="M33" s="86">
        <f t="shared" ref="M33:M39" si="22">L33-K33</f>
        <v>0</v>
      </c>
      <c r="N33" s="89" t="e">
        <f t="shared" ref="N33:N40" si="23">((L33*100/K33)-100)</f>
        <v>#DIV/0!</v>
      </c>
    </row>
    <row r="34" spans="1:14" x14ac:dyDescent="0.25">
      <c r="A34" s="270"/>
      <c r="B34" s="90" t="s">
        <v>128</v>
      </c>
      <c r="C34" s="93"/>
      <c r="D34" s="94"/>
      <c r="E34" s="86">
        <f t="shared" si="18"/>
        <v>0</v>
      </c>
      <c r="F34" s="87" t="e">
        <f>((D34*100/C34)-100)</f>
        <v>#DIV/0!</v>
      </c>
      <c r="G34" s="95"/>
      <c r="H34" s="94"/>
      <c r="I34" s="86">
        <f t="shared" si="20"/>
        <v>0</v>
      </c>
      <c r="J34" s="87" t="e">
        <f>((H34*100/G34)-100)</f>
        <v>#DIV/0!</v>
      </c>
      <c r="K34" s="95"/>
      <c r="L34" s="94"/>
      <c r="M34" s="86">
        <f t="shared" si="22"/>
        <v>0</v>
      </c>
      <c r="N34" s="89" t="e">
        <f>((L34*100/K34)-100)</f>
        <v>#DIV/0!</v>
      </c>
    </row>
    <row r="35" spans="1:14" x14ac:dyDescent="0.25">
      <c r="A35" s="270"/>
      <c r="B35" s="116" t="s">
        <v>129</v>
      </c>
      <c r="C35" s="117"/>
      <c r="D35" s="115"/>
      <c r="E35" s="86">
        <f t="shared" si="18"/>
        <v>0</v>
      </c>
      <c r="F35" s="87" t="e">
        <f t="shared" si="19"/>
        <v>#DIV/0!</v>
      </c>
      <c r="G35" s="128"/>
      <c r="H35" s="115"/>
      <c r="I35" s="86">
        <f t="shared" si="20"/>
        <v>0</v>
      </c>
      <c r="J35" s="87" t="e">
        <f t="shared" si="21"/>
        <v>#DIV/0!</v>
      </c>
      <c r="K35" s="128"/>
      <c r="L35" s="115"/>
      <c r="M35" s="86">
        <f t="shared" si="22"/>
        <v>0</v>
      </c>
      <c r="N35" s="89" t="e">
        <f t="shared" si="23"/>
        <v>#DIV/0!</v>
      </c>
    </row>
    <row r="36" spans="1:14" x14ac:dyDescent="0.25">
      <c r="A36" s="270"/>
      <c r="B36" s="90" t="s">
        <v>130</v>
      </c>
      <c r="C36" s="93"/>
      <c r="D36" s="94"/>
      <c r="E36" s="86">
        <f t="shared" si="18"/>
        <v>0</v>
      </c>
      <c r="F36" s="87" t="e">
        <f t="shared" si="19"/>
        <v>#DIV/0!</v>
      </c>
      <c r="G36" s="95"/>
      <c r="H36" s="94"/>
      <c r="I36" s="86">
        <f t="shared" si="20"/>
        <v>0</v>
      </c>
      <c r="J36" s="87" t="e">
        <f t="shared" si="21"/>
        <v>#DIV/0!</v>
      </c>
      <c r="K36" s="95"/>
      <c r="L36" s="94"/>
      <c r="M36" s="86">
        <f t="shared" si="22"/>
        <v>0</v>
      </c>
      <c r="N36" s="89" t="e">
        <f t="shared" si="23"/>
        <v>#DIV/0!</v>
      </c>
    </row>
    <row r="37" spans="1:14" x14ac:dyDescent="0.25">
      <c r="A37" s="270"/>
      <c r="B37" s="127" t="s">
        <v>131</v>
      </c>
      <c r="C37" s="117"/>
      <c r="D37" s="115"/>
      <c r="E37" s="86">
        <f t="shared" si="18"/>
        <v>0</v>
      </c>
      <c r="F37" s="87" t="e">
        <f t="shared" si="19"/>
        <v>#DIV/0!</v>
      </c>
      <c r="G37" s="128"/>
      <c r="H37" s="115"/>
      <c r="I37" s="86">
        <f t="shared" si="20"/>
        <v>0</v>
      </c>
      <c r="J37" s="87" t="e">
        <f t="shared" si="21"/>
        <v>#DIV/0!</v>
      </c>
      <c r="K37" s="128"/>
      <c r="L37" s="115"/>
      <c r="M37" s="86">
        <f t="shared" si="22"/>
        <v>0</v>
      </c>
      <c r="N37" s="89" t="e">
        <f t="shared" si="23"/>
        <v>#DIV/0!</v>
      </c>
    </row>
    <row r="38" spans="1:14" x14ac:dyDescent="0.25">
      <c r="A38" s="270"/>
      <c r="B38" s="90" t="s">
        <v>132</v>
      </c>
      <c r="C38" s="93"/>
      <c r="D38" s="94"/>
      <c r="E38" s="86">
        <f t="shared" si="18"/>
        <v>0</v>
      </c>
      <c r="F38" s="87" t="e">
        <f t="shared" si="19"/>
        <v>#DIV/0!</v>
      </c>
      <c r="G38" s="95"/>
      <c r="H38" s="94"/>
      <c r="I38" s="86">
        <f t="shared" si="20"/>
        <v>0</v>
      </c>
      <c r="J38" s="87" t="e">
        <f t="shared" si="21"/>
        <v>#DIV/0!</v>
      </c>
      <c r="K38" s="95"/>
      <c r="L38" s="94"/>
      <c r="M38" s="86">
        <f t="shared" si="22"/>
        <v>0</v>
      </c>
      <c r="N38" s="89" t="e">
        <f t="shared" si="23"/>
        <v>#DIV/0!</v>
      </c>
    </row>
    <row r="39" spans="1:14" x14ac:dyDescent="0.25">
      <c r="A39" s="270"/>
      <c r="B39" s="116" t="s">
        <v>133</v>
      </c>
      <c r="C39" s="117"/>
      <c r="D39" s="115"/>
      <c r="E39" s="86">
        <f t="shared" si="18"/>
        <v>0</v>
      </c>
      <c r="F39" s="87" t="e">
        <f t="shared" si="19"/>
        <v>#DIV/0!</v>
      </c>
      <c r="G39" s="128"/>
      <c r="H39" s="115"/>
      <c r="I39" s="86">
        <f t="shared" si="20"/>
        <v>0</v>
      </c>
      <c r="J39" s="87" t="e">
        <f t="shared" si="21"/>
        <v>#DIV/0!</v>
      </c>
      <c r="K39" s="128"/>
      <c r="L39" s="115"/>
      <c r="M39" s="86">
        <f t="shared" si="22"/>
        <v>0</v>
      </c>
      <c r="N39" s="89" t="e">
        <f t="shared" si="23"/>
        <v>#DIV/0!</v>
      </c>
    </row>
    <row r="40" spans="1:14" x14ac:dyDescent="0.25">
      <c r="A40" s="270"/>
      <c r="B40" s="105" t="s">
        <v>134</v>
      </c>
      <c r="C40" s="106"/>
      <c r="D40" s="97"/>
      <c r="E40" s="100">
        <f>D40-C40</f>
        <v>0</v>
      </c>
      <c r="F40" s="87" t="e">
        <f t="shared" si="19"/>
        <v>#DIV/0!</v>
      </c>
      <c r="G40" s="96"/>
      <c r="H40" s="97"/>
      <c r="I40" s="100">
        <f>H40-G40</f>
        <v>0</v>
      </c>
      <c r="J40" s="87" t="e">
        <f t="shared" si="21"/>
        <v>#DIV/0!</v>
      </c>
      <c r="K40" s="96"/>
      <c r="L40" s="97"/>
      <c r="M40" s="100">
        <f>L40-K40</f>
        <v>0</v>
      </c>
      <c r="N40" s="89" t="e">
        <f t="shared" si="23"/>
        <v>#DIV/0!</v>
      </c>
    </row>
    <row r="41" spans="1:14" x14ac:dyDescent="0.25">
      <c r="A41" s="270" t="s">
        <v>135</v>
      </c>
      <c r="B41" s="118" t="s">
        <v>136</v>
      </c>
      <c r="C41" s="119"/>
      <c r="D41" s="120"/>
      <c r="E41" s="98">
        <f>D41-C41</f>
        <v>0</v>
      </c>
      <c r="F41" s="104" t="e">
        <f t="shared" ref="F41:F48" si="24">((D41*100/C41)-100)</f>
        <v>#DIV/0!</v>
      </c>
      <c r="G41" s="129"/>
      <c r="H41" s="120"/>
      <c r="I41" s="98">
        <f>H41-G41</f>
        <v>0</v>
      </c>
      <c r="J41" s="104" t="e">
        <f t="shared" ref="J41:J48" si="25">((H41*100/G41)-100)</f>
        <v>#DIV/0!</v>
      </c>
      <c r="K41" s="129"/>
      <c r="L41" s="120"/>
      <c r="M41" s="98">
        <f>L41-K41</f>
        <v>0</v>
      </c>
      <c r="N41" s="99" t="e">
        <f t="shared" ref="N41:N48" si="26">((L41*100/K41)-100)</f>
        <v>#DIV/0!</v>
      </c>
    </row>
    <row r="42" spans="1:14" x14ac:dyDescent="0.25">
      <c r="A42" s="270"/>
      <c r="B42" s="90" t="s">
        <v>137</v>
      </c>
      <c r="C42" s="93"/>
      <c r="D42" s="94"/>
      <c r="E42" s="86">
        <f>D42-C42</f>
        <v>0</v>
      </c>
      <c r="F42" s="87" t="e">
        <f t="shared" si="24"/>
        <v>#DIV/0!</v>
      </c>
      <c r="G42" s="95"/>
      <c r="H42" s="94"/>
      <c r="I42" s="86">
        <f>H42-G42</f>
        <v>0</v>
      </c>
      <c r="J42" s="87" t="e">
        <f t="shared" si="25"/>
        <v>#DIV/0!</v>
      </c>
      <c r="K42" s="95"/>
      <c r="L42" s="94"/>
      <c r="M42" s="86">
        <f>L42-K42</f>
        <v>0</v>
      </c>
      <c r="N42" s="89" t="e">
        <f t="shared" si="26"/>
        <v>#DIV/0!</v>
      </c>
    </row>
    <row r="43" spans="1:14" x14ac:dyDescent="0.25">
      <c r="A43" s="270"/>
      <c r="B43" s="116" t="s">
        <v>138</v>
      </c>
      <c r="C43" s="117"/>
      <c r="D43" s="115"/>
      <c r="E43" s="86">
        <f t="shared" ref="E43:E44" si="27">D43-C43</f>
        <v>0</v>
      </c>
      <c r="F43" s="87" t="e">
        <f t="shared" si="24"/>
        <v>#DIV/0!</v>
      </c>
      <c r="G43" s="128"/>
      <c r="H43" s="115"/>
      <c r="I43" s="86">
        <f t="shared" ref="I43:I44" si="28">H43-G43</f>
        <v>0</v>
      </c>
      <c r="J43" s="87" t="e">
        <f t="shared" si="25"/>
        <v>#DIV/0!</v>
      </c>
      <c r="K43" s="128"/>
      <c r="L43" s="115"/>
      <c r="M43" s="86">
        <f t="shared" ref="M43:M44" si="29">L43-K43</f>
        <v>0</v>
      </c>
      <c r="N43" s="89" t="e">
        <f t="shared" si="26"/>
        <v>#DIV/0!</v>
      </c>
    </row>
    <row r="44" spans="1:14" x14ac:dyDescent="0.25">
      <c r="A44" s="270"/>
      <c r="B44" s="105" t="s">
        <v>139</v>
      </c>
      <c r="C44" s="106"/>
      <c r="D44" s="97"/>
      <c r="E44" s="86">
        <f t="shared" si="27"/>
        <v>0</v>
      </c>
      <c r="F44" s="107" t="e">
        <f t="shared" si="24"/>
        <v>#DIV/0!</v>
      </c>
      <c r="G44" s="96"/>
      <c r="H44" s="97"/>
      <c r="I44" s="86">
        <f t="shared" si="28"/>
        <v>0</v>
      </c>
      <c r="J44" s="107" t="e">
        <f t="shared" si="25"/>
        <v>#DIV/0!</v>
      </c>
      <c r="K44" s="96"/>
      <c r="L44" s="97"/>
      <c r="M44" s="86">
        <f t="shared" si="29"/>
        <v>0</v>
      </c>
      <c r="N44" s="101" t="e">
        <f t="shared" si="26"/>
        <v>#DIV/0!</v>
      </c>
    </row>
    <row r="45" spans="1:14" x14ac:dyDescent="0.25">
      <c r="A45" s="271" t="s">
        <v>140</v>
      </c>
      <c r="B45" s="118" t="s">
        <v>141</v>
      </c>
      <c r="C45" s="119"/>
      <c r="D45" s="120"/>
      <c r="E45" s="98">
        <f>D45-C45</f>
        <v>0</v>
      </c>
      <c r="F45" s="104" t="e">
        <f t="shared" si="24"/>
        <v>#DIV/0!</v>
      </c>
      <c r="G45" s="129"/>
      <c r="H45" s="120"/>
      <c r="I45" s="98">
        <f>H45-G45</f>
        <v>0</v>
      </c>
      <c r="J45" s="104" t="e">
        <f t="shared" si="25"/>
        <v>#DIV/0!</v>
      </c>
      <c r="K45" s="129"/>
      <c r="L45" s="120"/>
      <c r="M45" s="98">
        <f>L45-K45</f>
        <v>0</v>
      </c>
      <c r="N45" s="99" t="e">
        <f t="shared" si="26"/>
        <v>#DIV/0!</v>
      </c>
    </row>
    <row r="46" spans="1:14" x14ac:dyDescent="0.25">
      <c r="A46" s="271"/>
      <c r="B46" s="90" t="s">
        <v>142</v>
      </c>
      <c r="C46" s="93"/>
      <c r="D46" s="94"/>
      <c r="E46" s="86">
        <f>D46-C46</f>
        <v>0</v>
      </c>
      <c r="F46" s="87" t="e">
        <f t="shared" si="24"/>
        <v>#DIV/0!</v>
      </c>
      <c r="G46" s="95"/>
      <c r="H46" s="94"/>
      <c r="I46" s="86">
        <f>H46-G46</f>
        <v>0</v>
      </c>
      <c r="J46" s="87" t="e">
        <f t="shared" si="25"/>
        <v>#DIV/0!</v>
      </c>
      <c r="K46" s="95"/>
      <c r="L46" s="94"/>
      <c r="M46" s="86">
        <f>L46-K46</f>
        <v>0</v>
      </c>
      <c r="N46" s="89" t="e">
        <f t="shared" si="26"/>
        <v>#DIV/0!</v>
      </c>
    </row>
    <row r="47" spans="1:14" x14ac:dyDescent="0.25">
      <c r="A47" s="271"/>
      <c r="B47" s="121" t="s">
        <v>143</v>
      </c>
      <c r="C47" s="122"/>
      <c r="D47" s="123"/>
      <c r="E47" s="100">
        <f>D47-C47</f>
        <v>0</v>
      </c>
      <c r="F47" s="107" t="e">
        <f t="shared" si="24"/>
        <v>#DIV/0!</v>
      </c>
      <c r="G47" s="130"/>
      <c r="H47" s="123"/>
      <c r="I47" s="100">
        <f>H47-G47</f>
        <v>0</v>
      </c>
      <c r="J47" s="107" t="e">
        <f t="shared" si="25"/>
        <v>#DIV/0!</v>
      </c>
      <c r="K47" s="130"/>
      <c r="L47" s="123"/>
      <c r="M47" s="100">
        <f>L47-K47</f>
        <v>0</v>
      </c>
      <c r="N47" s="101" t="e">
        <f t="shared" si="26"/>
        <v>#DIV/0!</v>
      </c>
    </row>
    <row r="48" spans="1:14" x14ac:dyDescent="0.25">
      <c r="A48" s="272" t="s">
        <v>144</v>
      </c>
      <c r="B48" s="272"/>
      <c r="C48" s="84">
        <f>SUM(C8:C47)</f>
        <v>0</v>
      </c>
      <c r="D48" s="84">
        <f>SUM(D8:D47)</f>
        <v>0</v>
      </c>
      <c r="E48" s="84">
        <f>D48-C48</f>
        <v>0</v>
      </c>
      <c r="F48" s="85" t="e">
        <f t="shared" si="24"/>
        <v>#DIV/0!</v>
      </c>
      <c r="G48" s="84">
        <f>SUM(G8:G47)</f>
        <v>0</v>
      </c>
      <c r="H48" s="84">
        <f>SUM(H8:H47)</f>
        <v>0</v>
      </c>
      <c r="I48" s="84">
        <f>H48-G48</f>
        <v>0</v>
      </c>
      <c r="J48" s="85" t="e">
        <f t="shared" si="25"/>
        <v>#DIV/0!</v>
      </c>
      <c r="K48" s="84">
        <f>SUM(K8:K47)</f>
        <v>0</v>
      </c>
      <c r="L48" s="84">
        <f>SUM(L8:L47)</f>
        <v>0</v>
      </c>
      <c r="M48" s="84">
        <f>L48-K48</f>
        <v>0</v>
      </c>
      <c r="N48" s="85" t="e">
        <f t="shared" si="26"/>
        <v>#DIV/0!</v>
      </c>
    </row>
    <row r="49" spans="1:14" x14ac:dyDescent="0.25">
      <c r="A49" s="114" t="s">
        <v>51</v>
      </c>
      <c r="B49" s="81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</row>
  </sheetData>
  <mergeCells count="19">
    <mergeCell ref="C5:F5"/>
    <mergeCell ref="G5:J5"/>
    <mergeCell ref="K5:N5"/>
    <mergeCell ref="C6:D6"/>
    <mergeCell ref="E6:F6"/>
    <mergeCell ref="G6:H6"/>
    <mergeCell ref="I6:J6"/>
    <mergeCell ref="K6:L6"/>
    <mergeCell ref="M6:N6"/>
    <mergeCell ref="A6:B7"/>
    <mergeCell ref="A8:A16"/>
    <mergeCell ref="A17:A21"/>
    <mergeCell ref="A22:A23"/>
    <mergeCell ref="A24:A26"/>
    <mergeCell ref="A28:A30"/>
    <mergeCell ref="A31:A40"/>
    <mergeCell ref="A41:A44"/>
    <mergeCell ref="A45:A47"/>
    <mergeCell ref="A48:B48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72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71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70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2DDD1-3093-4ECB-9AA7-184658DBE873}">
  <sheetPr codeName="Hoja5">
    <pageSetUpPr fitToPage="1"/>
  </sheetPr>
  <dimension ref="A1:O62"/>
  <sheetViews>
    <sheetView zoomScale="80" zoomScaleNormal="80" workbookViewId="0"/>
  </sheetViews>
  <sheetFormatPr baseColWidth="10" defaultColWidth="11.42578125" defaultRowHeight="15" x14ac:dyDescent="0.25"/>
  <cols>
    <col min="1" max="1" width="39.7109375" customWidth="1"/>
    <col min="2" max="2" width="42.140625" customWidth="1"/>
    <col min="3" max="4" width="14.7109375" customWidth="1"/>
    <col min="5" max="5" width="16.7109375" customWidth="1"/>
    <col min="6" max="6" width="8" customWidth="1"/>
    <col min="7" max="8" width="14.7109375" customWidth="1"/>
    <col min="9" max="9" width="16.7109375" customWidth="1"/>
    <col min="10" max="10" width="8" customWidth="1"/>
    <col min="11" max="12" width="14.7109375" customWidth="1"/>
    <col min="13" max="13" width="16.7109375" customWidth="1"/>
    <col min="14" max="14" width="8" customWidth="1"/>
  </cols>
  <sheetData>
    <row r="1" spans="1:15" ht="19.149999999999999" customHeight="1" x14ac:dyDescent="0.25">
      <c r="A1" s="32" t="s">
        <v>49</v>
      </c>
      <c r="B1" s="32"/>
      <c r="C1" s="82"/>
      <c r="D1" s="32"/>
      <c r="E1" s="32"/>
      <c r="H1" s="32"/>
      <c r="I1" s="32"/>
      <c r="L1" s="32"/>
      <c r="M1" s="32"/>
    </row>
    <row r="2" spans="1:15" ht="15" customHeight="1" x14ac:dyDescent="0.25">
      <c r="A2" s="79"/>
      <c r="B2" s="79"/>
      <c r="C2" s="82"/>
    </row>
    <row r="3" spans="1:15" ht="15" customHeight="1" x14ac:dyDescent="0.25">
      <c r="A3" s="82"/>
      <c r="B3" s="82"/>
      <c r="C3" s="82"/>
    </row>
    <row r="4" spans="1:15" ht="15" customHeight="1" x14ac:dyDescent="0.25">
      <c r="A4" s="83" t="s">
        <v>53</v>
      </c>
      <c r="B4" s="31"/>
      <c r="N4" s="113" t="s">
        <v>172</v>
      </c>
    </row>
    <row r="5" spans="1:15" ht="19.149999999999999" customHeight="1" x14ac:dyDescent="0.25">
      <c r="A5" s="83"/>
      <c r="B5" s="83"/>
      <c r="C5" s="275" t="s">
        <v>3</v>
      </c>
      <c r="D5" s="275"/>
      <c r="E5" s="275"/>
      <c r="F5" s="275"/>
      <c r="G5" s="275" t="s">
        <v>4</v>
      </c>
      <c r="H5" s="275"/>
      <c r="I5" s="275"/>
      <c r="J5" s="275"/>
      <c r="K5" s="275" t="s">
        <v>5</v>
      </c>
      <c r="L5" s="275"/>
      <c r="M5" s="275"/>
      <c r="N5" s="275"/>
    </row>
    <row r="6" spans="1:15" ht="19.5" customHeight="1" x14ac:dyDescent="0.25">
      <c r="A6" s="278" t="s">
        <v>93</v>
      </c>
      <c r="B6" s="278"/>
      <c r="C6" s="276" t="s">
        <v>94</v>
      </c>
      <c r="D6" s="276"/>
      <c r="E6" s="277" t="s">
        <v>12</v>
      </c>
      <c r="F6" s="277"/>
      <c r="G6" s="277" t="s">
        <v>94</v>
      </c>
      <c r="H6" s="277"/>
      <c r="I6" s="277" t="s">
        <v>12</v>
      </c>
      <c r="J6" s="277"/>
      <c r="K6" s="277" t="s">
        <v>94</v>
      </c>
      <c r="L6" s="277"/>
      <c r="M6" s="277" t="s">
        <v>12</v>
      </c>
      <c r="N6" s="277"/>
    </row>
    <row r="7" spans="1:15" ht="19.5" customHeight="1" x14ac:dyDescent="0.25">
      <c r="A7" s="278"/>
      <c r="B7" s="278"/>
      <c r="C7" s="180">
        <v>2023</v>
      </c>
      <c r="D7" s="180">
        <v>2024</v>
      </c>
      <c r="E7" s="88" t="s">
        <v>13</v>
      </c>
      <c r="F7" s="88" t="s">
        <v>14</v>
      </c>
      <c r="G7" s="180">
        <v>2023</v>
      </c>
      <c r="H7" s="180">
        <v>2024</v>
      </c>
      <c r="I7" s="88" t="s">
        <v>13</v>
      </c>
      <c r="J7" s="88" t="s">
        <v>14</v>
      </c>
      <c r="K7" s="180">
        <v>2023</v>
      </c>
      <c r="L7" s="180">
        <v>2024</v>
      </c>
      <c r="M7" s="88" t="s">
        <v>13</v>
      </c>
      <c r="N7" s="88" t="s">
        <v>14</v>
      </c>
    </row>
    <row r="8" spans="1:15" s="138" customFormat="1" ht="19.5" customHeight="1" x14ac:dyDescent="0.25">
      <c r="A8" s="181" t="s">
        <v>95</v>
      </c>
      <c r="B8" s="182" t="s">
        <v>96</v>
      </c>
      <c r="C8" s="183">
        <v>10121495</v>
      </c>
      <c r="D8" s="184">
        <v>11047411</v>
      </c>
      <c r="E8" s="185">
        <v>925916</v>
      </c>
      <c r="F8" s="186">
        <v>9.1480161774520496</v>
      </c>
      <c r="G8" s="187">
        <v>0</v>
      </c>
      <c r="H8" s="184">
        <v>0</v>
      </c>
      <c r="I8" s="185">
        <v>0</v>
      </c>
      <c r="J8" s="186" t="s">
        <v>156</v>
      </c>
      <c r="K8" s="187">
        <v>77</v>
      </c>
      <c r="L8" s="184">
        <v>284</v>
      </c>
      <c r="M8" s="185">
        <v>207</v>
      </c>
      <c r="N8" s="186">
        <v>268.83116883116878</v>
      </c>
      <c r="O8" s="152"/>
    </row>
    <row r="9" spans="1:15" s="138" customFormat="1" ht="19.5" customHeight="1" x14ac:dyDescent="0.25">
      <c r="A9" s="181" t="s">
        <v>95</v>
      </c>
      <c r="B9" s="182" t="s">
        <v>97</v>
      </c>
      <c r="C9" s="183">
        <v>4122665</v>
      </c>
      <c r="D9" s="184">
        <v>3186753</v>
      </c>
      <c r="E9" s="185">
        <v>-935912</v>
      </c>
      <c r="F9" s="186">
        <v>-22.7016262538916</v>
      </c>
      <c r="G9" s="187">
        <v>0</v>
      </c>
      <c r="H9" s="184">
        <v>0</v>
      </c>
      <c r="I9" s="185">
        <v>0</v>
      </c>
      <c r="J9" s="186" t="s">
        <v>156</v>
      </c>
      <c r="K9" s="187">
        <v>52740</v>
      </c>
      <c r="L9" s="184">
        <v>69839</v>
      </c>
      <c r="M9" s="185">
        <v>17099</v>
      </c>
      <c r="N9" s="186">
        <v>32.421312097079998</v>
      </c>
      <c r="O9" s="152"/>
    </row>
    <row r="10" spans="1:15" s="138" customFormat="1" ht="19.5" customHeight="1" x14ac:dyDescent="0.25">
      <c r="A10" s="181" t="s">
        <v>95</v>
      </c>
      <c r="B10" s="182" t="s">
        <v>98</v>
      </c>
      <c r="C10" s="183">
        <v>3446079</v>
      </c>
      <c r="D10" s="184">
        <v>3573019</v>
      </c>
      <c r="E10" s="185">
        <v>126940</v>
      </c>
      <c r="F10" s="186">
        <v>3.6836067890492359</v>
      </c>
      <c r="G10" s="187">
        <v>0</v>
      </c>
      <c r="H10" s="184">
        <v>0</v>
      </c>
      <c r="I10" s="185">
        <v>0</v>
      </c>
      <c r="J10" s="186" t="s">
        <v>156</v>
      </c>
      <c r="K10" s="187">
        <v>5085</v>
      </c>
      <c r="L10" s="184">
        <v>3898</v>
      </c>
      <c r="M10" s="185">
        <v>-1187</v>
      </c>
      <c r="N10" s="186">
        <v>-23.343166175024582</v>
      </c>
      <c r="O10" s="152"/>
    </row>
    <row r="11" spans="1:15" s="138" customFormat="1" ht="19.5" customHeight="1" x14ac:dyDescent="0.25">
      <c r="A11" s="181" t="s">
        <v>95</v>
      </c>
      <c r="B11" s="182" t="s">
        <v>99</v>
      </c>
      <c r="C11" s="183">
        <v>2525247</v>
      </c>
      <c r="D11" s="184">
        <v>2707903</v>
      </c>
      <c r="E11" s="185">
        <v>182656</v>
      </c>
      <c r="F11" s="186">
        <v>7.2331934262272171</v>
      </c>
      <c r="G11" s="187">
        <v>0</v>
      </c>
      <c r="H11" s="184">
        <v>0</v>
      </c>
      <c r="I11" s="185">
        <v>0</v>
      </c>
      <c r="J11" s="186" t="s">
        <v>156</v>
      </c>
      <c r="K11" s="187">
        <v>4178</v>
      </c>
      <c r="L11" s="184">
        <v>1809</v>
      </c>
      <c r="M11" s="185">
        <v>-2369</v>
      </c>
      <c r="N11" s="186">
        <v>-56.701771182383922</v>
      </c>
      <c r="O11" s="152"/>
    </row>
    <row r="12" spans="1:15" s="138" customFormat="1" ht="19.5" customHeight="1" x14ac:dyDescent="0.25">
      <c r="A12" s="181" t="s">
        <v>95</v>
      </c>
      <c r="B12" s="182" t="s">
        <v>100</v>
      </c>
      <c r="C12" s="183">
        <v>1578635</v>
      </c>
      <c r="D12" s="184">
        <v>1443390</v>
      </c>
      <c r="E12" s="185">
        <v>-135245</v>
      </c>
      <c r="F12" s="186">
        <v>-8.5672115466843195</v>
      </c>
      <c r="G12" s="187">
        <v>0</v>
      </c>
      <c r="H12" s="184">
        <v>0</v>
      </c>
      <c r="I12" s="185">
        <v>0</v>
      </c>
      <c r="J12" s="186" t="s">
        <v>156</v>
      </c>
      <c r="K12" s="187">
        <v>51684</v>
      </c>
      <c r="L12" s="184">
        <v>52754</v>
      </c>
      <c r="M12" s="185">
        <v>1070</v>
      </c>
      <c r="N12" s="186">
        <v>2.0702731986688292</v>
      </c>
      <c r="O12" s="152"/>
    </row>
    <row r="13" spans="1:15" s="138" customFormat="1" ht="19.5" customHeight="1" x14ac:dyDescent="0.25">
      <c r="A13" s="181" t="s">
        <v>95</v>
      </c>
      <c r="B13" s="182" t="s">
        <v>101</v>
      </c>
      <c r="C13" s="183">
        <v>393829</v>
      </c>
      <c r="D13" s="184">
        <v>391551</v>
      </c>
      <c r="E13" s="185">
        <v>-2278</v>
      </c>
      <c r="F13" s="186">
        <v>-0.57842363056046497</v>
      </c>
      <c r="G13" s="187">
        <v>0</v>
      </c>
      <c r="H13" s="184">
        <v>0</v>
      </c>
      <c r="I13" s="185">
        <v>0</v>
      </c>
      <c r="J13" s="186" t="s">
        <v>156</v>
      </c>
      <c r="K13" s="187">
        <v>14983</v>
      </c>
      <c r="L13" s="184">
        <v>22233</v>
      </c>
      <c r="M13" s="185">
        <v>7250</v>
      </c>
      <c r="N13" s="186">
        <v>48.388173263031433</v>
      </c>
      <c r="O13" s="152"/>
    </row>
    <row r="14" spans="1:15" s="138" customFormat="1" ht="19.5" customHeight="1" x14ac:dyDescent="0.25">
      <c r="A14" s="181" t="s">
        <v>95</v>
      </c>
      <c r="B14" s="182" t="s">
        <v>102</v>
      </c>
      <c r="C14" s="183">
        <v>0</v>
      </c>
      <c r="D14" s="184">
        <v>0</v>
      </c>
      <c r="E14" s="185">
        <v>0</v>
      </c>
      <c r="F14" s="186" t="s">
        <v>156</v>
      </c>
      <c r="G14" s="187">
        <v>4137912</v>
      </c>
      <c r="H14" s="184">
        <v>1805683</v>
      </c>
      <c r="I14" s="185">
        <v>-2332229</v>
      </c>
      <c r="J14" s="186">
        <v>-56.362460100649798</v>
      </c>
      <c r="K14" s="187">
        <v>68503</v>
      </c>
      <c r="L14" s="184">
        <v>53102</v>
      </c>
      <c r="M14" s="185">
        <v>-15401</v>
      </c>
      <c r="N14" s="186">
        <v>-22.48222705574938</v>
      </c>
      <c r="O14" s="152"/>
    </row>
    <row r="15" spans="1:15" s="138" customFormat="1" ht="19.5" customHeight="1" x14ac:dyDescent="0.25">
      <c r="A15" s="181" t="s">
        <v>95</v>
      </c>
      <c r="B15" s="182" t="s">
        <v>103</v>
      </c>
      <c r="C15" s="183">
        <v>3348349</v>
      </c>
      <c r="D15" s="184">
        <v>2907748</v>
      </c>
      <c r="E15" s="185">
        <v>-440601</v>
      </c>
      <c r="F15" s="186">
        <v>-13.15875376192864</v>
      </c>
      <c r="G15" s="187">
        <v>0</v>
      </c>
      <c r="H15" s="184">
        <v>0</v>
      </c>
      <c r="I15" s="185">
        <v>0</v>
      </c>
      <c r="J15" s="186" t="s">
        <v>156</v>
      </c>
      <c r="K15" s="187">
        <v>17</v>
      </c>
      <c r="L15" s="184">
        <v>322</v>
      </c>
      <c r="M15" s="185">
        <v>305</v>
      </c>
      <c r="N15" s="186">
        <v>1794.117647058823</v>
      </c>
      <c r="O15" s="152"/>
    </row>
    <row r="16" spans="1:15" s="138" customFormat="1" ht="19.5" customHeight="1" x14ac:dyDescent="0.25">
      <c r="A16" s="181" t="s">
        <v>95</v>
      </c>
      <c r="B16" s="182" t="s">
        <v>104</v>
      </c>
      <c r="C16" s="183">
        <v>1116191</v>
      </c>
      <c r="D16" s="184">
        <v>692971</v>
      </c>
      <c r="E16" s="185">
        <v>-423220</v>
      </c>
      <c r="F16" s="186">
        <v>-37.916449783236033</v>
      </c>
      <c r="G16" s="187">
        <v>0</v>
      </c>
      <c r="H16" s="184">
        <v>2711</v>
      </c>
      <c r="I16" s="185">
        <v>2711</v>
      </c>
      <c r="J16" s="186" t="s">
        <v>156</v>
      </c>
      <c r="K16" s="187">
        <v>122041</v>
      </c>
      <c r="L16" s="184">
        <v>129404</v>
      </c>
      <c r="M16" s="185">
        <v>7363</v>
      </c>
      <c r="N16" s="186">
        <v>6.0332183446546717</v>
      </c>
      <c r="O16" s="152"/>
    </row>
    <row r="17" spans="1:15" s="138" customFormat="1" ht="19.5" customHeight="1" x14ac:dyDescent="0.25">
      <c r="A17" s="181" t="s">
        <v>105</v>
      </c>
      <c r="B17" s="182" t="s">
        <v>106</v>
      </c>
      <c r="C17" s="183">
        <v>0</v>
      </c>
      <c r="D17" s="184">
        <v>0</v>
      </c>
      <c r="E17" s="185">
        <v>0</v>
      </c>
      <c r="F17" s="186" t="s">
        <v>156</v>
      </c>
      <c r="G17" s="187">
        <v>702059</v>
      </c>
      <c r="H17" s="184">
        <v>844237</v>
      </c>
      <c r="I17" s="185">
        <v>142178</v>
      </c>
      <c r="J17" s="186">
        <v>20.251574297886648</v>
      </c>
      <c r="K17" s="187">
        <v>5848</v>
      </c>
      <c r="L17" s="184">
        <v>5117</v>
      </c>
      <c r="M17" s="185">
        <v>-731</v>
      </c>
      <c r="N17" s="186">
        <v>-12.5</v>
      </c>
      <c r="O17" s="152"/>
    </row>
    <row r="18" spans="1:15" s="138" customFormat="1" ht="19.5" customHeight="1" x14ac:dyDescent="0.25">
      <c r="A18" s="181" t="s">
        <v>105</v>
      </c>
      <c r="B18" s="182" t="s">
        <v>107</v>
      </c>
      <c r="C18" s="183">
        <v>0</v>
      </c>
      <c r="D18" s="184">
        <v>0</v>
      </c>
      <c r="E18" s="185">
        <v>0</v>
      </c>
      <c r="F18" s="186" t="s">
        <v>156</v>
      </c>
      <c r="G18" s="187">
        <v>733132</v>
      </c>
      <c r="H18" s="184">
        <v>756493</v>
      </c>
      <c r="I18" s="185">
        <v>23361</v>
      </c>
      <c r="J18" s="186">
        <v>3.1864657387755528</v>
      </c>
      <c r="K18" s="187">
        <v>307758</v>
      </c>
      <c r="L18" s="184">
        <v>320515</v>
      </c>
      <c r="M18" s="185">
        <v>12757</v>
      </c>
      <c r="N18" s="186">
        <v>4.1451400126073139</v>
      </c>
      <c r="O18" s="152"/>
    </row>
    <row r="19" spans="1:15" s="138" customFormat="1" ht="19.5" customHeight="1" x14ac:dyDescent="0.25">
      <c r="A19" s="181" t="s">
        <v>105</v>
      </c>
      <c r="B19" s="182" t="s">
        <v>108</v>
      </c>
      <c r="C19" s="183">
        <v>0</v>
      </c>
      <c r="D19" s="184">
        <v>0</v>
      </c>
      <c r="E19" s="185">
        <v>0</v>
      </c>
      <c r="F19" s="186" t="s">
        <v>156</v>
      </c>
      <c r="G19" s="187">
        <v>249488</v>
      </c>
      <c r="H19" s="184">
        <v>242886</v>
      </c>
      <c r="I19" s="185">
        <v>-6602</v>
      </c>
      <c r="J19" s="186">
        <v>-2.6462194574488511</v>
      </c>
      <c r="K19" s="187">
        <v>242284</v>
      </c>
      <c r="L19" s="184">
        <v>368962</v>
      </c>
      <c r="M19" s="185">
        <v>126678</v>
      </c>
      <c r="N19" s="186">
        <v>52.284921827277088</v>
      </c>
      <c r="O19" s="152"/>
    </row>
    <row r="20" spans="1:15" s="138" customFormat="1" ht="19.5" customHeight="1" x14ac:dyDescent="0.25">
      <c r="A20" s="181" t="s">
        <v>105</v>
      </c>
      <c r="B20" s="182" t="s">
        <v>109</v>
      </c>
      <c r="C20" s="183">
        <v>0</v>
      </c>
      <c r="D20" s="184">
        <v>0</v>
      </c>
      <c r="E20" s="185">
        <v>0</v>
      </c>
      <c r="F20" s="186" t="s">
        <v>156</v>
      </c>
      <c r="G20" s="187">
        <v>50295</v>
      </c>
      <c r="H20" s="184">
        <v>59393</v>
      </c>
      <c r="I20" s="185">
        <v>9098</v>
      </c>
      <c r="J20" s="186">
        <v>18.089273287603131</v>
      </c>
      <c r="K20" s="187">
        <v>2127605</v>
      </c>
      <c r="L20" s="184">
        <v>2326256</v>
      </c>
      <c r="M20" s="185">
        <v>198651</v>
      </c>
      <c r="N20" s="186">
        <v>9.336836489855969</v>
      </c>
      <c r="O20" s="152"/>
    </row>
    <row r="21" spans="1:15" s="138" customFormat="1" ht="19.5" customHeight="1" x14ac:dyDescent="0.25">
      <c r="A21" s="181" t="s">
        <v>105</v>
      </c>
      <c r="B21" s="182" t="s">
        <v>110</v>
      </c>
      <c r="C21" s="183">
        <v>0</v>
      </c>
      <c r="D21" s="184">
        <v>0</v>
      </c>
      <c r="E21" s="185">
        <v>0</v>
      </c>
      <c r="F21" s="186" t="s">
        <v>156</v>
      </c>
      <c r="G21" s="187">
        <v>0</v>
      </c>
      <c r="H21" s="184">
        <v>0</v>
      </c>
      <c r="I21" s="185">
        <v>0</v>
      </c>
      <c r="J21" s="186" t="s">
        <v>156</v>
      </c>
      <c r="K21" s="187">
        <v>615212</v>
      </c>
      <c r="L21" s="184">
        <v>560586</v>
      </c>
      <c r="M21" s="185">
        <v>-54626</v>
      </c>
      <c r="N21" s="186">
        <v>-8.8792156199814087</v>
      </c>
      <c r="O21" s="152"/>
    </row>
    <row r="22" spans="1:15" s="138" customFormat="1" ht="19.5" customHeight="1" x14ac:dyDescent="0.25">
      <c r="A22" s="181" t="s">
        <v>111</v>
      </c>
      <c r="B22" s="182" t="s">
        <v>112</v>
      </c>
      <c r="C22" s="183">
        <v>0</v>
      </c>
      <c r="D22" s="184">
        <v>0</v>
      </c>
      <c r="E22" s="185">
        <v>0</v>
      </c>
      <c r="F22" s="186" t="s">
        <v>156</v>
      </c>
      <c r="G22" s="187">
        <v>154337</v>
      </c>
      <c r="H22" s="184">
        <v>113945</v>
      </c>
      <c r="I22" s="185">
        <v>-40392</v>
      </c>
      <c r="J22" s="186">
        <v>-26.17130046586367</v>
      </c>
      <c r="K22" s="187">
        <v>53699</v>
      </c>
      <c r="L22" s="184">
        <v>64591</v>
      </c>
      <c r="M22" s="185">
        <v>10892</v>
      </c>
      <c r="N22" s="186">
        <v>20.28343172126111</v>
      </c>
      <c r="O22" s="152"/>
    </row>
    <row r="23" spans="1:15" s="138" customFormat="1" ht="19.5" customHeight="1" x14ac:dyDescent="0.25">
      <c r="A23" s="181" t="s">
        <v>111</v>
      </c>
      <c r="B23" s="182" t="s">
        <v>113</v>
      </c>
      <c r="C23" s="183">
        <v>3871</v>
      </c>
      <c r="D23" s="184">
        <v>11613</v>
      </c>
      <c r="E23" s="185">
        <v>7742</v>
      </c>
      <c r="F23" s="186">
        <v>200</v>
      </c>
      <c r="G23" s="187">
        <v>2126063</v>
      </c>
      <c r="H23" s="184">
        <v>1740843</v>
      </c>
      <c r="I23" s="185">
        <v>-385220</v>
      </c>
      <c r="J23" s="186">
        <v>-18.11893626858658</v>
      </c>
      <c r="K23" s="187">
        <v>440151</v>
      </c>
      <c r="L23" s="184">
        <v>605367</v>
      </c>
      <c r="M23" s="185">
        <v>165216</v>
      </c>
      <c r="N23" s="186">
        <v>37.536209164582147</v>
      </c>
      <c r="O23" s="152"/>
    </row>
    <row r="24" spans="1:15" s="138" customFormat="1" ht="19.5" customHeight="1" x14ac:dyDescent="0.25">
      <c r="A24" s="181" t="s">
        <v>114</v>
      </c>
      <c r="B24" s="182" t="s">
        <v>115</v>
      </c>
      <c r="C24" s="183">
        <v>0</v>
      </c>
      <c r="D24" s="184">
        <v>0</v>
      </c>
      <c r="E24" s="185">
        <v>0</v>
      </c>
      <c r="F24" s="186" t="s">
        <v>156</v>
      </c>
      <c r="G24" s="187">
        <v>88701</v>
      </c>
      <c r="H24" s="184">
        <v>113697</v>
      </c>
      <c r="I24" s="185">
        <v>24996</v>
      </c>
      <c r="J24" s="186">
        <v>28.180065613690939</v>
      </c>
      <c r="K24" s="187">
        <v>125</v>
      </c>
      <c r="L24" s="184">
        <v>204</v>
      </c>
      <c r="M24" s="185">
        <v>79</v>
      </c>
      <c r="N24" s="186">
        <v>63.199999999999989</v>
      </c>
      <c r="O24" s="152"/>
    </row>
    <row r="25" spans="1:15" s="138" customFormat="1" ht="19.5" customHeight="1" x14ac:dyDescent="0.25">
      <c r="A25" s="181" t="s">
        <v>114</v>
      </c>
      <c r="B25" s="182" t="s">
        <v>116</v>
      </c>
      <c r="C25" s="183">
        <v>0</v>
      </c>
      <c r="D25" s="184">
        <v>0</v>
      </c>
      <c r="E25" s="185">
        <v>0</v>
      </c>
      <c r="F25" s="186" t="s">
        <v>156</v>
      </c>
      <c r="G25" s="187">
        <v>101002</v>
      </c>
      <c r="H25" s="184">
        <v>116711</v>
      </c>
      <c r="I25" s="185">
        <v>15709</v>
      </c>
      <c r="J25" s="186">
        <v>15.55315736322054</v>
      </c>
      <c r="K25" s="187">
        <v>11901</v>
      </c>
      <c r="L25" s="184">
        <v>29279</v>
      </c>
      <c r="M25" s="185">
        <v>17378</v>
      </c>
      <c r="N25" s="186">
        <v>146.02134274430719</v>
      </c>
      <c r="O25" s="152"/>
    </row>
    <row r="26" spans="1:15" s="138" customFormat="1" ht="19.5" customHeight="1" x14ac:dyDescent="0.25">
      <c r="A26" s="181" t="s">
        <v>114</v>
      </c>
      <c r="B26" s="182" t="s">
        <v>117</v>
      </c>
      <c r="C26" s="183">
        <v>47985</v>
      </c>
      <c r="D26" s="184">
        <v>58298</v>
      </c>
      <c r="E26" s="185">
        <v>10313</v>
      </c>
      <c r="F26" s="186">
        <v>21.4921329582161</v>
      </c>
      <c r="G26" s="187">
        <v>554520</v>
      </c>
      <c r="H26" s="184">
        <v>566955</v>
      </c>
      <c r="I26" s="185">
        <v>12435</v>
      </c>
      <c r="J26" s="186">
        <v>2.2424799826877262</v>
      </c>
      <c r="K26" s="187">
        <v>242894</v>
      </c>
      <c r="L26" s="184">
        <v>327262</v>
      </c>
      <c r="M26" s="185">
        <v>84368</v>
      </c>
      <c r="N26" s="186">
        <v>34.734493235732458</v>
      </c>
      <c r="O26" s="152"/>
    </row>
    <row r="27" spans="1:15" s="138" customFormat="1" ht="19.5" customHeight="1" x14ac:dyDescent="0.25">
      <c r="A27" s="181" t="s">
        <v>118</v>
      </c>
      <c r="B27" s="182" t="s">
        <v>119</v>
      </c>
      <c r="C27" s="183">
        <v>1504316</v>
      </c>
      <c r="D27" s="184">
        <v>2915999</v>
      </c>
      <c r="E27" s="185">
        <v>1411683</v>
      </c>
      <c r="F27" s="186">
        <v>93.842184753735239</v>
      </c>
      <c r="G27" s="187">
        <v>402712</v>
      </c>
      <c r="H27" s="184">
        <v>374721</v>
      </c>
      <c r="I27" s="185">
        <v>-27991</v>
      </c>
      <c r="J27" s="186">
        <v>-6.9506247640994019</v>
      </c>
      <c r="K27" s="187">
        <v>3130184</v>
      </c>
      <c r="L27" s="184">
        <v>3635868</v>
      </c>
      <c r="M27" s="185">
        <v>505684</v>
      </c>
      <c r="N27" s="186">
        <v>16.15508864654602</v>
      </c>
      <c r="O27" s="152"/>
    </row>
    <row r="28" spans="1:15" s="138" customFormat="1" ht="19.5" customHeight="1" x14ac:dyDescent="0.25">
      <c r="A28" s="181" t="s">
        <v>120</v>
      </c>
      <c r="B28" s="182" t="s">
        <v>121</v>
      </c>
      <c r="C28" s="183">
        <v>378082</v>
      </c>
      <c r="D28" s="184">
        <v>238786</v>
      </c>
      <c r="E28" s="185">
        <v>-139296</v>
      </c>
      <c r="F28" s="186">
        <v>-36.842801297073123</v>
      </c>
      <c r="G28" s="187">
        <v>16312</v>
      </c>
      <c r="H28" s="184">
        <v>20875</v>
      </c>
      <c r="I28" s="185">
        <v>4563</v>
      </c>
      <c r="J28" s="186">
        <v>27.97327121137813</v>
      </c>
      <c r="K28" s="187">
        <v>15619</v>
      </c>
      <c r="L28" s="184">
        <v>22697</v>
      </c>
      <c r="M28" s="185">
        <v>7078</v>
      </c>
      <c r="N28" s="186">
        <v>45.316601575004803</v>
      </c>
      <c r="O28" s="152"/>
    </row>
    <row r="29" spans="1:15" s="138" customFormat="1" ht="19.5" customHeight="1" x14ac:dyDescent="0.25">
      <c r="A29" s="181" t="s">
        <v>120</v>
      </c>
      <c r="B29" s="182" t="s">
        <v>122</v>
      </c>
      <c r="C29" s="183">
        <v>0</v>
      </c>
      <c r="D29" s="184">
        <v>0</v>
      </c>
      <c r="E29" s="185">
        <v>0</v>
      </c>
      <c r="F29" s="186" t="s">
        <v>156</v>
      </c>
      <c r="G29" s="187">
        <v>1203562</v>
      </c>
      <c r="H29" s="184">
        <v>942240</v>
      </c>
      <c r="I29" s="185">
        <v>-261322</v>
      </c>
      <c r="J29" s="186">
        <v>-21.71238374092901</v>
      </c>
      <c r="K29" s="187">
        <v>165866</v>
      </c>
      <c r="L29" s="184">
        <v>166447</v>
      </c>
      <c r="M29" s="185">
        <v>581</v>
      </c>
      <c r="N29" s="186">
        <v>0.3502827583712218</v>
      </c>
      <c r="O29" s="152"/>
    </row>
    <row r="30" spans="1:15" s="138" customFormat="1" ht="19.5" customHeight="1" x14ac:dyDescent="0.25">
      <c r="A30" s="181" t="s">
        <v>120</v>
      </c>
      <c r="B30" s="182" t="s">
        <v>123</v>
      </c>
      <c r="C30" s="183">
        <v>0</v>
      </c>
      <c r="D30" s="184">
        <v>0</v>
      </c>
      <c r="E30" s="185">
        <v>0</v>
      </c>
      <c r="F30" s="186" t="s">
        <v>156</v>
      </c>
      <c r="G30" s="187">
        <v>60848</v>
      </c>
      <c r="H30" s="184">
        <v>244436</v>
      </c>
      <c r="I30" s="185">
        <v>183588</v>
      </c>
      <c r="J30" s="186">
        <v>301.71575072311327</v>
      </c>
      <c r="K30" s="187">
        <v>2652695</v>
      </c>
      <c r="L30" s="184">
        <v>2816924</v>
      </c>
      <c r="M30" s="185">
        <v>164229</v>
      </c>
      <c r="N30" s="186">
        <v>6.1910245995110671</v>
      </c>
      <c r="O30" s="152"/>
    </row>
    <row r="31" spans="1:15" s="138" customFormat="1" ht="19.5" customHeight="1" x14ac:dyDescent="0.25">
      <c r="A31" s="181" t="s">
        <v>124</v>
      </c>
      <c r="B31" s="182" t="s">
        <v>125</v>
      </c>
      <c r="C31" s="183">
        <v>0</v>
      </c>
      <c r="D31" s="184">
        <v>0</v>
      </c>
      <c r="E31" s="185">
        <v>0</v>
      </c>
      <c r="F31" s="186" t="s">
        <v>156</v>
      </c>
      <c r="G31" s="187">
        <v>3178631</v>
      </c>
      <c r="H31" s="184">
        <v>4142125</v>
      </c>
      <c r="I31" s="185">
        <v>963494</v>
      </c>
      <c r="J31" s="186">
        <v>30.31160269940111</v>
      </c>
      <c r="K31" s="187">
        <v>459010</v>
      </c>
      <c r="L31" s="184">
        <v>477774</v>
      </c>
      <c r="M31" s="185">
        <v>18764</v>
      </c>
      <c r="N31" s="186">
        <v>4.0879283675736957</v>
      </c>
      <c r="O31" s="152"/>
    </row>
    <row r="32" spans="1:15" s="138" customFormat="1" ht="19.5" customHeight="1" x14ac:dyDescent="0.25">
      <c r="A32" s="181" t="s">
        <v>124</v>
      </c>
      <c r="B32" s="182" t="s">
        <v>126</v>
      </c>
      <c r="C32" s="183">
        <v>0</v>
      </c>
      <c r="D32" s="184">
        <v>0</v>
      </c>
      <c r="E32" s="185">
        <v>0</v>
      </c>
      <c r="F32" s="186" t="s">
        <v>156</v>
      </c>
      <c r="G32" s="187">
        <v>576098</v>
      </c>
      <c r="H32" s="184">
        <v>586875</v>
      </c>
      <c r="I32" s="185">
        <v>10777</v>
      </c>
      <c r="J32" s="186">
        <v>1.8706886675530969</v>
      </c>
      <c r="K32" s="187">
        <v>115029</v>
      </c>
      <c r="L32" s="184">
        <v>113622</v>
      </c>
      <c r="M32" s="185">
        <v>-1407</v>
      </c>
      <c r="N32" s="186">
        <v>-1.223169809352427</v>
      </c>
      <c r="O32" s="152"/>
    </row>
    <row r="33" spans="1:15" s="138" customFormat="1" ht="19.5" customHeight="1" x14ac:dyDescent="0.25">
      <c r="A33" s="181" t="s">
        <v>124</v>
      </c>
      <c r="B33" s="182" t="s">
        <v>127</v>
      </c>
      <c r="C33" s="183">
        <v>0</v>
      </c>
      <c r="D33" s="184">
        <v>0</v>
      </c>
      <c r="E33" s="185">
        <v>0</v>
      </c>
      <c r="F33" s="186" t="s">
        <v>156</v>
      </c>
      <c r="G33" s="187">
        <v>11850</v>
      </c>
      <c r="H33" s="184">
        <v>110094</v>
      </c>
      <c r="I33" s="185">
        <v>98244</v>
      </c>
      <c r="J33" s="186">
        <v>829.06329113924039</v>
      </c>
      <c r="K33" s="187">
        <v>1693626</v>
      </c>
      <c r="L33" s="184">
        <v>2077817</v>
      </c>
      <c r="M33" s="185">
        <v>384191</v>
      </c>
      <c r="N33" s="186">
        <v>22.68452421018571</v>
      </c>
      <c r="O33" s="152"/>
    </row>
    <row r="34" spans="1:15" s="138" customFormat="1" ht="19.5" customHeight="1" x14ac:dyDescent="0.25">
      <c r="A34" s="181" t="s">
        <v>124</v>
      </c>
      <c r="B34" s="182" t="s">
        <v>128</v>
      </c>
      <c r="C34" s="183">
        <v>5395</v>
      </c>
      <c r="D34" s="184">
        <v>32533</v>
      </c>
      <c r="E34" s="185">
        <v>27138</v>
      </c>
      <c r="F34" s="186">
        <v>503.0213160333642</v>
      </c>
      <c r="G34" s="187">
        <v>0</v>
      </c>
      <c r="H34" s="184">
        <v>0</v>
      </c>
      <c r="I34" s="185">
        <v>0</v>
      </c>
      <c r="J34" s="186" t="s">
        <v>156</v>
      </c>
      <c r="K34" s="187">
        <v>1230697</v>
      </c>
      <c r="L34" s="184">
        <v>1342779</v>
      </c>
      <c r="M34" s="185">
        <v>112082</v>
      </c>
      <c r="N34" s="186">
        <v>9.1071969786226816</v>
      </c>
      <c r="O34" s="152"/>
    </row>
    <row r="35" spans="1:15" s="138" customFormat="1" ht="19.5" customHeight="1" x14ac:dyDescent="0.25">
      <c r="A35" s="181" t="s">
        <v>124</v>
      </c>
      <c r="B35" s="182" t="s">
        <v>129</v>
      </c>
      <c r="C35" s="183">
        <v>0</v>
      </c>
      <c r="D35" s="184">
        <v>0</v>
      </c>
      <c r="E35" s="185">
        <v>0</v>
      </c>
      <c r="F35" s="186" t="s">
        <v>156</v>
      </c>
      <c r="G35" s="187">
        <v>0</v>
      </c>
      <c r="H35" s="184">
        <v>0</v>
      </c>
      <c r="I35" s="185">
        <v>0</v>
      </c>
      <c r="J35" s="186" t="s">
        <v>156</v>
      </c>
      <c r="K35" s="187">
        <v>487989</v>
      </c>
      <c r="L35" s="184">
        <v>534649</v>
      </c>
      <c r="M35" s="185">
        <v>46660</v>
      </c>
      <c r="N35" s="186">
        <v>9.5616909397547829</v>
      </c>
      <c r="O35" s="152"/>
    </row>
    <row r="36" spans="1:15" s="138" customFormat="1" ht="19.5" customHeight="1" x14ac:dyDescent="0.25">
      <c r="A36" s="181" t="s">
        <v>124</v>
      </c>
      <c r="B36" s="182" t="s">
        <v>130</v>
      </c>
      <c r="C36" s="183">
        <v>0</v>
      </c>
      <c r="D36" s="184">
        <v>0</v>
      </c>
      <c r="E36" s="185">
        <v>0</v>
      </c>
      <c r="F36" s="186" t="s">
        <v>156</v>
      </c>
      <c r="G36" s="187">
        <v>0</v>
      </c>
      <c r="H36" s="184">
        <v>0</v>
      </c>
      <c r="I36" s="185">
        <v>0</v>
      </c>
      <c r="J36" s="186" t="s">
        <v>156</v>
      </c>
      <c r="K36" s="187">
        <v>761132</v>
      </c>
      <c r="L36" s="184">
        <v>674662</v>
      </c>
      <c r="M36" s="185">
        <v>-86470</v>
      </c>
      <c r="N36" s="186">
        <v>-11.36071010021915</v>
      </c>
      <c r="O36" s="152"/>
    </row>
    <row r="37" spans="1:15" s="138" customFormat="1" ht="19.5" customHeight="1" x14ac:dyDescent="0.25">
      <c r="A37" s="181" t="s">
        <v>124</v>
      </c>
      <c r="B37" s="182" t="s">
        <v>131</v>
      </c>
      <c r="C37" s="183">
        <v>748480</v>
      </c>
      <c r="D37" s="184">
        <v>683507</v>
      </c>
      <c r="E37" s="185">
        <v>-64973</v>
      </c>
      <c r="F37" s="186">
        <v>-8.6806594698589095</v>
      </c>
      <c r="G37" s="187">
        <v>0</v>
      </c>
      <c r="H37" s="184">
        <v>0</v>
      </c>
      <c r="I37" s="185">
        <v>0</v>
      </c>
      <c r="J37" s="186" t="s">
        <v>156</v>
      </c>
      <c r="K37" s="187">
        <v>394603</v>
      </c>
      <c r="L37" s="184">
        <v>394640</v>
      </c>
      <c r="M37" s="185">
        <v>37</v>
      </c>
      <c r="N37" s="186">
        <v>9.3765125962050888E-3</v>
      </c>
      <c r="O37" s="152"/>
    </row>
    <row r="38" spans="1:15" s="138" customFormat="1" ht="19.5" customHeight="1" x14ac:dyDescent="0.25">
      <c r="A38" s="181" t="s">
        <v>124</v>
      </c>
      <c r="B38" s="182" t="s">
        <v>132</v>
      </c>
      <c r="C38" s="183">
        <v>45236</v>
      </c>
      <c r="D38" s="184">
        <v>41261</v>
      </c>
      <c r="E38" s="185">
        <v>-3975</v>
      </c>
      <c r="F38" s="186">
        <v>-8.7872490936422309</v>
      </c>
      <c r="G38" s="187">
        <v>96047</v>
      </c>
      <c r="H38" s="184">
        <v>90356</v>
      </c>
      <c r="I38" s="185">
        <v>-5691</v>
      </c>
      <c r="J38" s="186">
        <v>-5.9252241090299549</v>
      </c>
      <c r="K38" s="187">
        <v>3434432</v>
      </c>
      <c r="L38" s="184">
        <v>3600188</v>
      </c>
      <c r="M38" s="185">
        <v>165756</v>
      </c>
      <c r="N38" s="186">
        <v>4.8263002441160552</v>
      </c>
      <c r="O38" s="152"/>
    </row>
    <row r="39" spans="1:15" s="138" customFormat="1" ht="19.5" customHeight="1" x14ac:dyDescent="0.25">
      <c r="A39" s="181" t="s">
        <v>124</v>
      </c>
      <c r="B39" s="182" t="s">
        <v>133</v>
      </c>
      <c r="C39" s="183">
        <v>0</v>
      </c>
      <c r="D39" s="184">
        <v>0</v>
      </c>
      <c r="E39" s="185">
        <v>0</v>
      </c>
      <c r="F39" s="186" t="s">
        <v>156</v>
      </c>
      <c r="G39" s="187">
        <v>0</v>
      </c>
      <c r="H39" s="184">
        <v>0</v>
      </c>
      <c r="I39" s="185">
        <v>0</v>
      </c>
      <c r="J39" s="186" t="s">
        <v>156</v>
      </c>
      <c r="K39" s="187">
        <v>583061</v>
      </c>
      <c r="L39" s="184">
        <v>509496</v>
      </c>
      <c r="M39" s="185">
        <v>-73565</v>
      </c>
      <c r="N39" s="186">
        <v>-12.617033209218249</v>
      </c>
      <c r="O39" s="152"/>
    </row>
    <row r="40" spans="1:15" s="138" customFormat="1" ht="19.5" customHeight="1" x14ac:dyDescent="0.25">
      <c r="A40" s="181" t="s">
        <v>124</v>
      </c>
      <c r="B40" s="182" t="s">
        <v>134</v>
      </c>
      <c r="C40" s="183">
        <v>0</v>
      </c>
      <c r="D40" s="184">
        <v>0</v>
      </c>
      <c r="E40" s="185">
        <v>0</v>
      </c>
      <c r="F40" s="186" t="s">
        <v>156</v>
      </c>
      <c r="G40" s="187">
        <v>689088</v>
      </c>
      <c r="H40" s="184">
        <v>703811</v>
      </c>
      <c r="I40" s="185">
        <v>14723</v>
      </c>
      <c r="J40" s="186">
        <v>2.1365921333704851</v>
      </c>
      <c r="K40" s="187">
        <v>548668</v>
      </c>
      <c r="L40" s="184">
        <v>521041</v>
      </c>
      <c r="M40" s="185">
        <v>-27627</v>
      </c>
      <c r="N40" s="186">
        <v>-5.0352854549563659</v>
      </c>
      <c r="O40" s="152"/>
    </row>
    <row r="41" spans="1:15" s="138" customFormat="1" ht="19.5" customHeight="1" x14ac:dyDescent="0.25">
      <c r="A41" s="181" t="s">
        <v>135</v>
      </c>
      <c r="B41" s="182" t="s">
        <v>136</v>
      </c>
      <c r="C41" s="183">
        <v>0</v>
      </c>
      <c r="D41" s="184">
        <v>0</v>
      </c>
      <c r="E41" s="185">
        <v>0</v>
      </c>
      <c r="F41" s="186" t="s">
        <v>156</v>
      </c>
      <c r="G41" s="187">
        <v>73009</v>
      </c>
      <c r="H41" s="184">
        <v>93159</v>
      </c>
      <c r="I41" s="185">
        <v>20150</v>
      </c>
      <c r="J41" s="186">
        <v>27.59933706803271</v>
      </c>
      <c r="K41" s="187">
        <v>678668</v>
      </c>
      <c r="L41" s="184">
        <v>808591</v>
      </c>
      <c r="M41" s="185">
        <v>129923</v>
      </c>
      <c r="N41" s="186">
        <v>19.143822900151481</v>
      </c>
      <c r="O41" s="152"/>
    </row>
    <row r="42" spans="1:15" s="138" customFormat="1" ht="19.5" customHeight="1" x14ac:dyDescent="0.25">
      <c r="A42" s="181" t="s">
        <v>135</v>
      </c>
      <c r="B42" s="182" t="s">
        <v>137</v>
      </c>
      <c r="C42" s="183">
        <v>0</v>
      </c>
      <c r="D42" s="184">
        <v>0</v>
      </c>
      <c r="E42" s="185">
        <v>0</v>
      </c>
      <c r="F42" s="186" t="s">
        <v>156</v>
      </c>
      <c r="G42" s="187">
        <v>0</v>
      </c>
      <c r="H42" s="184">
        <v>0</v>
      </c>
      <c r="I42" s="185">
        <v>0</v>
      </c>
      <c r="J42" s="186" t="s">
        <v>156</v>
      </c>
      <c r="K42" s="187">
        <v>1642994</v>
      </c>
      <c r="L42" s="184">
        <v>1855310</v>
      </c>
      <c r="M42" s="185">
        <v>212316</v>
      </c>
      <c r="N42" s="186">
        <v>12.922506107752071</v>
      </c>
      <c r="O42" s="152"/>
    </row>
    <row r="43" spans="1:15" s="138" customFormat="1" ht="19.5" customHeight="1" x14ac:dyDescent="0.25">
      <c r="A43" s="181" t="s">
        <v>135</v>
      </c>
      <c r="B43" s="182" t="s">
        <v>174</v>
      </c>
      <c r="C43" s="183">
        <v>0</v>
      </c>
      <c r="D43" s="184">
        <v>0</v>
      </c>
      <c r="E43" s="185">
        <v>0</v>
      </c>
      <c r="F43" s="186" t="s">
        <v>156</v>
      </c>
      <c r="G43" s="187">
        <v>0</v>
      </c>
      <c r="H43" s="184">
        <v>0</v>
      </c>
      <c r="I43" s="185">
        <v>0</v>
      </c>
      <c r="J43" s="186" t="s">
        <v>156</v>
      </c>
      <c r="K43" s="187">
        <v>1955725</v>
      </c>
      <c r="L43" s="184">
        <v>2053064</v>
      </c>
      <c r="M43" s="185">
        <v>97339</v>
      </c>
      <c r="N43" s="186">
        <v>4.9771312428894703</v>
      </c>
      <c r="O43" s="152"/>
    </row>
    <row r="44" spans="1:15" s="138" customFormat="1" ht="19.5" customHeight="1" x14ac:dyDescent="0.25">
      <c r="A44" s="181" t="s">
        <v>135</v>
      </c>
      <c r="B44" s="182" t="s">
        <v>139</v>
      </c>
      <c r="C44" s="183">
        <v>31863</v>
      </c>
      <c r="D44" s="184">
        <v>23141</v>
      </c>
      <c r="E44" s="185">
        <v>-8722</v>
      </c>
      <c r="F44" s="186">
        <v>-27.37344255092113</v>
      </c>
      <c r="G44" s="187">
        <v>31568</v>
      </c>
      <c r="H44" s="184">
        <v>30479</v>
      </c>
      <c r="I44" s="185">
        <v>-1089</v>
      </c>
      <c r="J44" s="186">
        <v>-3.449695894576791</v>
      </c>
      <c r="K44" s="187">
        <v>4080217</v>
      </c>
      <c r="L44" s="184">
        <v>4268398</v>
      </c>
      <c r="M44" s="185">
        <v>188181</v>
      </c>
      <c r="N44" s="186">
        <v>4.6120341148522206</v>
      </c>
      <c r="O44" s="152"/>
    </row>
    <row r="45" spans="1:15" s="138" customFormat="1" ht="19.5" customHeight="1" x14ac:dyDescent="0.25">
      <c r="A45" s="181" t="s">
        <v>140</v>
      </c>
      <c r="B45" s="182" t="s">
        <v>141</v>
      </c>
      <c r="C45" s="183">
        <v>0</v>
      </c>
      <c r="D45" s="184">
        <v>0</v>
      </c>
      <c r="E45" s="185">
        <v>0</v>
      </c>
      <c r="F45" s="186" t="s">
        <v>156</v>
      </c>
      <c r="G45" s="187">
        <v>0</v>
      </c>
      <c r="H45" s="184">
        <v>0</v>
      </c>
      <c r="I45" s="185">
        <v>0</v>
      </c>
      <c r="J45" s="186" t="s">
        <v>156</v>
      </c>
      <c r="K45" s="187">
        <v>1618928</v>
      </c>
      <c r="L45" s="184">
        <v>1638475</v>
      </c>
      <c r="M45" s="185">
        <v>19547</v>
      </c>
      <c r="N45" s="186">
        <v>1.207403911724299</v>
      </c>
      <c r="O45" s="152"/>
    </row>
    <row r="46" spans="1:15" s="138" customFormat="1" ht="19.5" customHeight="1" x14ac:dyDescent="0.25">
      <c r="A46" s="181" t="s">
        <v>140</v>
      </c>
      <c r="B46" s="182" t="s">
        <v>142</v>
      </c>
      <c r="C46" s="183">
        <v>0</v>
      </c>
      <c r="D46" s="184">
        <v>0</v>
      </c>
      <c r="E46" s="185">
        <v>0</v>
      </c>
      <c r="F46" s="186" t="s">
        <v>156</v>
      </c>
      <c r="G46" s="187">
        <v>0</v>
      </c>
      <c r="H46" s="184">
        <v>0</v>
      </c>
      <c r="I46" s="185">
        <v>0</v>
      </c>
      <c r="J46" s="186" t="s">
        <v>156</v>
      </c>
      <c r="K46" s="187">
        <v>4619526</v>
      </c>
      <c r="L46" s="184">
        <v>4635948</v>
      </c>
      <c r="M46" s="185">
        <v>16422</v>
      </c>
      <c r="N46" s="186">
        <v>0.35549101790962823</v>
      </c>
      <c r="O46" s="152"/>
    </row>
    <row r="47" spans="1:15" s="138" customFormat="1" ht="19.5" customHeight="1" x14ac:dyDescent="0.25">
      <c r="A47" s="181" t="s">
        <v>140</v>
      </c>
      <c r="B47" s="182" t="s">
        <v>55</v>
      </c>
      <c r="C47" s="183">
        <v>0</v>
      </c>
      <c r="D47" s="184">
        <v>0</v>
      </c>
      <c r="E47" s="185">
        <v>0</v>
      </c>
      <c r="F47" s="186" t="s">
        <v>156</v>
      </c>
      <c r="G47" s="187">
        <v>0</v>
      </c>
      <c r="H47" s="184">
        <v>0</v>
      </c>
      <c r="I47" s="185">
        <v>0</v>
      </c>
      <c r="J47" s="186" t="s">
        <v>156</v>
      </c>
      <c r="K47" s="187">
        <v>5173443</v>
      </c>
      <c r="L47" s="184">
        <v>5693546</v>
      </c>
      <c r="M47" s="185">
        <v>520103</v>
      </c>
      <c r="N47" s="186">
        <v>10.053324256206171</v>
      </c>
      <c r="O47" s="152"/>
    </row>
    <row r="48" spans="1:15" ht="19.5" customHeight="1" x14ac:dyDescent="0.25">
      <c r="A48" s="272" t="s">
        <v>168</v>
      </c>
      <c r="B48" s="272"/>
      <c r="C48" s="175">
        <f>SUM(C8:C47)</f>
        <v>29417718</v>
      </c>
      <c r="D48" s="175">
        <f>SUM(D8:D47)</f>
        <v>29955884</v>
      </c>
      <c r="E48" s="175">
        <f>D48-C48</f>
        <v>538166</v>
      </c>
      <c r="F48" s="176">
        <f t="shared" ref="F48" si="0">((D48*100/C48)-100)</f>
        <v>1.8293941086796792</v>
      </c>
      <c r="G48" s="175">
        <f>SUM(G8:G47)</f>
        <v>15237234</v>
      </c>
      <c r="H48" s="175">
        <f>SUM(H8:H47)</f>
        <v>13702725</v>
      </c>
      <c r="I48" s="175">
        <f>H48-G48</f>
        <v>-1534509</v>
      </c>
      <c r="J48" s="176">
        <f t="shared" ref="J48" si="1">((H48*100/G48)-100)</f>
        <v>-10.070784500651499</v>
      </c>
      <c r="K48" s="175">
        <f>SUM(K8:K47)</f>
        <v>39808897</v>
      </c>
      <c r="L48" s="175">
        <f>SUM(L8:L47)</f>
        <v>42783720</v>
      </c>
      <c r="M48" s="175">
        <f>L48-K48</f>
        <v>2974823</v>
      </c>
      <c r="N48" s="176">
        <f t="shared" ref="N48" si="2">((L48*100/K48)-100)</f>
        <v>7.4727591673790954</v>
      </c>
    </row>
    <row r="49" spans="1:14" ht="15" customHeight="1" x14ac:dyDescent="0.25">
      <c r="A49" s="114" t="s">
        <v>51</v>
      </c>
      <c r="B49" s="81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</row>
    <row r="53" spans="1:14" x14ac:dyDescent="0.25">
      <c r="D53" s="134"/>
    </row>
    <row r="54" spans="1:14" x14ac:dyDescent="0.25">
      <c r="C54" s="137"/>
      <c r="D54" s="133"/>
      <c r="E54" s="135"/>
    </row>
    <row r="55" spans="1:14" x14ac:dyDescent="0.25">
      <c r="D55" s="136"/>
    </row>
    <row r="62" spans="1:14" x14ac:dyDescent="0.25">
      <c r="D62" s="75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69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68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44AEE-389B-4266-9C8E-0B87A2D23909}">
  <sheetPr codeName="Hoja6">
    <pageSetUpPr fitToPage="1"/>
  </sheetPr>
  <dimension ref="A1:AA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27" ht="19.149999999999999" customHeight="1" x14ac:dyDescent="0.35">
      <c r="A1" s="32" t="s">
        <v>52</v>
      </c>
      <c r="E1" s="5"/>
      <c r="H1" s="4"/>
      <c r="I1" s="4"/>
      <c r="J1" s="4"/>
      <c r="K1" s="4"/>
      <c r="L1" s="4"/>
      <c r="M1" s="4"/>
      <c r="AA1" s="39" t="str">
        <f>"Acumulado "&amp;E6</f>
        <v>Acumulado 2024</v>
      </c>
    </row>
    <row r="2" spans="1:27" ht="15.6" customHeight="1" x14ac:dyDescent="0.3">
      <c r="A2" s="139"/>
      <c r="H2" s="3"/>
      <c r="I2" s="3"/>
      <c r="J2" s="3"/>
      <c r="K2" s="3"/>
      <c r="L2" s="3"/>
      <c r="M2" s="3"/>
      <c r="AA2" s="39" t="str">
        <f>"Acumulado "&amp;D6</f>
        <v>Acumulado 2023</v>
      </c>
    </row>
    <row r="3" spans="1:27" ht="15.6" customHeight="1" x14ac:dyDescent="0.3">
      <c r="H3" s="3"/>
      <c r="I3" s="3"/>
      <c r="J3" s="3"/>
      <c r="K3" s="3"/>
      <c r="L3" s="3"/>
      <c r="M3" s="3"/>
    </row>
    <row r="4" spans="1:27" ht="15.6" customHeight="1" x14ac:dyDescent="0.25">
      <c r="A4" s="31" t="s">
        <v>53</v>
      </c>
    </row>
    <row r="5" spans="1:27" ht="15.6" customHeight="1" x14ac:dyDescent="0.25">
      <c r="A5" s="279" t="s">
        <v>1</v>
      </c>
      <c r="B5" s="266" t="s">
        <v>160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27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27" ht="15.6" customHeight="1" x14ac:dyDescent="0.25">
      <c r="A7" s="188" t="s">
        <v>18</v>
      </c>
      <c r="B7" s="189">
        <v>1500174.3740000001</v>
      </c>
      <c r="C7" s="189">
        <v>1053246.014</v>
      </c>
      <c r="D7" s="189">
        <v>2742503.372</v>
      </c>
      <c r="E7" s="189">
        <v>2213123.926</v>
      </c>
      <c r="F7" s="190">
        <v>-19.30278195479281</v>
      </c>
      <c r="G7" s="37"/>
    </row>
    <row r="8" spans="1:27" ht="15.6" customHeight="1" x14ac:dyDescent="0.25">
      <c r="A8" s="188" t="s">
        <v>11</v>
      </c>
      <c r="B8" s="189">
        <v>233587</v>
      </c>
      <c r="C8" s="189">
        <v>272484.69400000002</v>
      </c>
      <c r="D8" s="189">
        <v>528868</v>
      </c>
      <c r="E8" s="189">
        <v>477669.18300000002</v>
      </c>
      <c r="F8" s="190">
        <v>-9.6808309445835334</v>
      </c>
      <c r="G8" s="6"/>
    </row>
    <row r="9" spans="1:27" ht="15.6" customHeight="1" x14ac:dyDescent="0.25">
      <c r="A9" s="188" t="s">
        <v>8</v>
      </c>
      <c r="B9" s="189">
        <v>420001.57500000001</v>
      </c>
      <c r="C9" s="189">
        <v>396883.66100000002</v>
      </c>
      <c r="D9" s="189">
        <v>803733.74699999997</v>
      </c>
      <c r="E9" s="189">
        <v>787184.16599999997</v>
      </c>
      <c r="F9" s="190">
        <v>-2.0590874853485559</v>
      </c>
      <c r="G9" s="6"/>
    </row>
    <row r="10" spans="1:27" ht="15.6" customHeight="1" x14ac:dyDescent="0.25">
      <c r="A10" s="188" t="s">
        <v>10</v>
      </c>
      <c r="B10" s="189">
        <v>382596.81200000009</v>
      </c>
      <c r="C10" s="189">
        <v>270908.321</v>
      </c>
      <c r="D10" s="189">
        <v>800987.272</v>
      </c>
      <c r="E10" s="189">
        <v>654059.46699999995</v>
      </c>
      <c r="F10" s="190">
        <v>-18.343338294643971</v>
      </c>
    </row>
    <row r="11" spans="1:27" ht="15.6" customHeight="1" x14ac:dyDescent="0.25">
      <c r="A11" s="188" t="s">
        <v>9</v>
      </c>
      <c r="B11" s="189">
        <v>7609703.1799999997</v>
      </c>
      <c r="C11" s="189">
        <v>8928657.4289999995</v>
      </c>
      <c r="D11" s="189">
        <v>16320600.630000001</v>
      </c>
      <c r="E11" s="189">
        <v>17963551.965999998</v>
      </c>
      <c r="F11" s="190">
        <v>10.066733285415861</v>
      </c>
    </row>
    <row r="12" spans="1:27" ht="15.6" customHeight="1" x14ac:dyDescent="0.25">
      <c r="A12" s="188" t="s">
        <v>6</v>
      </c>
      <c r="B12" s="189">
        <v>473301.2</v>
      </c>
      <c r="C12" s="189">
        <v>353502.08399999997</v>
      </c>
      <c r="D12" s="189">
        <v>951211.93799999997</v>
      </c>
      <c r="E12" s="189">
        <v>760488.71299999999</v>
      </c>
      <c r="F12" s="190">
        <v>-20.050549975330529</v>
      </c>
    </row>
    <row r="13" spans="1:27" ht="15.6" customHeight="1" x14ac:dyDescent="0.25">
      <c r="A13" s="188" t="s">
        <v>175</v>
      </c>
      <c r="B13" s="189">
        <v>1121234.7239999999</v>
      </c>
      <c r="C13" s="189">
        <v>1233636.8330000001</v>
      </c>
      <c r="D13" s="189">
        <v>2119997.4939999999</v>
      </c>
      <c r="E13" s="189">
        <v>2347294.5699999998</v>
      </c>
      <c r="F13" s="190">
        <v>10.721572862387561</v>
      </c>
    </row>
    <row r="14" spans="1:27" ht="15.6" customHeight="1" x14ac:dyDescent="0.25">
      <c r="A14" s="188" t="s">
        <v>153</v>
      </c>
      <c r="B14" s="189">
        <v>4902560.3890000004</v>
      </c>
      <c r="C14" s="189">
        <v>5517555.307</v>
      </c>
      <c r="D14" s="189">
        <v>10005723.465</v>
      </c>
      <c r="E14" s="189">
        <v>10566314.515000001</v>
      </c>
      <c r="F14" s="190">
        <v>5.6027038120826234</v>
      </c>
    </row>
    <row r="15" spans="1:27" ht="15.6" customHeight="1" x14ac:dyDescent="0.25">
      <c r="A15" s="188" t="s">
        <v>150</v>
      </c>
      <c r="B15" s="189">
        <v>2424897</v>
      </c>
      <c r="C15" s="189">
        <v>2299314</v>
      </c>
      <c r="D15" s="189">
        <v>4867510</v>
      </c>
      <c r="E15" s="189">
        <v>5293060</v>
      </c>
      <c r="F15" s="190">
        <v>8.7426630864651571</v>
      </c>
    </row>
    <row r="16" spans="1:27" ht="15.6" customHeight="1" x14ac:dyDescent="0.5">
      <c r="A16" s="188" t="s">
        <v>149</v>
      </c>
      <c r="B16" s="189">
        <v>2739923.7790000001</v>
      </c>
      <c r="C16" s="189">
        <v>3462467.8139999998</v>
      </c>
      <c r="D16" s="189">
        <v>6036664.1059999997</v>
      </c>
      <c r="E16" s="189">
        <v>6549451.1780000003</v>
      </c>
      <c r="F16" s="190">
        <v>8.4945437247423996</v>
      </c>
      <c r="G16" s="1"/>
    </row>
    <row r="17" spans="1:7" ht="15.6" customHeight="1" x14ac:dyDescent="0.35">
      <c r="A17" s="188" t="s">
        <v>155</v>
      </c>
      <c r="B17" s="189">
        <v>1230142.389</v>
      </c>
      <c r="C17" s="189">
        <v>1310944.94</v>
      </c>
      <c r="D17" s="189">
        <v>2629515.182</v>
      </c>
      <c r="E17" s="189">
        <v>2363109.2779999999</v>
      </c>
      <c r="F17" s="190">
        <v>-10.131369684558081</v>
      </c>
      <c r="G17" s="2"/>
    </row>
    <row r="18" spans="1:7" ht="15.6" customHeight="1" x14ac:dyDescent="0.25">
      <c r="A18" s="188" t="s">
        <v>152</v>
      </c>
      <c r="B18" s="189">
        <v>140242.13800000001</v>
      </c>
      <c r="C18" s="189">
        <v>86372</v>
      </c>
      <c r="D18" s="189">
        <v>285776.50799999997</v>
      </c>
      <c r="E18" s="189">
        <v>263620</v>
      </c>
      <c r="F18" s="190">
        <v>-7.7530893477080411</v>
      </c>
    </row>
    <row r="19" spans="1:7" ht="15.6" customHeight="1" x14ac:dyDescent="0.25">
      <c r="A19" s="188" t="s">
        <v>148</v>
      </c>
      <c r="B19" s="189">
        <v>886822.30499999982</v>
      </c>
      <c r="C19" s="189">
        <v>427593.97899999999</v>
      </c>
      <c r="D19" s="189">
        <v>1716957.4140000001</v>
      </c>
      <c r="E19" s="189">
        <v>1047041.819</v>
      </c>
      <c r="F19" s="190">
        <v>-39.017601108655093</v>
      </c>
    </row>
    <row r="20" spans="1:7" ht="15.6" customHeight="1" x14ac:dyDescent="0.25">
      <c r="A20" s="188" t="s">
        <v>147</v>
      </c>
      <c r="B20" s="189">
        <v>1610261.085</v>
      </c>
      <c r="C20" s="189">
        <v>1063633.4129999999</v>
      </c>
      <c r="D20" s="189">
        <v>3197762.6830000002</v>
      </c>
      <c r="E20" s="189">
        <v>2397630.9879999999</v>
      </c>
      <c r="F20" s="190">
        <v>-25.021609616425689</v>
      </c>
    </row>
    <row r="21" spans="1:7" ht="15.6" customHeight="1" x14ac:dyDescent="0.25">
      <c r="A21" s="188" t="s">
        <v>154</v>
      </c>
      <c r="B21" s="189">
        <v>2728390.0639999998</v>
      </c>
      <c r="C21" s="189">
        <v>2235916.767</v>
      </c>
      <c r="D21" s="189">
        <v>5535138.6239999998</v>
      </c>
      <c r="E21" s="189">
        <v>5237484.0480000004</v>
      </c>
      <c r="F21" s="190">
        <v>-5.3775451026535848</v>
      </c>
    </row>
    <row r="22" spans="1:7" ht="15.6" customHeight="1" x14ac:dyDescent="0.25">
      <c r="A22" s="188" t="s">
        <v>151</v>
      </c>
      <c r="B22" s="189">
        <v>2106132.39</v>
      </c>
      <c r="C22" s="189">
        <v>2334511.0759999999</v>
      </c>
      <c r="D22" s="189">
        <v>4292879.1390000004</v>
      </c>
      <c r="E22" s="189">
        <v>5006229.9350000015</v>
      </c>
      <c r="F22" s="190">
        <v>16.617071501485849</v>
      </c>
    </row>
    <row r="23" spans="1:7" ht="15.6" customHeight="1" x14ac:dyDescent="0.25">
      <c r="A23" s="188" t="s">
        <v>171</v>
      </c>
      <c r="B23" s="189">
        <v>151458</v>
      </c>
      <c r="C23" s="189">
        <v>170790.67199999999</v>
      </c>
      <c r="D23" s="189">
        <v>365353.76799999998</v>
      </c>
      <c r="E23" s="189">
        <v>476271.13500000001</v>
      </c>
      <c r="F23" s="190">
        <v>30.358895053191301</v>
      </c>
    </row>
    <row r="24" spans="1:7" ht="15.6" customHeight="1" x14ac:dyDescent="0.25">
      <c r="A24" s="188" t="s">
        <v>146</v>
      </c>
      <c r="B24" s="189">
        <v>132283.92800000001</v>
      </c>
      <c r="C24" s="189">
        <v>110426.43700000001</v>
      </c>
      <c r="D24" s="189">
        <v>351081.97899999999</v>
      </c>
      <c r="E24" s="189">
        <v>413220.89399999997</v>
      </c>
      <c r="F24" s="190">
        <v>17.69926077578593</v>
      </c>
    </row>
    <row r="25" spans="1:7" ht="15.6" customHeight="1" x14ac:dyDescent="0.25">
      <c r="A25" s="188" t="s">
        <v>145</v>
      </c>
      <c r="B25" s="189">
        <v>42933</v>
      </c>
      <c r="C25" s="189">
        <v>44883</v>
      </c>
      <c r="D25" s="189">
        <v>80304</v>
      </c>
      <c r="E25" s="189">
        <v>87223</v>
      </c>
      <c r="F25" s="190">
        <v>8.6160091651723434</v>
      </c>
    </row>
    <row r="26" spans="1:7" ht="15.6" customHeight="1" x14ac:dyDescent="0.25">
      <c r="A26" s="188" t="s">
        <v>157</v>
      </c>
      <c r="B26" s="189">
        <v>204890.37</v>
      </c>
      <c r="C26" s="189">
        <v>251497.06599999999</v>
      </c>
      <c r="D26" s="189">
        <v>363259.19099999999</v>
      </c>
      <c r="E26" s="189">
        <v>514388.69799999997</v>
      </c>
      <c r="F26" s="190">
        <v>41.603766881702938</v>
      </c>
    </row>
    <row r="27" spans="1:7" ht="15.6" customHeight="1" x14ac:dyDescent="0.25">
      <c r="A27" s="188" t="s">
        <v>173</v>
      </c>
      <c r="B27" s="189">
        <v>264673.65000000002</v>
      </c>
      <c r="C27" s="189">
        <v>288437.19400000002</v>
      </c>
      <c r="D27" s="189">
        <v>514961.00099999999</v>
      </c>
      <c r="E27" s="189">
        <v>542297.44400000002</v>
      </c>
      <c r="F27" s="190">
        <v>5.308449173221959</v>
      </c>
    </row>
    <row r="28" spans="1:7" ht="15.6" customHeight="1" x14ac:dyDescent="0.25">
      <c r="A28" s="188" t="s">
        <v>177</v>
      </c>
      <c r="B28" s="189">
        <v>1100521.2</v>
      </c>
      <c r="C28" s="189">
        <v>1166127.1740000001</v>
      </c>
      <c r="D28" s="189">
        <v>2166668.59</v>
      </c>
      <c r="E28" s="189">
        <v>2332900.4939999999</v>
      </c>
      <c r="F28" s="190">
        <v>7.6722349124930256</v>
      </c>
    </row>
    <row r="29" spans="1:7" ht="15.6" customHeight="1" x14ac:dyDescent="0.25">
      <c r="A29" s="188" t="s">
        <v>178</v>
      </c>
      <c r="B29" s="189">
        <v>522155.91499999998</v>
      </c>
      <c r="C29" s="189">
        <v>540714.85199999996</v>
      </c>
      <c r="D29" s="189">
        <v>1070981.3189999999</v>
      </c>
      <c r="E29" s="189">
        <v>1230633.5989999999</v>
      </c>
      <c r="F29" s="190">
        <v>14.90710222182687</v>
      </c>
    </row>
    <row r="30" spans="1:7" ht="15.6" customHeight="1" x14ac:dyDescent="0.25">
      <c r="A30" s="188" t="s">
        <v>179</v>
      </c>
      <c r="B30" s="189">
        <v>315976</v>
      </c>
      <c r="C30" s="189">
        <v>322320</v>
      </c>
      <c r="D30" s="189">
        <v>620314</v>
      </c>
      <c r="E30" s="189">
        <v>715978</v>
      </c>
      <c r="F30" s="190">
        <v>15.42186698994381</v>
      </c>
    </row>
    <row r="31" spans="1:7" ht="15.6" customHeight="1" x14ac:dyDescent="0.25">
      <c r="A31" s="188" t="s">
        <v>180</v>
      </c>
      <c r="B31" s="189">
        <v>3012073.91</v>
      </c>
      <c r="C31" s="189">
        <v>2276753.0210000002</v>
      </c>
      <c r="D31" s="189">
        <v>5740522.1260000002</v>
      </c>
      <c r="E31" s="189">
        <v>5367187.2220000001</v>
      </c>
      <c r="F31" s="190">
        <v>-6.5035008280708553</v>
      </c>
    </row>
    <row r="32" spans="1:7" ht="15.6" customHeight="1" x14ac:dyDescent="0.25">
      <c r="A32" s="188" t="s">
        <v>181</v>
      </c>
      <c r="B32" s="189">
        <v>5749641.841</v>
      </c>
      <c r="C32" s="189">
        <v>6047109.3590000002</v>
      </c>
      <c r="D32" s="189">
        <v>11553960.464</v>
      </c>
      <c r="E32" s="189">
        <v>12377301.596000001</v>
      </c>
      <c r="F32" s="190">
        <v>7.1260511455390514</v>
      </c>
    </row>
    <row r="33" spans="1:6" ht="15.6" customHeight="1" x14ac:dyDescent="0.25">
      <c r="A33" s="188" t="s">
        <v>182</v>
      </c>
      <c r="B33" s="189">
        <v>361725.51199999999</v>
      </c>
      <c r="C33" s="189">
        <v>413156.21899999998</v>
      </c>
      <c r="D33" s="189">
        <v>719462.72699999996</v>
      </c>
      <c r="E33" s="189">
        <v>769046.59</v>
      </c>
      <c r="F33" s="190">
        <v>6.8917903790170953</v>
      </c>
    </row>
    <row r="34" spans="1:6" ht="15.6" customHeight="1" x14ac:dyDescent="0.25">
      <c r="A34" s="188" t="s">
        <v>183</v>
      </c>
      <c r="B34" s="189">
        <v>129961</v>
      </c>
      <c r="C34" s="189">
        <v>99922</v>
      </c>
      <c r="D34" s="189">
        <v>235432</v>
      </c>
      <c r="E34" s="189">
        <v>199534</v>
      </c>
      <c r="F34" s="190">
        <v>-15.24771483910429</v>
      </c>
    </row>
    <row r="35" spans="1:6" ht="15.6" customHeight="1" x14ac:dyDescent="0.25">
      <c r="A35" s="179" t="s">
        <v>158</v>
      </c>
      <c r="B35" s="178">
        <f>SUM(B7:B34)</f>
        <v>42498264.729999997</v>
      </c>
      <c r="C35" s="77">
        <f>SUM(C7:C34)</f>
        <v>42979765.32599999</v>
      </c>
      <c r="D35" s="76">
        <f>SUM(D7:D34)</f>
        <v>86618130.739000008</v>
      </c>
      <c r="E35" s="78">
        <f>SUM(E7:E34)</f>
        <v>88953296.42400001</v>
      </c>
      <c r="F35" s="177">
        <f>E35*100/D35-100</f>
        <v>2.6959317467106132</v>
      </c>
    </row>
    <row r="36" spans="1:6" ht="15.6" customHeight="1" x14ac:dyDescent="0.25">
      <c r="A36" s="73" t="s">
        <v>54</v>
      </c>
      <c r="B36" s="72"/>
      <c r="D36" s="72"/>
      <c r="E36" s="23"/>
    </row>
  </sheetData>
  <mergeCells count="3">
    <mergeCell ref="B5:C5"/>
    <mergeCell ref="D5:F5"/>
    <mergeCell ref="A5:A6"/>
  </mergeCells>
  <conditionalFormatting sqref="A7:F34">
    <cfRule type="expression" dxfId="67" priority="2">
      <formula>MOD(ROW(),2)=0</formula>
    </cfRule>
  </conditionalFormatting>
  <conditionalFormatting sqref="F7:F35">
    <cfRule type="expression" dxfId="6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F5DE6-4C68-4E98-88A5-EBA5C96AEDF4}">
  <sheetPr codeName="Hoja7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56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79" t="s">
        <v>161</v>
      </c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53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1495076</v>
      </c>
      <c r="C7" s="189">
        <v>1050114</v>
      </c>
      <c r="D7" s="189">
        <v>2734175</v>
      </c>
      <c r="E7" s="189">
        <v>2205940</v>
      </c>
      <c r="F7" s="190">
        <v>-19.319721671070791</v>
      </c>
      <c r="G7" s="13"/>
    </row>
    <row r="8" spans="1:14" ht="15.6" customHeight="1" x14ac:dyDescent="0.25">
      <c r="A8" s="188" t="s">
        <v>11</v>
      </c>
      <c r="B8" s="189">
        <v>232140</v>
      </c>
      <c r="C8" s="189">
        <v>270135</v>
      </c>
      <c r="D8" s="189">
        <v>525557</v>
      </c>
      <c r="E8" s="189">
        <v>474374</v>
      </c>
      <c r="F8" s="190">
        <v>-9.7388104430156943</v>
      </c>
      <c r="G8" s="6"/>
    </row>
    <row r="9" spans="1:14" ht="15.6" customHeight="1" x14ac:dyDescent="0.25">
      <c r="A9" s="188" t="s">
        <v>8</v>
      </c>
      <c r="B9" s="189">
        <v>414766</v>
      </c>
      <c r="C9" s="189">
        <v>391663</v>
      </c>
      <c r="D9" s="189">
        <v>793105</v>
      </c>
      <c r="E9" s="189">
        <v>775647</v>
      </c>
      <c r="F9" s="190">
        <v>-2.2012217802182619</v>
      </c>
      <c r="G9" s="6"/>
    </row>
    <row r="10" spans="1:14" ht="15.6" customHeight="1" x14ac:dyDescent="0.25">
      <c r="A10" s="188" t="s">
        <v>10</v>
      </c>
      <c r="B10" s="189">
        <v>378690</v>
      </c>
      <c r="C10" s="189">
        <v>267962</v>
      </c>
      <c r="D10" s="189">
        <v>792160</v>
      </c>
      <c r="E10" s="189">
        <v>647717</v>
      </c>
      <c r="F10" s="190">
        <v>-18.234068874974749</v>
      </c>
    </row>
    <row r="11" spans="1:14" ht="15.6" customHeight="1" x14ac:dyDescent="0.25">
      <c r="A11" s="188" t="s">
        <v>9</v>
      </c>
      <c r="B11" s="189">
        <v>7226823</v>
      </c>
      <c r="C11" s="189">
        <v>8330737</v>
      </c>
      <c r="D11" s="189">
        <v>15386074</v>
      </c>
      <c r="E11" s="189">
        <v>16666443</v>
      </c>
      <c r="F11" s="190">
        <v>8.321609528200625</v>
      </c>
    </row>
    <row r="12" spans="1:14" ht="15.6" customHeight="1" x14ac:dyDescent="0.25">
      <c r="A12" s="188" t="s">
        <v>6</v>
      </c>
      <c r="B12" s="189">
        <v>466426</v>
      </c>
      <c r="C12" s="189">
        <v>343302</v>
      </c>
      <c r="D12" s="189">
        <v>933846</v>
      </c>
      <c r="E12" s="189">
        <v>741687</v>
      </c>
      <c r="F12" s="190">
        <v>-20.57716154483715</v>
      </c>
    </row>
    <row r="13" spans="1:14" ht="15.6" customHeight="1" x14ac:dyDescent="0.25">
      <c r="A13" s="188" t="s">
        <v>175</v>
      </c>
      <c r="B13" s="189">
        <v>1117823</v>
      </c>
      <c r="C13" s="189">
        <v>1227337</v>
      </c>
      <c r="D13" s="189">
        <v>2113715</v>
      </c>
      <c r="E13" s="189">
        <v>2334213</v>
      </c>
      <c r="F13" s="190">
        <v>10.43177533394994</v>
      </c>
    </row>
    <row r="14" spans="1:14" ht="15.6" customHeight="1" x14ac:dyDescent="0.25">
      <c r="A14" s="188" t="s">
        <v>153</v>
      </c>
      <c r="B14" s="189">
        <v>4795816</v>
      </c>
      <c r="C14" s="189">
        <v>5423508</v>
      </c>
      <c r="D14" s="189">
        <v>9780914</v>
      </c>
      <c r="E14" s="189">
        <v>10359141</v>
      </c>
      <c r="F14" s="190">
        <v>5.911789020944255</v>
      </c>
    </row>
    <row r="15" spans="1:14" ht="15.6" customHeight="1" x14ac:dyDescent="0.25">
      <c r="A15" s="188" t="s">
        <v>150</v>
      </c>
      <c r="B15" s="189">
        <v>2415342</v>
      </c>
      <c r="C15" s="189">
        <v>2290118</v>
      </c>
      <c r="D15" s="189">
        <v>4848546</v>
      </c>
      <c r="E15" s="189">
        <v>5274531</v>
      </c>
      <c r="F15" s="190">
        <v>8.7858298137214774</v>
      </c>
    </row>
    <row r="16" spans="1:14" ht="15.6" customHeight="1" x14ac:dyDescent="0.5">
      <c r="A16" s="188" t="s">
        <v>149</v>
      </c>
      <c r="B16" s="189">
        <v>2727841</v>
      </c>
      <c r="C16" s="189">
        <v>3447794</v>
      </c>
      <c r="D16" s="189">
        <v>6015199</v>
      </c>
      <c r="E16" s="189">
        <v>6522822</v>
      </c>
      <c r="F16" s="190">
        <v>8.4390059248247695</v>
      </c>
      <c r="G16" s="1"/>
    </row>
    <row r="17" spans="1:7" ht="15.6" customHeight="1" x14ac:dyDescent="0.35">
      <c r="A17" s="188" t="s">
        <v>155</v>
      </c>
      <c r="B17" s="189">
        <v>1227777</v>
      </c>
      <c r="C17" s="189">
        <v>1308425</v>
      </c>
      <c r="D17" s="189">
        <v>2624528</v>
      </c>
      <c r="E17" s="189">
        <v>2358096</v>
      </c>
      <c r="F17" s="190">
        <v>-10.151615833399379</v>
      </c>
      <c r="G17" s="2"/>
    </row>
    <row r="18" spans="1:7" ht="15.6" customHeight="1" x14ac:dyDescent="0.25">
      <c r="A18" s="188" t="s">
        <v>152</v>
      </c>
      <c r="B18" s="189">
        <v>91635</v>
      </c>
      <c r="C18" s="189">
        <v>66530</v>
      </c>
      <c r="D18" s="189">
        <v>184185</v>
      </c>
      <c r="E18" s="189">
        <v>186744</v>
      </c>
      <c r="F18" s="190">
        <v>1.389363954719443</v>
      </c>
    </row>
    <row r="19" spans="1:7" ht="15.6" customHeight="1" x14ac:dyDescent="0.25">
      <c r="A19" s="188" t="s">
        <v>148</v>
      </c>
      <c r="B19" s="189">
        <v>885834</v>
      </c>
      <c r="C19" s="189">
        <v>426840</v>
      </c>
      <c r="D19" s="189">
        <v>1715141</v>
      </c>
      <c r="E19" s="189">
        <v>1045691</v>
      </c>
      <c r="F19" s="190">
        <v>-39.031776396226313</v>
      </c>
    </row>
    <row r="20" spans="1:7" ht="15.6" customHeight="1" x14ac:dyDescent="0.25">
      <c r="A20" s="188" t="s">
        <v>147</v>
      </c>
      <c r="B20" s="189">
        <v>1610176</v>
      </c>
      <c r="C20" s="189">
        <v>1063475</v>
      </c>
      <c r="D20" s="189">
        <v>3190158</v>
      </c>
      <c r="E20" s="189">
        <v>2391545</v>
      </c>
      <c r="F20" s="190">
        <v>-25.033650370922061</v>
      </c>
    </row>
    <row r="21" spans="1:7" ht="15.6" customHeight="1" x14ac:dyDescent="0.25">
      <c r="A21" s="188" t="s">
        <v>154</v>
      </c>
      <c r="B21" s="189">
        <v>2716372</v>
      </c>
      <c r="C21" s="189">
        <v>2232015</v>
      </c>
      <c r="D21" s="189">
        <v>5503218</v>
      </c>
      <c r="E21" s="189">
        <v>5219540</v>
      </c>
      <c r="F21" s="190">
        <v>-5.1547658115669748</v>
      </c>
    </row>
    <row r="22" spans="1:7" ht="15.6" customHeight="1" x14ac:dyDescent="0.25">
      <c r="A22" s="188" t="s">
        <v>151</v>
      </c>
      <c r="B22" s="189">
        <v>1874827</v>
      </c>
      <c r="C22" s="189">
        <v>2102244</v>
      </c>
      <c r="D22" s="189">
        <v>3863578</v>
      </c>
      <c r="E22" s="189">
        <v>4525496</v>
      </c>
      <c r="F22" s="190">
        <v>17.132254091932399</v>
      </c>
    </row>
    <row r="23" spans="1:7" ht="15.6" customHeight="1" x14ac:dyDescent="0.25">
      <c r="A23" s="188" t="s">
        <v>171</v>
      </c>
      <c r="B23" s="189">
        <v>146396</v>
      </c>
      <c r="C23" s="189">
        <v>166506</v>
      </c>
      <c r="D23" s="189">
        <v>355015</v>
      </c>
      <c r="E23" s="189">
        <v>466283</v>
      </c>
      <c r="F23" s="190">
        <v>31.341774291227122</v>
      </c>
    </row>
    <row r="24" spans="1:7" ht="15.6" customHeight="1" x14ac:dyDescent="0.25">
      <c r="A24" s="188" t="s">
        <v>146</v>
      </c>
      <c r="B24" s="189">
        <v>130964</v>
      </c>
      <c r="C24" s="189">
        <v>107575</v>
      </c>
      <c r="D24" s="189">
        <v>348032</v>
      </c>
      <c r="E24" s="189">
        <v>408834</v>
      </c>
      <c r="F24" s="190">
        <v>17.470232622287611</v>
      </c>
    </row>
    <row r="25" spans="1:7" ht="15.6" customHeight="1" x14ac:dyDescent="0.25">
      <c r="A25" s="188" t="s">
        <v>145</v>
      </c>
      <c r="B25" s="189">
        <v>41163</v>
      </c>
      <c r="C25" s="189">
        <v>44883</v>
      </c>
      <c r="D25" s="189">
        <v>78525</v>
      </c>
      <c r="E25" s="189">
        <v>87117</v>
      </c>
      <c r="F25" s="190">
        <v>10.94173829990449</v>
      </c>
    </row>
    <row r="26" spans="1:7" ht="15.6" customHeight="1" x14ac:dyDescent="0.25">
      <c r="A26" s="188" t="s">
        <v>157</v>
      </c>
      <c r="B26" s="189">
        <v>202578</v>
      </c>
      <c r="C26" s="189">
        <v>250103</v>
      </c>
      <c r="D26" s="189">
        <v>359194</v>
      </c>
      <c r="E26" s="189">
        <v>510884</v>
      </c>
      <c r="F26" s="190">
        <v>42.230660868500017</v>
      </c>
    </row>
    <row r="27" spans="1:7" ht="15.6" customHeight="1" x14ac:dyDescent="0.25">
      <c r="A27" s="188" t="s">
        <v>173</v>
      </c>
      <c r="B27" s="189">
        <v>260750</v>
      </c>
      <c r="C27" s="189">
        <v>285184</v>
      </c>
      <c r="D27" s="189">
        <v>506816</v>
      </c>
      <c r="E27" s="189">
        <v>535537</v>
      </c>
      <c r="F27" s="190">
        <v>5.6669481626468041</v>
      </c>
    </row>
    <row r="28" spans="1:7" ht="15.6" customHeight="1" x14ac:dyDescent="0.25">
      <c r="A28" s="188" t="s">
        <v>177</v>
      </c>
      <c r="B28" s="189">
        <v>1028611</v>
      </c>
      <c r="C28" s="189">
        <v>1093340</v>
      </c>
      <c r="D28" s="189">
        <v>2021674</v>
      </c>
      <c r="E28" s="189">
        <v>2188153</v>
      </c>
      <c r="F28" s="190">
        <v>8.2347104429299662</v>
      </c>
    </row>
    <row r="29" spans="1:7" ht="15.6" customHeight="1" x14ac:dyDescent="0.25">
      <c r="A29" s="188" t="s">
        <v>178</v>
      </c>
      <c r="B29" s="189">
        <v>519546</v>
      </c>
      <c r="C29" s="189">
        <v>536044</v>
      </c>
      <c r="D29" s="189">
        <v>1065168</v>
      </c>
      <c r="E29" s="189">
        <v>1220245</v>
      </c>
      <c r="F29" s="190">
        <v>14.558924038273769</v>
      </c>
    </row>
    <row r="30" spans="1:7" ht="15.6" customHeight="1" x14ac:dyDescent="0.25">
      <c r="A30" s="188" t="s">
        <v>179</v>
      </c>
      <c r="B30" s="189">
        <v>313082</v>
      </c>
      <c r="C30" s="189">
        <v>320556</v>
      </c>
      <c r="D30" s="189">
        <v>615476</v>
      </c>
      <c r="E30" s="189">
        <v>711394</v>
      </c>
      <c r="F30" s="190">
        <v>15.58436072243272</v>
      </c>
    </row>
    <row r="31" spans="1:7" ht="15.6" customHeight="1" x14ac:dyDescent="0.25">
      <c r="A31" s="188" t="s">
        <v>180</v>
      </c>
      <c r="B31" s="189">
        <v>2981214</v>
      </c>
      <c r="C31" s="189">
        <v>2267804</v>
      </c>
      <c r="D31" s="189">
        <v>5697944</v>
      </c>
      <c r="E31" s="189">
        <v>5347725</v>
      </c>
      <c r="F31" s="190">
        <v>-6.1464100033275173</v>
      </c>
    </row>
    <row r="32" spans="1:7" ht="15.6" customHeight="1" x14ac:dyDescent="0.25">
      <c r="A32" s="188" t="s">
        <v>181</v>
      </c>
      <c r="B32" s="189">
        <v>5713742</v>
      </c>
      <c r="C32" s="189">
        <v>5999224</v>
      </c>
      <c r="D32" s="189">
        <v>11482368</v>
      </c>
      <c r="E32" s="189">
        <v>12290982</v>
      </c>
      <c r="F32" s="190">
        <v>7.042223346264465</v>
      </c>
    </row>
    <row r="33" spans="1:6" ht="15.6" customHeight="1" x14ac:dyDescent="0.25">
      <c r="A33" s="188" t="s">
        <v>182</v>
      </c>
      <c r="B33" s="189">
        <v>351769</v>
      </c>
      <c r="C33" s="189">
        <v>404108</v>
      </c>
      <c r="D33" s="189">
        <v>695612</v>
      </c>
      <c r="E33" s="189">
        <v>747367</v>
      </c>
      <c r="F33" s="190">
        <v>7.4402109221807544</v>
      </c>
    </row>
    <row r="34" spans="1:6" ht="15.6" customHeight="1" x14ac:dyDescent="0.25">
      <c r="A34" s="188" t="s">
        <v>183</v>
      </c>
      <c r="B34" s="189">
        <v>129454</v>
      </c>
      <c r="C34" s="189">
        <v>99077</v>
      </c>
      <c r="D34" s="189">
        <v>233926</v>
      </c>
      <c r="E34" s="189">
        <v>198181</v>
      </c>
      <c r="F34" s="190">
        <v>-15.28047331207304</v>
      </c>
    </row>
    <row r="35" spans="1:6" ht="15.6" customHeight="1" x14ac:dyDescent="0.25">
      <c r="A35" s="156" t="s">
        <v>158</v>
      </c>
      <c r="B35" s="178">
        <f>SUM(B7:B34)</f>
        <v>41496633</v>
      </c>
      <c r="C35" s="178">
        <f>SUM(C7:C34)</f>
        <v>41816603</v>
      </c>
      <c r="D35" s="76">
        <f>SUM(D7:D34)</f>
        <v>84463849</v>
      </c>
      <c r="E35" s="78">
        <f>SUM(E7:E34)</f>
        <v>86442329</v>
      </c>
      <c r="F35" s="140">
        <f>E35*100/D35-100</f>
        <v>2.34239858048619</v>
      </c>
    </row>
    <row r="36" spans="1:6" ht="15.6" customHeight="1" x14ac:dyDescent="0.25">
      <c r="A36" s="73" t="s">
        <v>54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65" priority="2">
      <formula>MOD(ROW(),2)=0</formula>
    </cfRule>
  </conditionalFormatting>
  <conditionalFormatting sqref="F7:F35">
    <cfRule type="expression" dxfId="6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0421F-7B1B-4E54-860C-F3C7FBB7336D}">
  <sheetPr codeName="Hoja8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57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53</v>
      </c>
    </row>
    <row r="5" spans="1:14" ht="15.6" customHeight="1" x14ac:dyDescent="0.25">
      <c r="A5" s="280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80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895370</v>
      </c>
      <c r="C7" s="189">
        <v>744493</v>
      </c>
      <c r="D7" s="189">
        <v>1572025</v>
      </c>
      <c r="E7" s="189">
        <v>1464397</v>
      </c>
      <c r="F7" s="190">
        <v>-6.8464560041984024</v>
      </c>
      <c r="G7" s="37"/>
    </row>
    <row r="8" spans="1:14" ht="15.6" customHeight="1" x14ac:dyDescent="0.25">
      <c r="A8" s="188" t="s">
        <v>11</v>
      </c>
      <c r="B8" s="189">
        <v>0</v>
      </c>
      <c r="C8" s="189">
        <v>1848</v>
      </c>
      <c r="D8" s="189">
        <v>5453</v>
      </c>
      <c r="E8" s="189">
        <v>10855</v>
      </c>
      <c r="F8" s="190">
        <v>99.064735008252342</v>
      </c>
      <c r="G8" s="6"/>
    </row>
    <row r="9" spans="1:14" ht="15.6" customHeight="1" x14ac:dyDescent="0.25">
      <c r="A9" s="188" t="s">
        <v>8</v>
      </c>
      <c r="B9" s="189">
        <v>3689</v>
      </c>
      <c r="C9" s="189">
        <v>19338</v>
      </c>
      <c r="D9" s="189">
        <v>8227</v>
      </c>
      <c r="E9" s="189">
        <v>37849</v>
      </c>
      <c r="F9" s="190">
        <v>360.05834447550751</v>
      </c>
      <c r="G9" s="6"/>
    </row>
    <row r="10" spans="1:14" ht="15.6" customHeight="1" x14ac:dyDescent="0.25">
      <c r="A10" s="188" t="s">
        <v>10</v>
      </c>
      <c r="B10" s="189">
        <v>72394</v>
      </c>
      <c r="C10" s="189">
        <v>29158</v>
      </c>
      <c r="D10" s="189">
        <v>127811</v>
      </c>
      <c r="E10" s="189">
        <v>90579</v>
      </c>
      <c r="F10" s="190">
        <v>-29.13051302313572</v>
      </c>
    </row>
    <row r="11" spans="1:14" ht="15.6" customHeight="1" x14ac:dyDescent="0.25">
      <c r="A11" s="188" t="s">
        <v>9</v>
      </c>
      <c r="B11" s="189">
        <v>1898017</v>
      </c>
      <c r="C11" s="189">
        <v>2478171</v>
      </c>
      <c r="D11" s="189">
        <v>4278184</v>
      </c>
      <c r="E11" s="189">
        <v>5272017</v>
      </c>
      <c r="F11" s="190">
        <v>23.230253771226302</v>
      </c>
    </row>
    <row r="12" spans="1:14" ht="15.6" customHeight="1" x14ac:dyDescent="0.25">
      <c r="A12" s="188" t="s">
        <v>6</v>
      </c>
      <c r="B12" s="189">
        <v>148050</v>
      </c>
      <c r="C12" s="189">
        <v>22167</v>
      </c>
      <c r="D12" s="189">
        <v>311613</v>
      </c>
      <c r="E12" s="189">
        <v>41102</v>
      </c>
      <c r="F12" s="190">
        <v>-86.809921280562747</v>
      </c>
    </row>
    <row r="13" spans="1:14" ht="15.6" customHeight="1" x14ac:dyDescent="0.25">
      <c r="A13" s="188" t="s">
        <v>175</v>
      </c>
      <c r="B13" s="189">
        <v>81764</v>
      </c>
      <c r="C13" s="189">
        <v>79818</v>
      </c>
      <c r="D13" s="189">
        <v>153255</v>
      </c>
      <c r="E13" s="189">
        <v>182464</v>
      </c>
      <c r="F13" s="190">
        <v>19.059084532315421</v>
      </c>
    </row>
    <row r="14" spans="1:14" ht="15.6" customHeight="1" x14ac:dyDescent="0.25">
      <c r="A14" s="188" t="s">
        <v>153</v>
      </c>
      <c r="B14" s="189">
        <v>1072742</v>
      </c>
      <c r="C14" s="189">
        <v>1012582</v>
      </c>
      <c r="D14" s="189">
        <v>2072619</v>
      </c>
      <c r="E14" s="189">
        <v>1778654</v>
      </c>
      <c r="F14" s="190">
        <v>-14.18326281868495</v>
      </c>
    </row>
    <row r="15" spans="1:14" ht="15.6" customHeight="1" x14ac:dyDescent="0.25">
      <c r="A15" s="188" t="s">
        <v>150</v>
      </c>
      <c r="B15" s="189">
        <v>1505199</v>
      </c>
      <c r="C15" s="189">
        <v>1467586</v>
      </c>
      <c r="D15" s="189">
        <v>3008672</v>
      </c>
      <c r="E15" s="189">
        <v>3602072</v>
      </c>
      <c r="F15" s="190">
        <v>19.722987417704559</v>
      </c>
    </row>
    <row r="16" spans="1:14" ht="15.6" customHeight="1" x14ac:dyDescent="0.5">
      <c r="A16" s="188" t="s">
        <v>149</v>
      </c>
      <c r="B16" s="189">
        <v>2106262</v>
      </c>
      <c r="C16" s="189">
        <v>2642257</v>
      </c>
      <c r="D16" s="189">
        <v>4452148</v>
      </c>
      <c r="E16" s="189">
        <v>4781298</v>
      </c>
      <c r="F16" s="190">
        <v>7.3930606080480743</v>
      </c>
      <c r="G16" s="1"/>
    </row>
    <row r="17" spans="1:7" ht="15.6" customHeight="1" x14ac:dyDescent="0.35">
      <c r="A17" s="188" t="s">
        <v>155</v>
      </c>
      <c r="B17" s="189">
        <v>732854</v>
      </c>
      <c r="C17" s="189">
        <v>769242</v>
      </c>
      <c r="D17" s="189">
        <v>1405635</v>
      </c>
      <c r="E17" s="189">
        <v>1377200</v>
      </c>
      <c r="F17" s="190">
        <v>-2.0229291387878021</v>
      </c>
      <c r="G17" s="2"/>
    </row>
    <row r="18" spans="1:7" ht="15.6" customHeight="1" x14ac:dyDescent="0.25">
      <c r="A18" s="188" t="s">
        <v>152</v>
      </c>
      <c r="B18" s="189">
        <v>49966</v>
      </c>
      <c r="C18" s="189">
        <v>19340</v>
      </c>
      <c r="D18" s="189">
        <v>101725</v>
      </c>
      <c r="E18" s="189">
        <v>91933</v>
      </c>
      <c r="F18" s="190">
        <v>-9.6259523224379393</v>
      </c>
    </row>
    <row r="19" spans="1:7" ht="15.6" customHeight="1" x14ac:dyDescent="0.25">
      <c r="A19" s="188" t="s">
        <v>148</v>
      </c>
      <c r="B19" s="189">
        <v>477001</v>
      </c>
      <c r="C19" s="189">
        <v>114330</v>
      </c>
      <c r="D19" s="189">
        <v>935283</v>
      </c>
      <c r="E19" s="189">
        <v>292229</v>
      </c>
      <c r="F19" s="190">
        <v>-68.75501853449704</v>
      </c>
    </row>
    <row r="20" spans="1:7" ht="15.6" customHeight="1" x14ac:dyDescent="0.25">
      <c r="A20" s="188" t="s">
        <v>147</v>
      </c>
      <c r="B20" s="189">
        <v>94982</v>
      </c>
      <c r="C20" s="189">
        <v>77917</v>
      </c>
      <c r="D20" s="189">
        <v>187429</v>
      </c>
      <c r="E20" s="189">
        <v>245207</v>
      </c>
      <c r="F20" s="190">
        <v>30.826606341601352</v>
      </c>
    </row>
    <row r="21" spans="1:7" ht="15.6" customHeight="1" x14ac:dyDescent="0.25">
      <c r="A21" s="188" t="s">
        <v>154</v>
      </c>
      <c r="B21" s="189">
        <v>2211222</v>
      </c>
      <c r="C21" s="189">
        <v>1817383</v>
      </c>
      <c r="D21" s="189">
        <v>4342633</v>
      </c>
      <c r="E21" s="189">
        <v>4127064</v>
      </c>
      <c r="F21" s="190">
        <v>-4.9640160704346812</v>
      </c>
    </row>
    <row r="22" spans="1:7" ht="15.6" customHeight="1" x14ac:dyDescent="0.25">
      <c r="A22" s="188" t="s">
        <v>151</v>
      </c>
      <c r="B22" s="189">
        <v>561677</v>
      </c>
      <c r="C22" s="189">
        <v>604892</v>
      </c>
      <c r="D22" s="189">
        <v>1203741</v>
      </c>
      <c r="E22" s="189">
        <v>1350516</v>
      </c>
      <c r="F22" s="190">
        <v>12.19323758183862</v>
      </c>
    </row>
    <row r="23" spans="1:7" ht="15.6" customHeight="1" x14ac:dyDescent="0.25">
      <c r="A23" s="188" t="s">
        <v>171</v>
      </c>
      <c r="B23" s="189">
        <v>12900</v>
      </c>
      <c r="C23" s="189">
        <v>0</v>
      </c>
      <c r="D23" s="189">
        <v>14910</v>
      </c>
      <c r="E23" s="189">
        <v>9625</v>
      </c>
      <c r="F23" s="190">
        <v>-35.44600938967136</v>
      </c>
    </row>
    <row r="24" spans="1:7" ht="15.6" customHeight="1" x14ac:dyDescent="0.25">
      <c r="A24" s="188" t="s">
        <v>146</v>
      </c>
      <c r="B24" s="189">
        <v>0</v>
      </c>
      <c r="C24" s="189">
        <v>0</v>
      </c>
      <c r="D24" s="189">
        <v>0</v>
      </c>
      <c r="E24" s="189">
        <v>0</v>
      </c>
      <c r="F24" s="190" t="s">
        <v>156</v>
      </c>
    </row>
    <row r="25" spans="1:7" ht="15.6" customHeight="1" x14ac:dyDescent="0.25">
      <c r="A25" s="188" t="s">
        <v>145</v>
      </c>
      <c r="B25" s="189">
        <v>5796</v>
      </c>
      <c r="C25" s="189">
        <v>6750</v>
      </c>
      <c r="D25" s="189">
        <v>9545</v>
      </c>
      <c r="E25" s="189">
        <v>12958</v>
      </c>
      <c r="F25" s="190">
        <v>35.756940806705067</v>
      </c>
    </row>
    <row r="26" spans="1:7" ht="15.6" customHeight="1" x14ac:dyDescent="0.25">
      <c r="A26" s="188" t="s">
        <v>157</v>
      </c>
      <c r="B26" s="189">
        <v>138237</v>
      </c>
      <c r="C26" s="189">
        <v>101840</v>
      </c>
      <c r="D26" s="189">
        <v>228164</v>
      </c>
      <c r="E26" s="189">
        <v>248006</v>
      </c>
      <c r="F26" s="190">
        <v>8.6963762907382431</v>
      </c>
    </row>
    <row r="27" spans="1:7" ht="15.6" customHeight="1" x14ac:dyDescent="0.25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156</v>
      </c>
    </row>
    <row r="28" spans="1:7" ht="15.6" customHeight="1" x14ac:dyDescent="0.25">
      <c r="A28" s="188" t="s">
        <v>177</v>
      </c>
      <c r="B28" s="189">
        <v>339305</v>
      </c>
      <c r="C28" s="189">
        <v>343358</v>
      </c>
      <c r="D28" s="189">
        <v>684391</v>
      </c>
      <c r="E28" s="189">
        <v>685542</v>
      </c>
      <c r="F28" s="190">
        <v>0.16817871655237579</v>
      </c>
    </row>
    <row r="29" spans="1:7" ht="15.6" customHeight="1" x14ac:dyDescent="0.25">
      <c r="A29" s="188" t="s">
        <v>178</v>
      </c>
      <c r="B29" s="189">
        <v>28078</v>
      </c>
      <c r="C29" s="189">
        <v>14463</v>
      </c>
      <c r="D29" s="189">
        <v>41803</v>
      </c>
      <c r="E29" s="189">
        <v>34268</v>
      </c>
      <c r="F29" s="190">
        <v>-18.025022127598501</v>
      </c>
    </row>
    <row r="30" spans="1:7" ht="15.6" customHeight="1" x14ac:dyDescent="0.25">
      <c r="A30" s="188" t="s">
        <v>179</v>
      </c>
      <c r="B30" s="189">
        <v>35006</v>
      </c>
      <c r="C30" s="189">
        <v>36541</v>
      </c>
      <c r="D30" s="189">
        <v>67292</v>
      </c>
      <c r="E30" s="189">
        <v>97732</v>
      </c>
      <c r="F30" s="190">
        <v>45.235689234975922</v>
      </c>
    </row>
    <row r="31" spans="1:7" ht="15.6" customHeight="1" x14ac:dyDescent="0.25">
      <c r="A31" s="188" t="s">
        <v>180</v>
      </c>
      <c r="B31" s="189">
        <v>1781067</v>
      </c>
      <c r="C31" s="189">
        <v>1457120</v>
      </c>
      <c r="D31" s="189">
        <v>3307634</v>
      </c>
      <c r="E31" s="189">
        <v>3395944</v>
      </c>
      <c r="F31" s="190">
        <v>2.669884273773945</v>
      </c>
    </row>
    <row r="32" spans="1:7" ht="15.6" customHeight="1" x14ac:dyDescent="0.25">
      <c r="A32" s="188" t="s">
        <v>181</v>
      </c>
      <c r="B32" s="189">
        <v>324071</v>
      </c>
      <c r="C32" s="189">
        <v>353093</v>
      </c>
      <c r="D32" s="189">
        <v>836975</v>
      </c>
      <c r="E32" s="189">
        <v>691983</v>
      </c>
      <c r="F32" s="190">
        <v>-17.323337017234682</v>
      </c>
    </row>
    <row r="33" spans="1:6" ht="15.6" customHeight="1" x14ac:dyDescent="0.25">
      <c r="A33" s="188" t="s">
        <v>182</v>
      </c>
      <c r="B33" s="189">
        <v>5744</v>
      </c>
      <c r="C33" s="189">
        <v>6006</v>
      </c>
      <c r="D33" s="189">
        <v>8737</v>
      </c>
      <c r="E33" s="189">
        <v>6006</v>
      </c>
      <c r="F33" s="190">
        <v>-31.257868833695781</v>
      </c>
    </row>
    <row r="34" spans="1:6" ht="15.6" customHeight="1" x14ac:dyDescent="0.25">
      <c r="A34" s="188" t="s">
        <v>183</v>
      </c>
      <c r="B34" s="189">
        <v>35868</v>
      </c>
      <c r="C34" s="189">
        <v>20404</v>
      </c>
      <c r="D34" s="189">
        <v>51814</v>
      </c>
      <c r="E34" s="189">
        <v>28384</v>
      </c>
      <c r="F34" s="190">
        <v>-45.219438761724632</v>
      </c>
    </row>
    <row r="35" spans="1:6" ht="15.6" customHeight="1" x14ac:dyDescent="0.25">
      <c r="A35" s="156" t="s">
        <v>158</v>
      </c>
      <c r="B35" s="76">
        <f>SUM(B7:B34)</f>
        <v>14617261</v>
      </c>
      <c r="C35" s="77">
        <f>SUM(C7:C34)</f>
        <v>14240097</v>
      </c>
      <c r="D35" s="76">
        <f>SUM(D7:D34)</f>
        <v>29417718</v>
      </c>
      <c r="E35" s="78">
        <f>SUM(E7:E34)</f>
        <v>29955884</v>
      </c>
      <c r="F35" s="140">
        <f>E35*100/D35-100</f>
        <v>1.8293941086796792</v>
      </c>
    </row>
    <row r="36" spans="1:6" ht="15.6" customHeight="1" x14ac:dyDescent="0.25">
      <c r="A36" s="73" t="s">
        <v>58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63" priority="2">
      <formula>MOD(ROW(),2)=0</formula>
    </cfRule>
  </conditionalFormatting>
  <conditionalFormatting sqref="F7:F35">
    <cfRule type="expression" dxfId="6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EEB40-1C91-45BA-81E2-AD3EA6589430}">
  <sheetPr codeName="Hoja9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59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53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542383</v>
      </c>
      <c r="C7" s="189">
        <v>291326</v>
      </c>
      <c r="D7" s="189">
        <v>1063830</v>
      </c>
      <c r="E7" s="189">
        <v>697459</v>
      </c>
      <c r="F7" s="190">
        <v>-34.438867112226568</v>
      </c>
      <c r="G7" s="37"/>
    </row>
    <row r="8" spans="1:14" ht="15.6" customHeight="1" x14ac:dyDescent="0.25">
      <c r="A8" s="188" t="s">
        <v>11</v>
      </c>
      <c r="B8" s="189">
        <v>135408</v>
      </c>
      <c r="C8" s="189">
        <v>175579</v>
      </c>
      <c r="D8" s="189">
        <v>327167</v>
      </c>
      <c r="E8" s="189">
        <v>284702</v>
      </c>
      <c r="F8" s="190">
        <v>-12.979609801722059</v>
      </c>
      <c r="G8" s="6"/>
    </row>
    <row r="9" spans="1:14" ht="15.6" customHeight="1" x14ac:dyDescent="0.25">
      <c r="A9" s="188" t="s">
        <v>8</v>
      </c>
      <c r="B9" s="189">
        <v>313763</v>
      </c>
      <c r="C9" s="189">
        <v>256103</v>
      </c>
      <c r="D9" s="189">
        <v>612847</v>
      </c>
      <c r="E9" s="189">
        <v>512229</v>
      </c>
      <c r="F9" s="190">
        <v>-16.418127199774158</v>
      </c>
      <c r="G9" s="6"/>
    </row>
    <row r="10" spans="1:14" ht="15.6" customHeight="1" x14ac:dyDescent="0.25">
      <c r="A10" s="188" t="s">
        <v>10</v>
      </c>
      <c r="B10" s="189">
        <v>223174</v>
      </c>
      <c r="C10" s="189">
        <v>168150</v>
      </c>
      <c r="D10" s="189">
        <v>494932</v>
      </c>
      <c r="E10" s="189">
        <v>402224</v>
      </c>
      <c r="F10" s="190">
        <v>-18.73146209984402</v>
      </c>
    </row>
    <row r="11" spans="1:14" ht="15.6" customHeight="1" x14ac:dyDescent="0.25">
      <c r="A11" s="188" t="s">
        <v>9</v>
      </c>
      <c r="B11" s="189">
        <v>35205</v>
      </c>
      <c r="C11" s="189">
        <v>23432</v>
      </c>
      <c r="D11" s="189">
        <v>66864</v>
      </c>
      <c r="E11" s="189">
        <v>66336</v>
      </c>
      <c r="F11" s="190">
        <v>-0.78966259870782096</v>
      </c>
    </row>
    <row r="12" spans="1:14" ht="15.6" customHeight="1" x14ac:dyDescent="0.25">
      <c r="A12" s="188" t="s">
        <v>6</v>
      </c>
      <c r="B12" s="189">
        <v>162994</v>
      </c>
      <c r="C12" s="189">
        <v>144393</v>
      </c>
      <c r="D12" s="189">
        <v>300026</v>
      </c>
      <c r="E12" s="189">
        <v>350616</v>
      </c>
      <c r="F12" s="190">
        <v>16.861871971095841</v>
      </c>
    </row>
    <row r="13" spans="1:14" ht="15.6" customHeight="1" x14ac:dyDescent="0.25">
      <c r="A13" s="188" t="s">
        <v>175</v>
      </c>
      <c r="B13" s="189">
        <v>41212</v>
      </c>
      <c r="C13" s="189">
        <v>41626</v>
      </c>
      <c r="D13" s="189">
        <v>77614</v>
      </c>
      <c r="E13" s="189">
        <v>63782</v>
      </c>
      <c r="F13" s="190">
        <v>-17.82152704408999</v>
      </c>
    </row>
    <row r="14" spans="1:14" ht="15.6" customHeight="1" x14ac:dyDescent="0.25">
      <c r="A14" s="188" t="s">
        <v>153</v>
      </c>
      <c r="B14" s="189">
        <v>369020</v>
      </c>
      <c r="C14" s="189">
        <v>362565</v>
      </c>
      <c r="D14" s="189">
        <v>783230</v>
      </c>
      <c r="E14" s="189">
        <v>686771</v>
      </c>
      <c r="F14" s="190">
        <v>-12.31553949669957</v>
      </c>
    </row>
    <row r="15" spans="1:14" ht="15.6" customHeight="1" x14ac:dyDescent="0.25">
      <c r="A15" s="188" t="s">
        <v>150</v>
      </c>
      <c r="B15" s="189">
        <v>278019</v>
      </c>
      <c r="C15" s="189">
        <v>264448</v>
      </c>
      <c r="D15" s="189">
        <v>612691</v>
      </c>
      <c r="E15" s="189">
        <v>544712</v>
      </c>
      <c r="F15" s="190">
        <v>-11.095152368812339</v>
      </c>
    </row>
    <row r="16" spans="1:14" ht="15.6" customHeight="1" x14ac:dyDescent="0.5">
      <c r="A16" s="188" t="s">
        <v>149</v>
      </c>
      <c r="B16" s="189">
        <v>557493</v>
      </c>
      <c r="C16" s="189">
        <v>746288</v>
      </c>
      <c r="D16" s="189">
        <v>1428115</v>
      </c>
      <c r="E16" s="189">
        <v>1625244</v>
      </c>
      <c r="F16" s="190">
        <v>13.803440199143621</v>
      </c>
      <c r="G16" s="1"/>
    </row>
    <row r="17" spans="1:7" ht="15.6" customHeight="1" x14ac:dyDescent="0.35">
      <c r="A17" s="188" t="s">
        <v>155</v>
      </c>
      <c r="B17" s="189">
        <v>406445</v>
      </c>
      <c r="C17" s="189">
        <v>455495</v>
      </c>
      <c r="D17" s="189">
        <v>1044435</v>
      </c>
      <c r="E17" s="189">
        <v>830125</v>
      </c>
      <c r="F17" s="190">
        <v>-20.519228099403019</v>
      </c>
      <c r="G17" s="2"/>
    </row>
    <row r="18" spans="1:7" ht="15.6" customHeight="1" x14ac:dyDescent="0.25">
      <c r="A18" s="188" t="s">
        <v>152</v>
      </c>
      <c r="B18" s="189">
        <v>1000</v>
      </c>
      <c r="C18" s="189">
        <v>0</v>
      </c>
      <c r="D18" s="189">
        <v>2400</v>
      </c>
      <c r="E18" s="189">
        <v>0</v>
      </c>
      <c r="F18" s="190">
        <v>-100</v>
      </c>
    </row>
    <row r="19" spans="1:7" ht="15.6" customHeight="1" x14ac:dyDescent="0.25">
      <c r="A19" s="188" t="s">
        <v>148</v>
      </c>
      <c r="B19" s="189">
        <v>296746</v>
      </c>
      <c r="C19" s="189">
        <v>275642</v>
      </c>
      <c r="D19" s="189">
        <v>545943</v>
      </c>
      <c r="E19" s="189">
        <v>659585</v>
      </c>
      <c r="F19" s="190">
        <v>20.815726183869021</v>
      </c>
    </row>
    <row r="20" spans="1:7" ht="15.6" customHeight="1" x14ac:dyDescent="0.25">
      <c r="A20" s="188" t="s">
        <v>147</v>
      </c>
      <c r="B20" s="189">
        <v>1402222</v>
      </c>
      <c r="C20" s="189">
        <v>873332</v>
      </c>
      <c r="D20" s="189">
        <v>2780592</v>
      </c>
      <c r="E20" s="189">
        <v>1895202</v>
      </c>
      <c r="F20" s="190">
        <v>-31.841780455385042</v>
      </c>
    </row>
    <row r="21" spans="1:7" ht="15.6" customHeight="1" x14ac:dyDescent="0.25">
      <c r="A21" s="188" t="s">
        <v>154</v>
      </c>
      <c r="B21" s="189">
        <v>414719</v>
      </c>
      <c r="C21" s="189">
        <v>279065</v>
      </c>
      <c r="D21" s="189">
        <v>970904</v>
      </c>
      <c r="E21" s="189">
        <v>833341</v>
      </c>
      <c r="F21" s="190">
        <v>-14.16854807478391</v>
      </c>
    </row>
    <row r="22" spans="1:7" ht="15.6" customHeight="1" x14ac:dyDescent="0.25">
      <c r="A22" s="188" t="s">
        <v>151</v>
      </c>
      <c r="B22" s="189">
        <v>22533</v>
      </c>
      <c r="C22" s="189">
        <v>21187</v>
      </c>
      <c r="D22" s="189">
        <v>53785</v>
      </c>
      <c r="E22" s="189">
        <v>49288</v>
      </c>
      <c r="F22" s="190">
        <v>-8.3610672120479705</v>
      </c>
    </row>
    <row r="23" spans="1:7" ht="15.6" customHeight="1" x14ac:dyDescent="0.25">
      <c r="A23" s="188" t="s">
        <v>171</v>
      </c>
      <c r="B23" s="189">
        <v>71662</v>
      </c>
      <c r="C23" s="189">
        <v>87694</v>
      </c>
      <c r="D23" s="189">
        <v>232279</v>
      </c>
      <c r="E23" s="189">
        <v>298733</v>
      </c>
      <c r="F23" s="190">
        <v>28.609560054933951</v>
      </c>
    </row>
    <row r="24" spans="1:7" ht="15.6" customHeight="1" x14ac:dyDescent="0.25">
      <c r="A24" s="188" t="s">
        <v>146</v>
      </c>
      <c r="B24" s="189">
        <v>51001</v>
      </c>
      <c r="C24" s="189">
        <v>19990</v>
      </c>
      <c r="D24" s="189">
        <v>167768</v>
      </c>
      <c r="E24" s="189">
        <v>237095</v>
      </c>
      <c r="F24" s="190">
        <v>41.323136712603123</v>
      </c>
    </row>
    <row r="25" spans="1:7" ht="15.6" customHeight="1" x14ac:dyDescent="0.25">
      <c r="A25" s="188" t="s">
        <v>145</v>
      </c>
      <c r="B25" s="189">
        <v>0</v>
      </c>
      <c r="C25" s="189">
        <v>0</v>
      </c>
      <c r="D25" s="189">
        <v>1499</v>
      </c>
      <c r="E25" s="189">
        <v>0</v>
      </c>
      <c r="F25" s="190">
        <v>-100</v>
      </c>
    </row>
    <row r="26" spans="1:7" ht="15.6" customHeight="1" x14ac:dyDescent="0.25">
      <c r="A26" s="188" t="s">
        <v>157</v>
      </c>
      <c r="B26" s="189">
        <v>23885</v>
      </c>
      <c r="C26" s="189">
        <v>95669</v>
      </c>
      <c r="D26" s="189">
        <v>45827</v>
      </c>
      <c r="E26" s="189">
        <v>159611</v>
      </c>
      <c r="F26" s="190">
        <v>248.2903092063631</v>
      </c>
    </row>
    <row r="27" spans="1:7" ht="15.6" customHeight="1" x14ac:dyDescent="0.25">
      <c r="A27" s="188" t="s">
        <v>173</v>
      </c>
      <c r="B27" s="189">
        <v>65312</v>
      </c>
      <c r="C27" s="189">
        <v>57750</v>
      </c>
      <c r="D27" s="189">
        <v>126259</v>
      </c>
      <c r="E27" s="189">
        <v>131973</v>
      </c>
      <c r="F27" s="190">
        <v>4.5256179757482613</v>
      </c>
    </row>
    <row r="28" spans="1:7" ht="15.6" customHeight="1" x14ac:dyDescent="0.25">
      <c r="A28" s="188" t="s">
        <v>177</v>
      </c>
      <c r="B28" s="189">
        <v>10829</v>
      </c>
      <c r="C28" s="189">
        <v>30736</v>
      </c>
      <c r="D28" s="189">
        <v>40378</v>
      </c>
      <c r="E28" s="189">
        <v>43564</v>
      </c>
      <c r="F28" s="190">
        <v>7.8904353856060254</v>
      </c>
    </row>
    <row r="29" spans="1:7" ht="15.6" customHeight="1" x14ac:dyDescent="0.25">
      <c r="A29" s="188" t="s">
        <v>178</v>
      </c>
      <c r="B29" s="189">
        <v>258750</v>
      </c>
      <c r="C29" s="189">
        <v>234434</v>
      </c>
      <c r="D29" s="189">
        <v>595682</v>
      </c>
      <c r="E29" s="189">
        <v>628818</v>
      </c>
      <c r="F29" s="190">
        <v>5.5626995611752648</v>
      </c>
    </row>
    <row r="30" spans="1:7" ht="15.6" customHeight="1" x14ac:dyDescent="0.25">
      <c r="A30" s="188" t="s">
        <v>179</v>
      </c>
      <c r="B30" s="189">
        <v>162759</v>
      </c>
      <c r="C30" s="189">
        <v>157109</v>
      </c>
      <c r="D30" s="189">
        <v>321391</v>
      </c>
      <c r="E30" s="189">
        <v>354104</v>
      </c>
      <c r="F30" s="190">
        <v>10.17856753922791</v>
      </c>
    </row>
    <row r="31" spans="1:7" ht="15.6" customHeight="1" x14ac:dyDescent="0.25">
      <c r="A31" s="188" t="s">
        <v>180</v>
      </c>
      <c r="B31" s="189">
        <v>1049845</v>
      </c>
      <c r="C31" s="189">
        <v>738658</v>
      </c>
      <c r="D31" s="189">
        <v>2113319</v>
      </c>
      <c r="E31" s="189">
        <v>1734663</v>
      </c>
      <c r="F31" s="190">
        <v>-17.917597863834089</v>
      </c>
    </row>
    <row r="32" spans="1:7" ht="15.6" customHeight="1" x14ac:dyDescent="0.25">
      <c r="A32" s="188" t="s">
        <v>181</v>
      </c>
      <c r="B32" s="189">
        <v>115459</v>
      </c>
      <c r="C32" s="189">
        <v>295743</v>
      </c>
      <c r="D32" s="189">
        <v>304763</v>
      </c>
      <c r="E32" s="189">
        <v>538431</v>
      </c>
      <c r="F32" s="190">
        <v>76.672036959867171</v>
      </c>
    </row>
    <row r="33" spans="1:6" ht="15.6" customHeight="1" x14ac:dyDescent="0.25">
      <c r="A33" s="188" t="s">
        <v>182</v>
      </c>
      <c r="B33" s="189">
        <v>27030</v>
      </c>
      <c r="C33" s="189">
        <v>15951</v>
      </c>
      <c r="D33" s="189">
        <v>57658</v>
      </c>
      <c r="E33" s="189">
        <v>31383</v>
      </c>
      <c r="F33" s="190">
        <v>-45.570432550556731</v>
      </c>
    </row>
    <row r="34" spans="1:6" ht="15.6" customHeight="1" x14ac:dyDescent="0.25">
      <c r="A34" s="188" t="s">
        <v>183</v>
      </c>
      <c r="B34" s="189">
        <v>29220</v>
      </c>
      <c r="C34" s="189">
        <v>18032</v>
      </c>
      <c r="D34" s="189">
        <v>65036</v>
      </c>
      <c r="E34" s="189">
        <v>42734</v>
      </c>
      <c r="F34" s="190">
        <v>-34.291776862045637</v>
      </c>
    </row>
    <row r="35" spans="1:6" ht="15.6" customHeight="1" x14ac:dyDescent="0.25">
      <c r="A35" s="156" t="s">
        <v>158</v>
      </c>
      <c r="B35" s="76">
        <f>SUM(B7:B34)</f>
        <v>7068088</v>
      </c>
      <c r="C35" s="77">
        <f>SUM(C7:C34)</f>
        <v>6130397</v>
      </c>
      <c r="D35" s="76">
        <f>SUM(D7:D34)</f>
        <v>15237234</v>
      </c>
      <c r="E35" s="78">
        <f>SUM(E7:E34)</f>
        <v>13702725</v>
      </c>
      <c r="F35" s="140">
        <f>E35*100/D35-100</f>
        <v>-10.070784500651499</v>
      </c>
    </row>
    <row r="36" spans="1:6" ht="15.6" customHeight="1" x14ac:dyDescent="0.25">
      <c r="A36" s="73" t="s">
        <v>58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61" priority="2">
      <formula>MOD(ROW(),2)=0</formula>
    </cfRule>
  </conditionalFormatting>
  <conditionalFormatting sqref="F7:F35">
    <cfRule type="expression" dxfId="6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234FE-883C-4C9C-A6A5-B7CF53D553FA}">
  <sheetPr codeName="Hoja10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60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53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57323</v>
      </c>
      <c r="C7" s="189">
        <v>14295</v>
      </c>
      <c r="D7" s="189">
        <v>98320</v>
      </c>
      <c r="E7" s="189">
        <v>44084</v>
      </c>
      <c r="F7" s="190">
        <v>-55.162733930024409</v>
      </c>
      <c r="G7" s="13"/>
    </row>
    <row r="8" spans="1:14" ht="15.6" customHeight="1" x14ac:dyDescent="0.25">
      <c r="A8" s="188" t="s">
        <v>11</v>
      </c>
      <c r="B8" s="189">
        <v>96732</v>
      </c>
      <c r="C8" s="189">
        <v>92708</v>
      </c>
      <c r="D8" s="189">
        <v>192937</v>
      </c>
      <c r="E8" s="189">
        <v>178817</v>
      </c>
      <c r="F8" s="190">
        <v>-7.3184511006183337</v>
      </c>
      <c r="G8" s="6"/>
    </row>
    <row r="9" spans="1:14" ht="15.6" customHeight="1" x14ac:dyDescent="0.25">
      <c r="A9" s="188" t="s">
        <v>8</v>
      </c>
      <c r="B9" s="189">
        <v>97314</v>
      </c>
      <c r="C9" s="189">
        <v>116222</v>
      </c>
      <c r="D9" s="189">
        <v>172031</v>
      </c>
      <c r="E9" s="189">
        <v>225569</v>
      </c>
      <c r="F9" s="190">
        <v>31.121135144247269</v>
      </c>
      <c r="G9" s="6"/>
    </row>
    <row r="10" spans="1:14" ht="15.6" customHeight="1" x14ac:dyDescent="0.25">
      <c r="A10" s="188" t="s">
        <v>10</v>
      </c>
      <c r="B10" s="189">
        <v>83122</v>
      </c>
      <c r="C10" s="189">
        <v>70654</v>
      </c>
      <c r="D10" s="189">
        <v>169417</v>
      </c>
      <c r="E10" s="189">
        <v>154914</v>
      </c>
      <c r="F10" s="190">
        <v>-8.5605340668291916</v>
      </c>
    </row>
    <row r="11" spans="1:14" ht="15.6" customHeight="1" x14ac:dyDescent="0.25">
      <c r="A11" s="188" t="s">
        <v>9</v>
      </c>
      <c r="B11" s="189">
        <v>5293601</v>
      </c>
      <c r="C11" s="189">
        <v>5829134</v>
      </c>
      <c r="D11" s="189">
        <v>11041026</v>
      </c>
      <c r="E11" s="189">
        <v>11328090</v>
      </c>
      <c r="F11" s="190">
        <v>2.5999757631220182</v>
      </c>
    </row>
    <row r="12" spans="1:14" ht="15.6" customHeight="1" x14ac:dyDescent="0.25">
      <c r="A12" s="188" t="s">
        <v>6</v>
      </c>
      <c r="B12" s="189">
        <v>155382</v>
      </c>
      <c r="C12" s="189">
        <v>176742</v>
      </c>
      <c r="D12" s="189">
        <v>322207</v>
      </c>
      <c r="E12" s="189">
        <v>349969</v>
      </c>
      <c r="F12" s="190">
        <v>8.6162001446275269</v>
      </c>
    </row>
    <row r="13" spans="1:14" ht="15.6" customHeight="1" x14ac:dyDescent="0.25">
      <c r="A13" s="188" t="s">
        <v>175</v>
      </c>
      <c r="B13" s="189">
        <v>994847</v>
      </c>
      <c r="C13" s="189">
        <v>1105893</v>
      </c>
      <c r="D13" s="189">
        <v>1882846</v>
      </c>
      <c r="E13" s="189">
        <v>2087967</v>
      </c>
      <c r="F13" s="190">
        <v>10.89419952561175</v>
      </c>
    </row>
    <row r="14" spans="1:14" ht="15.6" customHeight="1" x14ac:dyDescent="0.25">
      <c r="A14" s="188" t="s">
        <v>153</v>
      </c>
      <c r="B14" s="189">
        <v>3354054</v>
      </c>
      <c r="C14" s="189">
        <v>4048361</v>
      </c>
      <c r="D14" s="189">
        <v>6925065</v>
      </c>
      <c r="E14" s="189">
        <v>7893716</v>
      </c>
      <c r="F14" s="190">
        <v>13.987608780567401</v>
      </c>
    </row>
    <row r="15" spans="1:14" ht="15.6" customHeight="1" x14ac:dyDescent="0.25">
      <c r="A15" s="188" t="s">
        <v>150</v>
      </c>
      <c r="B15" s="189">
        <v>632124</v>
      </c>
      <c r="C15" s="189">
        <v>558084</v>
      </c>
      <c r="D15" s="189">
        <v>1227183</v>
      </c>
      <c r="E15" s="189">
        <v>1127747</v>
      </c>
      <c r="F15" s="190">
        <v>-8.1027849962067648</v>
      </c>
    </row>
    <row r="16" spans="1:14" ht="15.6" customHeight="1" x14ac:dyDescent="0.5">
      <c r="A16" s="188" t="s">
        <v>149</v>
      </c>
      <c r="B16" s="189">
        <v>64086</v>
      </c>
      <c r="C16" s="189">
        <v>59249</v>
      </c>
      <c r="D16" s="189">
        <v>134936</v>
      </c>
      <c r="E16" s="189">
        <v>116280</v>
      </c>
      <c r="F16" s="190">
        <v>-13.825813719096461</v>
      </c>
      <c r="G16" s="1"/>
    </row>
    <row r="17" spans="1:7" ht="15.6" customHeight="1" x14ac:dyDescent="0.35">
      <c r="A17" s="188" t="s">
        <v>155</v>
      </c>
      <c r="B17" s="189">
        <v>88478</v>
      </c>
      <c r="C17" s="189">
        <v>83688</v>
      </c>
      <c r="D17" s="189">
        <v>174458</v>
      </c>
      <c r="E17" s="189">
        <v>150771</v>
      </c>
      <c r="F17" s="190">
        <v>-13.577479966524891</v>
      </c>
      <c r="G17" s="2"/>
    </row>
    <row r="18" spans="1:7" ht="15.6" customHeight="1" x14ac:dyDescent="0.25">
      <c r="A18" s="188" t="s">
        <v>152</v>
      </c>
      <c r="B18" s="189">
        <v>40669</v>
      </c>
      <c r="C18" s="189">
        <v>47190</v>
      </c>
      <c r="D18" s="189">
        <v>80060</v>
      </c>
      <c r="E18" s="189">
        <v>94811</v>
      </c>
      <c r="F18" s="190">
        <v>18.424931301523859</v>
      </c>
    </row>
    <row r="19" spans="1:7" ht="15.6" customHeight="1" x14ac:dyDescent="0.25">
      <c r="A19" s="188" t="s">
        <v>148</v>
      </c>
      <c r="B19" s="189">
        <v>112087</v>
      </c>
      <c r="C19" s="189">
        <v>36868</v>
      </c>
      <c r="D19" s="189">
        <v>233915</v>
      </c>
      <c r="E19" s="189">
        <v>93877</v>
      </c>
      <c r="F19" s="190">
        <v>-59.867045721736517</v>
      </c>
    </row>
    <row r="20" spans="1:7" ht="15.6" customHeight="1" x14ac:dyDescent="0.25">
      <c r="A20" s="188" t="s">
        <v>147</v>
      </c>
      <c r="B20" s="189">
        <v>112972</v>
      </c>
      <c r="C20" s="189">
        <v>112226</v>
      </c>
      <c r="D20" s="189">
        <v>222137</v>
      </c>
      <c r="E20" s="189">
        <v>251136</v>
      </c>
      <c r="F20" s="190">
        <v>13.054556422387989</v>
      </c>
    </row>
    <row r="21" spans="1:7" ht="15.6" customHeight="1" x14ac:dyDescent="0.25">
      <c r="A21" s="188" t="s">
        <v>154</v>
      </c>
      <c r="B21" s="189">
        <v>90431</v>
      </c>
      <c r="C21" s="189">
        <v>135567</v>
      </c>
      <c r="D21" s="189">
        <v>189681</v>
      </c>
      <c r="E21" s="189">
        <v>259135</v>
      </c>
      <c r="F21" s="190">
        <v>36.616213537465541</v>
      </c>
    </row>
    <row r="22" spans="1:7" ht="15.6" customHeight="1" x14ac:dyDescent="0.25">
      <c r="A22" s="188" t="s">
        <v>151</v>
      </c>
      <c r="B22" s="189">
        <v>1290617</v>
      </c>
      <c r="C22" s="189">
        <v>1476165</v>
      </c>
      <c r="D22" s="189">
        <v>2606052</v>
      </c>
      <c r="E22" s="189">
        <v>3125692</v>
      </c>
      <c r="F22" s="190">
        <v>19.939740266119021</v>
      </c>
    </row>
    <row r="23" spans="1:7" ht="15.6" customHeight="1" x14ac:dyDescent="0.25">
      <c r="A23" s="188" t="s">
        <v>171</v>
      </c>
      <c r="B23" s="189">
        <v>61834</v>
      </c>
      <c r="C23" s="189">
        <v>78812</v>
      </c>
      <c r="D23" s="189">
        <v>107826</v>
      </c>
      <c r="E23" s="189">
        <v>157925</v>
      </c>
      <c r="F23" s="190">
        <v>46.462819728080433</v>
      </c>
    </row>
    <row r="24" spans="1:7" ht="15.6" customHeight="1" x14ac:dyDescent="0.25">
      <c r="A24" s="188" t="s">
        <v>146</v>
      </c>
      <c r="B24" s="189">
        <v>79963</v>
      </c>
      <c r="C24" s="189">
        <v>87585</v>
      </c>
      <c r="D24" s="189">
        <v>180264</v>
      </c>
      <c r="E24" s="189">
        <v>171739</v>
      </c>
      <c r="F24" s="190">
        <v>-4.7291749877956732</v>
      </c>
    </row>
    <row r="25" spans="1:7" ht="15.6" customHeight="1" x14ac:dyDescent="0.25">
      <c r="A25" s="188" t="s">
        <v>145</v>
      </c>
      <c r="B25" s="189">
        <v>35367</v>
      </c>
      <c r="C25" s="189">
        <v>38133</v>
      </c>
      <c r="D25" s="189">
        <v>67481</v>
      </c>
      <c r="E25" s="189">
        <v>74159</v>
      </c>
      <c r="F25" s="190">
        <v>9.8961189075443485</v>
      </c>
    </row>
    <row r="26" spans="1:7" ht="15.6" customHeight="1" x14ac:dyDescent="0.25">
      <c r="A26" s="188" t="s">
        <v>157</v>
      </c>
      <c r="B26" s="189">
        <v>40456</v>
      </c>
      <c r="C26" s="189">
        <v>52594</v>
      </c>
      <c r="D26" s="189">
        <v>85203</v>
      </c>
      <c r="E26" s="189">
        <v>103267</v>
      </c>
      <c r="F26" s="190">
        <v>21.201131415560479</v>
      </c>
    </row>
    <row r="27" spans="1:7" ht="15.6" customHeight="1" x14ac:dyDescent="0.25">
      <c r="A27" s="188" t="s">
        <v>173</v>
      </c>
      <c r="B27" s="189">
        <v>195438</v>
      </c>
      <c r="C27" s="189">
        <v>227434</v>
      </c>
      <c r="D27" s="189">
        <v>380557</v>
      </c>
      <c r="E27" s="189">
        <v>403564</v>
      </c>
      <c r="F27" s="190">
        <v>6.0456120896475483</v>
      </c>
    </row>
    <row r="28" spans="1:7" ht="15.6" customHeight="1" x14ac:dyDescent="0.25">
      <c r="A28" s="188" t="s">
        <v>177</v>
      </c>
      <c r="B28" s="189">
        <v>678477</v>
      </c>
      <c r="C28" s="189">
        <v>719246</v>
      </c>
      <c r="D28" s="189">
        <v>1296905</v>
      </c>
      <c r="E28" s="189">
        <v>1459047</v>
      </c>
      <c r="F28" s="190">
        <v>12.502226454520571</v>
      </c>
    </row>
    <row r="29" spans="1:7" ht="15.6" customHeight="1" x14ac:dyDescent="0.25">
      <c r="A29" s="188" t="s">
        <v>178</v>
      </c>
      <c r="B29" s="189">
        <v>232718</v>
      </c>
      <c r="C29" s="189">
        <v>287147</v>
      </c>
      <c r="D29" s="189">
        <v>427683</v>
      </c>
      <c r="E29" s="189">
        <v>557159</v>
      </c>
      <c r="F29" s="190">
        <v>30.273824304449789</v>
      </c>
    </row>
    <row r="30" spans="1:7" ht="15.6" customHeight="1" x14ac:dyDescent="0.25">
      <c r="A30" s="188" t="s">
        <v>179</v>
      </c>
      <c r="B30" s="189">
        <v>115317</v>
      </c>
      <c r="C30" s="189">
        <v>126906</v>
      </c>
      <c r="D30" s="189">
        <v>226793</v>
      </c>
      <c r="E30" s="189">
        <v>259558</v>
      </c>
      <c r="F30" s="190">
        <v>14.447094927973961</v>
      </c>
    </row>
    <row r="31" spans="1:7" ht="15.6" customHeight="1" x14ac:dyDescent="0.25">
      <c r="A31" s="188" t="s">
        <v>180</v>
      </c>
      <c r="B31" s="189">
        <v>150302</v>
      </c>
      <c r="C31" s="189">
        <v>72026</v>
      </c>
      <c r="D31" s="189">
        <v>276991</v>
      </c>
      <c r="E31" s="189">
        <v>217118</v>
      </c>
      <c r="F31" s="190">
        <v>-21.615503752829511</v>
      </c>
    </row>
    <row r="32" spans="1:7" ht="15.6" customHeight="1" x14ac:dyDescent="0.25">
      <c r="A32" s="188" t="s">
        <v>181</v>
      </c>
      <c r="B32" s="189">
        <v>5274212</v>
      </c>
      <c r="C32" s="189">
        <v>5350388</v>
      </c>
      <c r="D32" s="189">
        <v>10340630</v>
      </c>
      <c r="E32" s="189">
        <v>11060568</v>
      </c>
      <c r="F32" s="190">
        <v>6.9622257057838786</v>
      </c>
    </row>
    <row r="33" spans="1:6" ht="15.6" customHeight="1" x14ac:dyDescent="0.25">
      <c r="A33" s="188" t="s">
        <v>182</v>
      </c>
      <c r="B33" s="189">
        <v>318995</v>
      </c>
      <c r="C33" s="189">
        <v>382151</v>
      </c>
      <c r="D33" s="189">
        <v>629217</v>
      </c>
      <c r="E33" s="189">
        <v>709978</v>
      </c>
      <c r="F33" s="190">
        <v>12.835158617774161</v>
      </c>
    </row>
    <row r="34" spans="1:6" ht="15.6" customHeight="1" x14ac:dyDescent="0.25">
      <c r="A34" s="188" t="s">
        <v>183</v>
      </c>
      <c r="B34" s="189">
        <v>64366</v>
      </c>
      <c r="C34" s="189">
        <v>60641</v>
      </c>
      <c r="D34" s="189">
        <v>117076</v>
      </c>
      <c r="E34" s="189">
        <v>127063</v>
      </c>
      <c r="F34" s="190">
        <v>8.5303563497215436</v>
      </c>
    </row>
    <row r="35" spans="1:6" ht="15.6" customHeight="1" x14ac:dyDescent="0.25">
      <c r="A35" s="156" t="s">
        <v>158</v>
      </c>
      <c r="B35" s="76">
        <f>SUM(B7:B34)</f>
        <v>19811284</v>
      </c>
      <c r="C35" s="77">
        <f>SUM(C7:C34)</f>
        <v>21446109</v>
      </c>
      <c r="D35" s="76">
        <f>SUM(D7:D34)</f>
        <v>39808897</v>
      </c>
      <c r="E35" s="78">
        <f>SUM(E7:E34)</f>
        <v>42783720</v>
      </c>
      <c r="F35" s="177">
        <f>E35*100/D35-100</f>
        <v>7.4727591673790954</v>
      </c>
    </row>
    <row r="36" spans="1:6" ht="15.6" customHeight="1" x14ac:dyDescent="0.25">
      <c r="A36" s="73" t="s">
        <v>54</v>
      </c>
      <c r="B36" s="72"/>
      <c r="D36" s="72"/>
      <c r="E36" s="23"/>
    </row>
  </sheetData>
  <mergeCells count="3">
    <mergeCell ref="B5:C5"/>
    <mergeCell ref="D5:F5"/>
    <mergeCell ref="A5:A6"/>
  </mergeCells>
  <conditionalFormatting sqref="A7:F34">
    <cfRule type="expression" dxfId="59" priority="2">
      <formula>MOD(ROW(),2)=0</formula>
    </cfRule>
  </conditionalFormatting>
  <conditionalFormatting sqref="F7:F35">
    <cfRule type="expression" dxfId="5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90300-00BD-4D06-935A-1F8B6E6FCE2B}">
  <sheetPr codeName="Hoja11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61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53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0</v>
      </c>
      <c r="C7" s="189">
        <v>0</v>
      </c>
      <c r="D7" s="189">
        <v>66</v>
      </c>
      <c r="E7" s="189">
        <v>0</v>
      </c>
      <c r="F7" s="190">
        <v>-100</v>
      </c>
      <c r="G7" s="13"/>
    </row>
    <row r="8" spans="1:14" ht="15.6" customHeight="1" x14ac:dyDescent="0.25">
      <c r="A8" s="188" t="s">
        <v>11</v>
      </c>
      <c r="B8" s="189">
        <v>89634</v>
      </c>
      <c r="C8" s="189">
        <v>89148</v>
      </c>
      <c r="D8" s="189">
        <v>178980</v>
      </c>
      <c r="E8" s="189">
        <v>166389</v>
      </c>
      <c r="F8" s="190">
        <v>-7.034864230640296</v>
      </c>
      <c r="G8" s="6"/>
    </row>
    <row r="9" spans="1:14" ht="15.6" customHeight="1" x14ac:dyDescent="0.25">
      <c r="A9" s="188" t="s">
        <v>8</v>
      </c>
      <c r="B9" s="189">
        <v>9285</v>
      </c>
      <c r="C9" s="189">
        <v>18881</v>
      </c>
      <c r="D9" s="189">
        <v>20957</v>
      </c>
      <c r="E9" s="189">
        <v>34488</v>
      </c>
      <c r="F9" s="190">
        <v>64.5655389607291</v>
      </c>
      <c r="G9" s="6"/>
    </row>
    <row r="10" spans="1:14" ht="15.6" customHeight="1" x14ac:dyDescent="0.25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156</v>
      </c>
    </row>
    <row r="11" spans="1:14" ht="15.6" customHeight="1" x14ac:dyDescent="0.25">
      <c r="A11" s="188" t="s">
        <v>9</v>
      </c>
      <c r="B11" s="189">
        <v>4055921</v>
      </c>
      <c r="C11" s="189">
        <v>4746455</v>
      </c>
      <c r="D11" s="189">
        <v>8600436</v>
      </c>
      <c r="E11" s="189">
        <v>9183300</v>
      </c>
      <c r="F11" s="190">
        <v>6.7771447866131496</v>
      </c>
    </row>
    <row r="12" spans="1:14" ht="15.6" customHeight="1" x14ac:dyDescent="0.25">
      <c r="A12" s="188" t="s">
        <v>6</v>
      </c>
      <c r="B12" s="189">
        <v>108759</v>
      </c>
      <c r="C12" s="189">
        <v>124116</v>
      </c>
      <c r="D12" s="189">
        <v>224487</v>
      </c>
      <c r="E12" s="189">
        <v>244065</v>
      </c>
      <c r="F12" s="190">
        <v>8.7212177097114818</v>
      </c>
    </row>
    <row r="13" spans="1:14" ht="15.6" customHeight="1" x14ac:dyDescent="0.25">
      <c r="A13" s="188" t="s">
        <v>175</v>
      </c>
      <c r="B13" s="189">
        <v>23818</v>
      </c>
      <c r="C13" s="189">
        <v>25170</v>
      </c>
      <c r="D13" s="189">
        <v>45825</v>
      </c>
      <c r="E13" s="189">
        <v>46213</v>
      </c>
      <c r="F13" s="190">
        <v>0.84669939989089471</v>
      </c>
    </row>
    <row r="14" spans="1:14" ht="15.6" customHeight="1" x14ac:dyDescent="0.25">
      <c r="A14" s="188" t="s">
        <v>153</v>
      </c>
      <c r="B14" s="189">
        <v>2522049</v>
      </c>
      <c r="C14" s="189">
        <v>3148480</v>
      </c>
      <c r="D14" s="189">
        <v>5311679</v>
      </c>
      <c r="E14" s="189">
        <v>6160668</v>
      </c>
      <c r="F14" s="190">
        <v>15.98343951131084</v>
      </c>
    </row>
    <row r="15" spans="1:14" ht="15.6" customHeight="1" x14ac:dyDescent="0.25">
      <c r="A15" s="188" t="s">
        <v>150</v>
      </c>
      <c r="B15" s="189">
        <v>444749</v>
      </c>
      <c r="C15" s="189">
        <v>377957</v>
      </c>
      <c r="D15" s="189">
        <v>852737</v>
      </c>
      <c r="E15" s="189">
        <v>778240</v>
      </c>
      <c r="F15" s="190">
        <v>-8.7362223053532375</v>
      </c>
    </row>
    <row r="16" spans="1:14" ht="15.6" customHeight="1" x14ac:dyDescent="0.5">
      <c r="A16" s="188" t="s">
        <v>149</v>
      </c>
      <c r="B16" s="189">
        <v>47032</v>
      </c>
      <c r="C16" s="189">
        <v>41667</v>
      </c>
      <c r="D16" s="189">
        <v>85371</v>
      </c>
      <c r="E16" s="189">
        <v>80747</v>
      </c>
      <c r="F16" s="190">
        <v>-5.4163591852034054</v>
      </c>
      <c r="G16" s="1"/>
    </row>
    <row r="17" spans="1:7" ht="15.6" customHeight="1" x14ac:dyDescent="0.35">
      <c r="A17" s="188" t="s">
        <v>155</v>
      </c>
      <c r="B17" s="189">
        <v>82007</v>
      </c>
      <c r="C17" s="189">
        <v>79475</v>
      </c>
      <c r="D17" s="189">
        <v>163302</v>
      </c>
      <c r="E17" s="189">
        <v>145256</v>
      </c>
      <c r="F17" s="190">
        <v>-11.05069135711749</v>
      </c>
      <c r="G17" s="2"/>
    </row>
    <row r="18" spans="1:7" ht="15.6" customHeight="1" x14ac:dyDescent="0.25">
      <c r="A18" s="188" t="s">
        <v>152</v>
      </c>
      <c r="B18" s="189">
        <v>4791</v>
      </c>
      <c r="C18" s="189">
        <v>5765</v>
      </c>
      <c r="D18" s="189">
        <v>10435</v>
      </c>
      <c r="E18" s="189">
        <v>12293</v>
      </c>
      <c r="F18" s="190">
        <v>17.80546238620029</v>
      </c>
    </row>
    <row r="19" spans="1:7" ht="15.6" customHeight="1" x14ac:dyDescent="0.25">
      <c r="A19" s="188" t="s">
        <v>148</v>
      </c>
      <c r="B19" s="189">
        <v>39908</v>
      </c>
      <c r="C19" s="189">
        <v>8236</v>
      </c>
      <c r="D19" s="189">
        <v>94318</v>
      </c>
      <c r="E19" s="189">
        <v>18655</v>
      </c>
      <c r="F19" s="190">
        <v>-80.221166691405671</v>
      </c>
    </row>
    <row r="20" spans="1:7" ht="15.6" customHeight="1" x14ac:dyDescent="0.25">
      <c r="A20" s="188" t="s">
        <v>147</v>
      </c>
      <c r="B20" s="189">
        <v>55033</v>
      </c>
      <c r="C20" s="189">
        <v>75962</v>
      </c>
      <c r="D20" s="189">
        <v>115349</v>
      </c>
      <c r="E20" s="189">
        <v>143894</v>
      </c>
      <c r="F20" s="190">
        <v>24.7466384624054</v>
      </c>
    </row>
    <row r="21" spans="1:7" ht="15.6" customHeight="1" x14ac:dyDescent="0.25">
      <c r="A21" s="188" t="s">
        <v>154</v>
      </c>
      <c r="B21" s="189">
        <v>40789</v>
      </c>
      <c r="C21" s="189">
        <v>67695</v>
      </c>
      <c r="D21" s="189">
        <v>82696</v>
      </c>
      <c r="E21" s="189">
        <v>124088</v>
      </c>
      <c r="F21" s="190">
        <v>50.053206926574433</v>
      </c>
    </row>
    <row r="22" spans="1:7" ht="15.6" customHeight="1" x14ac:dyDescent="0.25">
      <c r="A22" s="188" t="s">
        <v>151</v>
      </c>
      <c r="B22" s="189">
        <v>937798</v>
      </c>
      <c r="C22" s="189">
        <v>1095177</v>
      </c>
      <c r="D22" s="189">
        <v>1870149</v>
      </c>
      <c r="E22" s="189">
        <v>2333507</v>
      </c>
      <c r="F22" s="190">
        <v>24.776528501204979</v>
      </c>
    </row>
    <row r="23" spans="1:7" ht="15.6" customHeight="1" x14ac:dyDescent="0.25">
      <c r="A23" s="188" t="s">
        <v>171</v>
      </c>
      <c r="B23" s="189">
        <v>23266</v>
      </c>
      <c r="C23" s="189">
        <v>17268</v>
      </c>
      <c r="D23" s="189">
        <v>40823</v>
      </c>
      <c r="E23" s="189">
        <v>34784</v>
      </c>
      <c r="F23" s="190">
        <v>-14.793131323028691</v>
      </c>
    </row>
    <row r="24" spans="1:7" ht="15.6" customHeight="1" x14ac:dyDescent="0.25">
      <c r="A24" s="188" t="s">
        <v>146</v>
      </c>
      <c r="B24" s="189">
        <v>37553</v>
      </c>
      <c r="C24" s="189">
        <v>31941</v>
      </c>
      <c r="D24" s="189">
        <v>83060</v>
      </c>
      <c r="E24" s="189">
        <v>65078</v>
      </c>
      <c r="F24" s="190">
        <v>-21.649410065013239</v>
      </c>
    </row>
    <row r="25" spans="1:7" ht="15.6" customHeight="1" x14ac:dyDescent="0.25">
      <c r="A25" s="188" t="s">
        <v>145</v>
      </c>
      <c r="B25" s="189">
        <v>3677</v>
      </c>
      <c r="C25" s="189">
        <v>3077</v>
      </c>
      <c r="D25" s="189">
        <v>7030</v>
      </c>
      <c r="E25" s="189">
        <v>6571</v>
      </c>
      <c r="F25" s="190">
        <v>-6.5291607396870583</v>
      </c>
    </row>
    <row r="26" spans="1:7" ht="15.6" customHeight="1" x14ac:dyDescent="0.25">
      <c r="A26" s="188" t="s">
        <v>157</v>
      </c>
      <c r="B26" s="189">
        <v>609</v>
      </c>
      <c r="C26" s="189">
        <v>248</v>
      </c>
      <c r="D26" s="189">
        <v>811</v>
      </c>
      <c r="E26" s="189">
        <v>448</v>
      </c>
      <c r="F26" s="190">
        <v>-44.759556103575832</v>
      </c>
    </row>
    <row r="27" spans="1:7" ht="15.6" customHeight="1" x14ac:dyDescent="0.25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156</v>
      </c>
    </row>
    <row r="28" spans="1:7" ht="15.6" customHeight="1" x14ac:dyDescent="0.25">
      <c r="A28" s="188" t="s">
        <v>177</v>
      </c>
      <c r="B28" s="189">
        <v>385133</v>
      </c>
      <c r="C28" s="189">
        <v>356447</v>
      </c>
      <c r="D28" s="189">
        <v>683930</v>
      </c>
      <c r="E28" s="189">
        <v>669336</v>
      </c>
      <c r="F28" s="190">
        <v>-2.1338441068530472</v>
      </c>
    </row>
    <row r="29" spans="1:7" ht="15.6" customHeight="1" x14ac:dyDescent="0.25">
      <c r="A29" s="188" t="s">
        <v>178</v>
      </c>
      <c r="B29" s="189">
        <v>30202</v>
      </c>
      <c r="C29" s="189">
        <v>86774</v>
      </c>
      <c r="D29" s="189">
        <v>56581</v>
      </c>
      <c r="E29" s="189">
        <v>169670</v>
      </c>
      <c r="F29" s="190">
        <v>199.87098142485999</v>
      </c>
    </row>
    <row r="30" spans="1:7" ht="15.6" customHeight="1" x14ac:dyDescent="0.25">
      <c r="A30" s="188" t="s">
        <v>179</v>
      </c>
      <c r="B30" s="189">
        <v>80729</v>
      </c>
      <c r="C30" s="189">
        <v>81792</v>
      </c>
      <c r="D30" s="189">
        <v>160066</v>
      </c>
      <c r="E30" s="189">
        <v>170322</v>
      </c>
      <c r="F30" s="190">
        <v>6.4073569652518358</v>
      </c>
    </row>
    <row r="31" spans="1:7" ht="15.6" customHeight="1" x14ac:dyDescent="0.25">
      <c r="A31" s="188" t="s">
        <v>180</v>
      </c>
      <c r="B31" s="189">
        <v>29852</v>
      </c>
      <c r="C31" s="189">
        <v>5933</v>
      </c>
      <c r="D31" s="189">
        <v>57856</v>
      </c>
      <c r="E31" s="189">
        <v>16181</v>
      </c>
      <c r="F31" s="190">
        <v>-72.032287057522126</v>
      </c>
    </row>
    <row r="32" spans="1:7" ht="15.6" customHeight="1" x14ac:dyDescent="0.25">
      <c r="A32" s="188" t="s">
        <v>181</v>
      </c>
      <c r="B32" s="189">
        <v>4050455</v>
      </c>
      <c r="C32" s="189">
        <v>4128706</v>
      </c>
      <c r="D32" s="189">
        <v>7953904</v>
      </c>
      <c r="E32" s="189">
        <v>8591356</v>
      </c>
      <c r="F32" s="190">
        <v>8.0143285611694637</v>
      </c>
    </row>
    <row r="33" spans="1:6" ht="15.6" customHeight="1" x14ac:dyDescent="0.25">
      <c r="A33" s="188" t="s">
        <v>182</v>
      </c>
      <c r="B33" s="189">
        <v>179261</v>
      </c>
      <c r="C33" s="189">
        <v>192167</v>
      </c>
      <c r="D33" s="189">
        <v>365736</v>
      </c>
      <c r="E33" s="189">
        <v>369126</v>
      </c>
      <c r="F33" s="190">
        <v>0.92689809042587967</v>
      </c>
    </row>
    <row r="34" spans="1:6" ht="15.6" customHeight="1" x14ac:dyDescent="0.25">
      <c r="A34" s="188" t="s">
        <v>183</v>
      </c>
      <c r="B34" s="189">
        <v>23144</v>
      </c>
      <c r="C34" s="189">
        <v>22595</v>
      </c>
      <c r="D34" s="189">
        <v>42932</v>
      </c>
      <c r="E34" s="189">
        <v>45213</v>
      </c>
      <c r="F34" s="190">
        <v>5.3130532004099544</v>
      </c>
    </row>
    <row r="35" spans="1:6" ht="15.6" customHeight="1" x14ac:dyDescent="0.25">
      <c r="A35" s="156" t="s">
        <v>158</v>
      </c>
      <c r="B35" s="76">
        <f>SUM(B7:B34)</f>
        <v>13305454</v>
      </c>
      <c r="C35" s="77">
        <f>SUM(C7:C34)</f>
        <v>14831132</v>
      </c>
      <c r="D35" s="178">
        <f>SUM(D7:D34)</f>
        <v>27109516</v>
      </c>
      <c r="E35" s="78">
        <f>SUM(E7:E34)</f>
        <v>29609888</v>
      </c>
      <c r="F35" s="140">
        <f>E35*100/D35-100</f>
        <v>9.2232262649027064</v>
      </c>
    </row>
    <row r="36" spans="1:6" ht="15.6" customHeight="1" x14ac:dyDescent="0.25">
      <c r="A36" s="73" t="s">
        <v>54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57" priority="2">
      <formula>MOD(ROW(),2)=0</formula>
    </cfRule>
  </conditionalFormatting>
  <conditionalFormatting sqref="F7:F35">
    <cfRule type="expression" dxfId="5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63A82-7E6A-4DF4-8BA0-AE982837FC3C}">
  <sheetPr codeName="Hoja12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62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53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1385.374</v>
      </c>
      <c r="C7" s="189">
        <v>1002.014</v>
      </c>
      <c r="D7" s="189">
        <v>2588.3719999999998</v>
      </c>
      <c r="E7" s="189">
        <v>2150.9259999999999</v>
      </c>
      <c r="F7" s="190">
        <v>-16.90043007728411</v>
      </c>
      <c r="G7" s="37"/>
    </row>
    <row r="8" spans="1:14" ht="15.6" customHeight="1" x14ac:dyDescent="0.25">
      <c r="A8" s="188" t="s">
        <v>11</v>
      </c>
      <c r="B8" s="189">
        <v>0</v>
      </c>
      <c r="C8" s="189">
        <v>37.694000000000003</v>
      </c>
      <c r="D8" s="189">
        <v>0</v>
      </c>
      <c r="E8" s="189">
        <v>93.183000000000007</v>
      </c>
      <c r="F8" s="190" t="s">
        <v>156</v>
      </c>
      <c r="G8" s="6"/>
    </row>
    <row r="9" spans="1:14" ht="15.6" customHeight="1" x14ac:dyDescent="0.25">
      <c r="A9" s="188" t="s">
        <v>8</v>
      </c>
      <c r="B9" s="189">
        <v>145.57499999999999</v>
      </c>
      <c r="C9" s="189">
        <v>174.661</v>
      </c>
      <c r="D9" s="189">
        <v>331.74700000000001</v>
      </c>
      <c r="E9" s="189">
        <v>403.166</v>
      </c>
      <c r="F9" s="190">
        <v>21.5281524776411</v>
      </c>
      <c r="G9" s="6"/>
    </row>
    <row r="10" spans="1:14" ht="15.6" customHeight="1" x14ac:dyDescent="0.25">
      <c r="A10" s="188" t="s">
        <v>10</v>
      </c>
      <c r="B10" s="189">
        <v>634.81200000000001</v>
      </c>
      <c r="C10" s="189">
        <v>505.32100000000003</v>
      </c>
      <c r="D10" s="189">
        <v>1116.2719999999999</v>
      </c>
      <c r="E10" s="189">
        <v>951.46699999999998</v>
      </c>
      <c r="F10" s="190">
        <v>-14.76387475454011</v>
      </c>
    </row>
    <row r="11" spans="1:14" ht="15.6" customHeight="1" x14ac:dyDescent="0.25">
      <c r="A11" s="188" t="s">
        <v>9</v>
      </c>
      <c r="B11" s="189">
        <v>26.18</v>
      </c>
      <c r="C11" s="189">
        <v>72.429000000000002</v>
      </c>
      <c r="D11" s="189">
        <v>111.63</v>
      </c>
      <c r="E11" s="189">
        <v>159.96600000000001</v>
      </c>
      <c r="F11" s="190">
        <v>43.300188121472701</v>
      </c>
    </row>
    <row r="12" spans="1:14" ht="15.6" customHeight="1" x14ac:dyDescent="0.25">
      <c r="A12" s="188" t="s">
        <v>6</v>
      </c>
      <c r="B12" s="189">
        <v>703.19999999999982</v>
      </c>
      <c r="C12" s="189">
        <v>728.08399999999995</v>
      </c>
      <c r="D12" s="189">
        <v>1542.9380000000001</v>
      </c>
      <c r="E12" s="189">
        <v>1444.713</v>
      </c>
      <c r="F12" s="190">
        <v>-6.3661015543074058</v>
      </c>
    </row>
    <row r="13" spans="1:14" ht="15.6" customHeight="1" x14ac:dyDescent="0.25">
      <c r="A13" s="188" t="s">
        <v>175</v>
      </c>
      <c r="B13" s="189">
        <v>116.724</v>
      </c>
      <c r="C13" s="189">
        <v>83.833000000000027</v>
      </c>
      <c r="D13" s="189">
        <v>177.494</v>
      </c>
      <c r="E13" s="189">
        <v>163.57</v>
      </c>
      <c r="F13" s="190">
        <v>-7.8447722176524479</v>
      </c>
    </row>
    <row r="14" spans="1:14" ht="15.6" customHeight="1" x14ac:dyDescent="0.25">
      <c r="A14" s="188" t="s">
        <v>153</v>
      </c>
      <c r="B14" s="189">
        <v>106.389</v>
      </c>
      <c r="C14" s="189">
        <v>95.307000000000002</v>
      </c>
      <c r="D14" s="189">
        <v>150.465</v>
      </c>
      <c r="E14" s="189">
        <v>245.51499999999999</v>
      </c>
      <c r="F14" s="190">
        <v>63.170837071744238</v>
      </c>
    </row>
    <row r="15" spans="1:14" ht="15.6" customHeight="1" x14ac:dyDescent="0.25">
      <c r="A15" s="188" t="s">
        <v>150</v>
      </c>
      <c r="B15" s="189">
        <v>0</v>
      </c>
      <c r="C15" s="189">
        <v>0</v>
      </c>
      <c r="D15" s="189">
        <v>0</v>
      </c>
      <c r="E15" s="189">
        <v>0</v>
      </c>
      <c r="F15" s="190" t="s">
        <v>156</v>
      </c>
    </row>
    <row r="16" spans="1:14" ht="15.6" customHeight="1" x14ac:dyDescent="0.5">
      <c r="A16" s="188" t="s">
        <v>149</v>
      </c>
      <c r="B16" s="189">
        <v>7.7789999999999999</v>
      </c>
      <c r="C16" s="189">
        <v>31.814</v>
      </c>
      <c r="D16" s="189">
        <v>16.106000000000002</v>
      </c>
      <c r="E16" s="189">
        <v>57.177999999999997</v>
      </c>
      <c r="F16" s="190">
        <v>255.0105550726436</v>
      </c>
      <c r="G16" s="1"/>
    </row>
    <row r="17" spans="1:7" ht="15.6" customHeight="1" x14ac:dyDescent="0.35">
      <c r="A17" s="188" t="s">
        <v>155</v>
      </c>
      <c r="B17" s="189">
        <v>279.38900000000001</v>
      </c>
      <c r="C17" s="189">
        <v>321.94</v>
      </c>
      <c r="D17" s="189">
        <v>354.18200000000002</v>
      </c>
      <c r="E17" s="189">
        <v>592.27800000000002</v>
      </c>
      <c r="F17" s="190">
        <v>67.224195470125522</v>
      </c>
      <c r="G17" s="2"/>
    </row>
    <row r="18" spans="1:7" ht="15.6" customHeight="1" x14ac:dyDescent="0.25">
      <c r="A18" s="188" t="s">
        <v>152</v>
      </c>
      <c r="B18" s="189">
        <v>0.13800000000000001</v>
      </c>
      <c r="C18" s="189">
        <v>0</v>
      </c>
      <c r="D18" s="189">
        <v>0.50800000000000001</v>
      </c>
      <c r="E18" s="189">
        <v>0</v>
      </c>
      <c r="F18" s="190">
        <v>-100</v>
      </c>
    </row>
    <row r="19" spans="1:7" ht="15.6" customHeight="1" x14ac:dyDescent="0.25">
      <c r="A19" s="188" t="s">
        <v>148</v>
      </c>
      <c r="B19" s="189">
        <v>13.305</v>
      </c>
      <c r="C19" s="189">
        <v>9.9789999999999992</v>
      </c>
      <c r="D19" s="189">
        <v>22.414000000000001</v>
      </c>
      <c r="E19" s="189">
        <v>20.818999999999999</v>
      </c>
      <c r="F19" s="190">
        <v>-7.1160881591862051</v>
      </c>
    </row>
    <row r="20" spans="1:7" ht="15.6" customHeight="1" x14ac:dyDescent="0.25">
      <c r="A20" s="188" t="s">
        <v>147</v>
      </c>
      <c r="B20" s="189">
        <v>85.084999999999994</v>
      </c>
      <c r="C20" s="189">
        <v>158.41300000000001</v>
      </c>
      <c r="D20" s="189">
        <v>181.68299999999999</v>
      </c>
      <c r="E20" s="189">
        <v>320.98800000000011</v>
      </c>
      <c r="F20" s="190">
        <v>76.67475768233686</v>
      </c>
    </row>
    <row r="21" spans="1:7" ht="15.6" customHeight="1" x14ac:dyDescent="0.25">
      <c r="A21" s="188" t="s">
        <v>154</v>
      </c>
      <c r="B21" s="189">
        <v>12.064</v>
      </c>
      <c r="C21" s="189">
        <v>9.7669999999999995</v>
      </c>
      <c r="D21" s="189">
        <v>24.623999999999999</v>
      </c>
      <c r="E21" s="189">
        <v>20.047999999999998</v>
      </c>
      <c r="F21" s="190">
        <v>-18.583495776478241</v>
      </c>
    </row>
    <row r="22" spans="1:7" ht="15.6" customHeight="1" x14ac:dyDescent="0.25">
      <c r="A22" s="188" t="s">
        <v>151</v>
      </c>
      <c r="B22" s="189">
        <v>57.39</v>
      </c>
      <c r="C22" s="189">
        <v>17.076000000000001</v>
      </c>
      <c r="D22" s="189">
        <v>93.13900000000001</v>
      </c>
      <c r="E22" s="189">
        <v>26.934999999999999</v>
      </c>
      <c r="F22" s="190">
        <v>-71.080857642877845</v>
      </c>
    </row>
    <row r="23" spans="1:7" ht="15.6" customHeight="1" x14ac:dyDescent="0.25">
      <c r="A23" s="188" t="s">
        <v>171</v>
      </c>
      <c r="B23" s="189">
        <v>12</v>
      </c>
      <c r="C23" s="189">
        <v>3.6720000000000002</v>
      </c>
      <c r="D23" s="189">
        <v>19.768000000000001</v>
      </c>
      <c r="E23" s="189">
        <v>62.134999999999998</v>
      </c>
      <c r="F23" s="190">
        <v>214.3211250505868</v>
      </c>
    </row>
    <row r="24" spans="1:7" ht="15.6" customHeight="1" x14ac:dyDescent="0.25">
      <c r="A24" s="188" t="s">
        <v>146</v>
      </c>
      <c r="B24" s="189">
        <v>167.928</v>
      </c>
      <c r="C24" s="189">
        <v>151.43700000000001</v>
      </c>
      <c r="D24" s="189">
        <v>381.97899999999998</v>
      </c>
      <c r="E24" s="189">
        <v>359.89400000000001</v>
      </c>
      <c r="F24" s="190">
        <v>-5.7817314564413351</v>
      </c>
    </row>
    <row r="25" spans="1:7" ht="15.6" customHeight="1" x14ac:dyDescent="0.25">
      <c r="A25" s="188" t="s">
        <v>145</v>
      </c>
      <c r="B25" s="189">
        <v>0</v>
      </c>
      <c r="C25" s="189">
        <v>0</v>
      </c>
      <c r="D25" s="189">
        <v>0</v>
      </c>
      <c r="E25" s="189">
        <v>0</v>
      </c>
      <c r="F25" s="190" t="s">
        <v>156</v>
      </c>
    </row>
    <row r="26" spans="1:7" ht="15.6" customHeight="1" x14ac:dyDescent="0.25">
      <c r="A26" s="188" t="s">
        <v>157</v>
      </c>
      <c r="B26" s="189">
        <v>13.37</v>
      </c>
      <c r="C26" s="189">
        <v>48.066000000000003</v>
      </c>
      <c r="D26" s="189">
        <v>91.191000000000003</v>
      </c>
      <c r="E26" s="189">
        <v>153.69800000000001</v>
      </c>
      <c r="F26" s="190">
        <v>68.545141516158367</v>
      </c>
    </row>
    <row r="27" spans="1:7" ht="15.6" customHeight="1" x14ac:dyDescent="0.25">
      <c r="A27" s="188" t="s">
        <v>173</v>
      </c>
      <c r="B27" s="189">
        <v>2233.65</v>
      </c>
      <c r="C27" s="189">
        <v>1193.194</v>
      </c>
      <c r="D27" s="189">
        <v>3965.0010000000002</v>
      </c>
      <c r="E27" s="189">
        <v>2291.444</v>
      </c>
      <c r="F27" s="190">
        <v>-42.208236517468713</v>
      </c>
    </row>
    <row r="28" spans="1:7" ht="15.6" customHeight="1" x14ac:dyDescent="0.25">
      <c r="A28" s="188" t="s">
        <v>177</v>
      </c>
      <c r="B28" s="189">
        <v>163.19999999999999</v>
      </c>
      <c r="C28" s="189">
        <v>99.174000000000007</v>
      </c>
      <c r="D28" s="189">
        <v>268.59000000000009</v>
      </c>
      <c r="E28" s="189">
        <v>332.49400000000003</v>
      </c>
      <c r="F28" s="190">
        <v>23.792397334226852</v>
      </c>
    </row>
    <row r="29" spans="1:7" ht="15.6" customHeight="1" x14ac:dyDescent="0.25">
      <c r="A29" s="188" t="s">
        <v>178</v>
      </c>
      <c r="B29" s="189">
        <v>198.91499999999999</v>
      </c>
      <c r="C29" s="189">
        <v>195.852</v>
      </c>
      <c r="D29" s="189">
        <v>387.31900000000002</v>
      </c>
      <c r="E29" s="189">
        <v>473.59899999999988</v>
      </c>
      <c r="F29" s="190">
        <v>22.276211598191651</v>
      </c>
    </row>
    <row r="30" spans="1:7" ht="15.6" customHeight="1" x14ac:dyDescent="0.25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156</v>
      </c>
    </row>
    <row r="31" spans="1:7" ht="15.6" customHeight="1" x14ac:dyDescent="0.25">
      <c r="A31" s="188" t="s">
        <v>180</v>
      </c>
      <c r="B31" s="189">
        <v>144.91</v>
      </c>
      <c r="C31" s="189">
        <v>111.021</v>
      </c>
      <c r="D31" s="189">
        <v>213.126</v>
      </c>
      <c r="E31" s="189">
        <v>186.22200000000001</v>
      </c>
      <c r="F31" s="190">
        <v>-12.623518482024719</v>
      </c>
    </row>
    <row r="32" spans="1:7" ht="15.6" customHeight="1" x14ac:dyDescent="0.25">
      <c r="A32" s="188" t="s">
        <v>181</v>
      </c>
      <c r="B32" s="189">
        <v>83.841000000000008</v>
      </c>
      <c r="C32" s="189">
        <v>174.35900000000001</v>
      </c>
      <c r="D32" s="189">
        <v>129.464</v>
      </c>
      <c r="E32" s="189">
        <v>406.596</v>
      </c>
      <c r="F32" s="190">
        <v>214.06105172094161</v>
      </c>
    </row>
    <row r="33" spans="1:6" ht="15.6" customHeight="1" x14ac:dyDescent="0.25">
      <c r="A33" s="188" t="s">
        <v>182</v>
      </c>
      <c r="B33" s="189">
        <v>2247.5120000000002</v>
      </c>
      <c r="C33" s="189">
        <v>2315.2190000000001</v>
      </c>
      <c r="D33" s="189">
        <v>4272.7270000000008</v>
      </c>
      <c r="E33" s="189">
        <v>4476.59</v>
      </c>
      <c r="F33" s="190">
        <v>4.771262006676281</v>
      </c>
    </row>
    <row r="34" spans="1:6" ht="15.6" customHeight="1" x14ac:dyDescent="0.25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156</v>
      </c>
    </row>
    <row r="35" spans="1:6" ht="15.6" customHeight="1" x14ac:dyDescent="0.25">
      <c r="A35" s="156" t="s">
        <v>158</v>
      </c>
      <c r="B35" s="76">
        <f>SUM(B7:B34)</f>
        <v>8838.73</v>
      </c>
      <c r="C35" s="77">
        <f>SUM(C7:C34)</f>
        <v>7540.3259999999991</v>
      </c>
      <c r="D35" s="76">
        <f>SUM(D7:D34)</f>
        <v>16440.739000000001</v>
      </c>
      <c r="E35" s="78">
        <f>SUM(E7:E34)</f>
        <v>15393.424000000003</v>
      </c>
      <c r="F35" s="140">
        <f>E35*100/D35-100</f>
        <v>-6.3702428461396892</v>
      </c>
    </row>
    <row r="36" spans="1:6" ht="15.6" customHeight="1" x14ac:dyDescent="0.25">
      <c r="A36" s="73" t="s">
        <v>90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55" priority="2">
      <formula>MOD(ROW(),2)=0</formula>
    </cfRule>
  </conditionalFormatting>
  <conditionalFormatting sqref="F7:F35">
    <cfRule type="expression" dxfId="5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B655B-F0BC-43E5-A44F-DFAB28EE3EC8}">
  <sheetPr codeName="Hoja13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63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53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3713</v>
      </c>
      <c r="C7" s="189">
        <v>2130</v>
      </c>
      <c r="D7" s="189">
        <v>5740</v>
      </c>
      <c r="E7" s="189">
        <v>5033</v>
      </c>
      <c r="F7" s="190">
        <v>-12.3170731707317</v>
      </c>
      <c r="G7" s="37"/>
    </row>
    <row r="8" spans="1:14" ht="15.6" customHeight="1" x14ac:dyDescent="0.25">
      <c r="A8" s="188" t="s">
        <v>11</v>
      </c>
      <c r="B8" s="189">
        <v>1447</v>
      </c>
      <c r="C8" s="189">
        <v>2312</v>
      </c>
      <c r="D8" s="189">
        <v>3311</v>
      </c>
      <c r="E8" s="189">
        <v>3202</v>
      </c>
      <c r="F8" s="190">
        <v>-3.2920567804288789</v>
      </c>
      <c r="G8" s="6"/>
    </row>
    <row r="9" spans="1:14" ht="15.6" customHeight="1" x14ac:dyDescent="0.25">
      <c r="A9" s="188" t="s">
        <v>8</v>
      </c>
      <c r="B9" s="189">
        <v>5090</v>
      </c>
      <c r="C9" s="189">
        <v>5046</v>
      </c>
      <c r="D9" s="189">
        <v>10297</v>
      </c>
      <c r="E9" s="189">
        <v>11134</v>
      </c>
      <c r="F9" s="190">
        <v>8.1285811401379107</v>
      </c>
      <c r="G9" s="6"/>
    </row>
    <row r="10" spans="1:14" ht="15.6" customHeight="1" x14ac:dyDescent="0.25">
      <c r="A10" s="188" t="s">
        <v>10</v>
      </c>
      <c r="B10" s="189">
        <v>3272</v>
      </c>
      <c r="C10" s="189">
        <v>2441</v>
      </c>
      <c r="D10" s="189">
        <v>7711</v>
      </c>
      <c r="E10" s="189">
        <v>5391</v>
      </c>
      <c r="F10" s="190">
        <v>-30.08688886007004</v>
      </c>
    </row>
    <row r="11" spans="1:14" ht="15.6" customHeight="1" x14ac:dyDescent="0.25">
      <c r="A11" s="188" t="s">
        <v>9</v>
      </c>
      <c r="B11" s="189">
        <v>189284</v>
      </c>
      <c r="C11" s="189">
        <v>294273</v>
      </c>
      <c r="D11" s="189">
        <v>479004</v>
      </c>
      <c r="E11" s="189">
        <v>643219</v>
      </c>
      <c r="F11" s="190">
        <v>34.282594717371893</v>
      </c>
    </row>
    <row r="12" spans="1:14" ht="15.6" customHeight="1" x14ac:dyDescent="0.25">
      <c r="A12" s="188" t="s">
        <v>6</v>
      </c>
      <c r="B12" s="189">
        <v>6172</v>
      </c>
      <c r="C12" s="189">
        <v>9472</v>
      </c>
      <c r="D12" s="189">
        <v>15823</v>
      </c>
      <c r="E12" s="189">
        <v>17357</v>
      </c>
      <c r="F12" s="190">
        <v>9.694748151425145</v>
      </c>
    </row>
    <row r="13" spans="1:14" ht="15.6" customHeight="1" x14ac:dyDescent="0.25">
      <c r="A13" s="188" t="s">
        <v>175</v>
      </c>
      <c r="B13" s="189">
        <v>3295</v>
      </c>
      <c r="C13" s="189">
        <v>6033</v>
      </c>
      <c r="D13" s="189">
        <v>6105</v>
      </c>
      <c r="E13" s="189">
        <v>12630</v>
      </c>
      <c r="F13" s="190">
        <v>106.8796068796069</v>
      </c>
    </row>
    <row r="14" spans="1:14" ht="15.6" customHeight="1" x14ac:dyDescent="0.25">
      <c r="A14" s="188" t="s">
        <v>153</v>
      </c>
      <c r="B14" s="189">
        <v>106638</v>
      </c>
      <c r="C14" s="189">
        <v>93952</v>
      </c>
      <c r="D14" s="189">
        <v>224659</v>
      </c>
      <c r="E14" s="189">
        <v>206928</v>
      </c>
      <c r="F14" s="190">
        <v>-7.892405823937608</v>
      </c>
    </row>
    <row r="15" spans="1:14" ht="15.6" customHeight="1" x14ac:dyDescent="0.25">
      <c r="A15" s="188" t="s">
        <v>150</v>
      </c>
      <c r="B15" s="189">
        <v>9555</v>
      </c>
      <c r="C15" s="189">
        <v>9196</v>
      </c>
      <c r="D15" s="189">
        <v>18964</v>
      </c>
      <c r="E15" s="189">
        <v>18529</v>
      </c>
      <c r="F15" s="190">
        <v>-2.2938198692258989</v>
      </c>
    </row>
    <row r="16" spans="1:14" ht="15.6" customHeight="1" x14ac:dyDescent="0.5">
      <c r="A16" s="188" t="s">
        <v>149</v>
      </c>
      <c r="B16" s="189">
        <v>12075</v>
      </c>
      <c r="C16" s="189">
        <v>14642</v>
      </c>
      <c r="D16" s="189">
        <v>21449</v>
      </c>
      <c r="E16" s="189">
        <v>26572</v>
      </c>
      <c r="F16" s="190">
        <v>23.884563382908301</v>
      </c>
      <c r="G16" s="1"/>
    </row>
    <row r="17" spans="1:7" ht="15.6" customHeight="1" x14ac:dyDescent="0.35">
      <c r="A17" s="188" t="s">
        <v>155</v>
      </c>
      <c r="B17" s="189">
        <v>2086</v>
      </c>
      <c r="C17" s="189">
        <v>2198</v>
      </c>
      <c r="D17" s="189">
        <v>4633</v>
      </c>
      <c r="E17" s="189">
        <v>4421</v>
      </c>
      <c r="F17" s="190">
        <v>-4.57586876753723</v>
      </c>
      <c r="G17" s="2"/>
    </row>
    <row r="18" spans="1:7" ht="15.6" customHeight="1" x14ac:dyDescent="0.25">
      <c r="A18" s="188" t="s">
        <v>152</v>
      </c>
      <c r="B18" s="189">
        <v>48607</v>
      </c>
      <c r="C18" s="189">
        <v>19842</v>
      </c>
      <c r="D18" s="189">
        <v>101591</v>
      </c>
      <c r="E18" s="189">
        <v>76876</v>
      </c>
      <c r="F18" s="190">
        <v>-24.327942435845699</v>
      </c>
    </row>
    <row r="19" spans="1:7" ht="15.6" customHeight="1" x14ac:dyDescent="0.25">
      <c r="A19" s="188" t="s">
        <v>148</v>
      </c>
      <c r="B19" s="189">
        <v>975</v>
      </c>
      <c r="C19" s="189">
        <v>744</v>
      </c>
      <c r="D19" s="189">
        <v>1794</v>
      </c>
      <c r="E19" s="189">
        <v>1330</v>
      </c>
      <c r="F19" s="190">
        <v>-25.86399108138238</v>
      </c>
    </row>
    <row r="20" spans="1:7" ht="15.6" customHeight="1" x14ac:dyDescent="0.25">
      <c r="A20" s="188" t="s">
        <v>147</v>
      </c>
      <c r="B20" s="189">
        <v>0</v>
      </c>
      <c r="C20" s="189">
        <v>0</v>
      </c>
      <c r="D20" s="189">
        <v>7423</v>
      </c>
      <c r="E20" s="189">
        <v>5765</v>
      </c>
      <c r="F20" s="190">
        <v>-22.335982756297991</v>
      </c>
    </row>
    <row r="21" spans="1:7" ht="15.6" customHeight="1" x14ac:dyDescent="0.25">
      <c r="A21" s="188" t="s">
        <v>154</v>
      </c>
      <c r="B21" s="189">
        <v>4987</v>
      </c>
      <c r="C21" s="189">
        <v>3892</v>
      </c>
      <c r="D21" s="189">
        <v>18877</v>
      </c>
      <c r="E21" s="189">
        <v>7900</v>
      </c>
      <c r="F21" s="190">
        <v>-58.150129787572183</v>
      </c>
    </row>
    <row r="22" spans="1:7" ht="15.6" customHeight="1" x14ac:dyDescent="0.25">
      <c r="A22" s="188" t="s">
        <v>151</v>
      </c>
      <c r="B22" s="189">
        <v>231248</v>
      </c>
      <c r="C22" s="189">
        <v>232250</v>
      </c>
      <c r="D22" s="189">
        <v>429208</v>
      </c>
      <c r="E22" s="189">
        <v>480707</v>
      </c>
      <c r="F22" s="190">
        <v>11.998611395873329</v>
      </c>
    </row>
    <row r="23" spans="1:7" ht="15.6" customHeight="1" x14ac:dyDescent="0.25">
      <c r="A23" s="188" t="s">
        <v>171</v>
      </c>
      <c r="B23" s="189">
        <v>5050</v>
      </c>
      <c r="C23" s="189">
        <v>4281</v>
      </c>
      <c r="D23" s="189">
        <v>10319</v>
      </c>
      <c r="E23" s="189">
        <v>9926</v>
      </c>
      <c r="F23" s="190">
        <v>-3.80850857641245</v>
      </c>
    </row>
    <row r="24" spans="1:7" ht="15.6" customHeight="1" x14ac:dyDescent="0.25">
      <c r="A24" s="188" t="s">
        <v>146</v>
      </c>
      <c r="B24" s="189">
        <v>1152</v>
      </c>
      <c r="C24" s="189">
        <v>2700</v>
      </c>
      <c r="D24" s="189">
        <v>2668</v>
      </c>
      <c r="E24" s="189">
        <v>4027</v>
      </c>
      <c r="F24" s="190">
        <v>50.937031484257858</v>
      </c>
    </row>
    <row r="25" spans="1:7" ht="15.6" customHeight="1" x14ac:dyDescent="0.25">
      <c r="A25" s="188" t="s">
        <v>145</v>
      </c>
      <c r="B25" s="189">
        <v>1770</v>
      </c>
      <c r="C25" s="189">
        <v>0</v>
      </c>
      <c r="D25" s="189">
        <v>1779</v>
      </c>
      <c r="E25" s="189">
        <v>106</v>
      </c>
      <c r="F25" s="190">
        <v>-94.041596402473303</v>
      </c>
    </row>
    <row r="26" spans="1:7" ht="15.6" customHeight="1" x14ac:dyDescent="0.25">
      <c r="A26" s="188" t="s">
        <v>157</v>
      </c>
      <c r="B26" s="189">
        <v>2299</v>
      </c>
      <c r="C26" s="189">
        <v>1346</v>
      </c>
      <c r="D26" s="189">
        <v>3974</v>
      </c>
      <c r="E26" s="189">
        <v>3351</v>
      </c>
      <c r="F26" s="190">
        <v>-15.67689984901862</v>
      </c>
    </row>
    <row r="27" spans="1:7" ht="15.6" customHeight="1" x14ac:dyDescent="0.25">
      <c r="A27" s="188" t="s">
        <v>173</v>
      </c>
      <c r="B27" s="189">
        <v>1690</v>
      </c>
      <c r="C27" s="189">
        <v>2060</v>
      </c>
      <c r="D27" s="189">
        <v>4180</v>
      </c>
      <c r="E27" s="189">
        <v>4469</v>
      </c>
      <c r="F27" s="190">
        <v>6.913875598086122</v>
      </c>
    </row>
    <row r="28" spans="1:7" ht="15.6" customHeight="1" x14ac:dyDescent="0.25">
      <c r="A28" s="188" t="s">
        <v>177</v>
      </c>
      <c r="B28" s="189">
        <v>71616</v>
      </c>
      <c r="C28" s="189">
        <v>72487</v>
      </c>
      <c r="D28" s="189">
        <v>144468</v>
      </c>
      <c r="E28" s="189">
        <v>144063</v>
      </c>
      <c r="F28" s="190">
        <v>-0.28033889857961469</v>
      </c>
    </row>
    <row r="29" spans="1:7" ht="15.6" customHeight="1" x14ac:dyDescent="0.25">
      <c r="A29" s="188" t="s">
        <v>178</v>
      </c>
      <c r="B29" s="189">
        <v>2411</v>
      </c>
      <c r="C29" s="189">
        <v>4475</v>
      </c>
      <c r="D29" s="189">
        <v>5426</v>
      </c>
      <c r="E29" s="189">
        <v>9915</v>
      </c>
      <c r="F29" s="190">
        <v>82.731293770733515</v>
      </c>
    </row>
    <row r="30" spans="1:7" ht="15.6" customHeight="1" x14ac:dyDescent="0.25">
      <c r="A30" s="188" t="s">
        <v>179</v>
      </c>
      <c r="B30" s="189">
        <v>2894</v>
      </c>
      <c r="C30" s="189">
        <v>1764</v>
      </c>
      <c r="D30" s="189">
        <v>4838</v>
      </c>
      <c r="E30" s="189">
        <v>4584</v>
      </c>
      <c r="F30" s="190">
        <v>-5.250103348491109</v>
      </c>
    </row>
    <row r="31" spans="1:7" ht="15.6" customHeight="1" x14ac:dyDescent="0.25">
      <c r="A31" s="188" t="s">
        <v>180</v>
      </c>
      <c r="B31" s="189">
        <v>10732</v>
      </c>
      <c r="C31" s="189">
        <v>6738</v>
      </c>
      <c r="D31" s="189">
        <v>22382</v>
      </c>
      <c r="E31" s="189">
        <v>17176</v>
      </c>
      <c r="F31" s="190">
        <v>-23.259762308998301</v>
      </c>
    </row>
    <row r="32" spans="1:7" ht="15.6" customHeight="1" x14ac:dyDescent="0.25">
      <c r="A32" s="188" t="s">
        <v>181</v>
      </c>
      <c r="B32" s="189">
        <v>35816</v>
      </c>
      <c r="C32" s="189">
        <v>47711</v>
      </c>
      <c r="D32" s="189">
        <v>71463</v>
      </c>
      <c r="E32" s="189">
        <v>85913</v>
      </c>
      <c r="F32" s="190">
        <v>20.220253837650251</v>
      </c>
    </row>
    <row r="33" spans="1:6" ht="15.6" customHeight="1" x14ac:dyDescent="0.25">
      <c r="A33" s="188" t="s">
        <v>182</v>
      </c>
      <c r="B33" s="189">
        <v>7709</v>
      </c>
      <c r="C33" s="189">
        <v>6733</v>
      </c>
      <c r="D33" s="189">
        <v>19578</v>
      </c>
      <c r="E33" s="189">
        <v>17203</v>
      </c>
      <c r="F33" s="190">
        <v>-12.130963326182449</v>
      </c>
    </row>
    <row r="34" spans="1:6" ht="15.6" customHeight="1" x14ac:dyDescent="0.25">
      <c r="A34" s="188" t="s">
        <v>183</v>
      </c>
      <c r="B34" s="189">
        <v>507</v>
      </c>
      <c r="C34" s="189">
        <v>845</v>
      </c>
      <c r="D34" s="189">
        <v>1506</v>
      </c>
      <c r="E34" s="189">
        <v>1353</v>
      </c>
      <c r="F34" s="190">
        <v>-10.1593625498008</v>
      </c>
    </row>
    <row r="35" spans="1:6" ht="15.6" customHeight="1" x14ac:dyDescent="0.25">
      <c r="A35" s="156" t="s">
        <v>158</v>
      </c>
      <c r="B35" s="76">
        <f>SUM(B7:B34)</f>
        <v>772090</v>
      </c>
      <c r="C35" s="77">
        <f>SUM(C7:C34)</f>
        <v>849563</v>
      </c>
      <c r="D35" s="178">
        <f>SUM(D7:D34)</f>
        <v>1649170</v>
      </c>
      <c r="E35" s="178">
        <f>SUM(E7:E34)</f>
        <v>1829080</v>
      </c>
      <c r="F35" s="140">
        <f>E35*100/D35-100</f>
        <v>10.909123983579619</v>
      </c>
    </row>
    <row r="36" spans="1:6" ht="15.6" customHeight="1" x14ac:dyDescent="0.25">
      <c r="A36" s="73" t="s">
        <v>166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53" priority="2">
      <formula>MOD(ROW(),2)=0</formula>
    </cfRule>
  </conditionalFormatting>
  <conditionalFormatting sqref="F7:F35">
    <cfRule type="expression" dxfId="5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91D25-07A3-456B-9A56-339E4FA33B1B}">
  <sheetPr codeName="Hoja14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64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53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2599</v>
      </c>
      <c r="C7" s="189">
        <v>1310</v>
      </c>
      <c r="D7" s="189">
        <v>4087</v>
      </c>
      <c r="E7" s="189">
        <v>3555</v>
      </c>
      <c r="F7" s="190">
        <v>-13.016882799119159</v>
      </c>
      <c r="G7" s="37"/>
    </row>
    <row r="8" spans="1:14" ht="15.6" customHeight="1" x14ac:dyDescent="0.25">
      <c r="A8" s="188" t="s">
        <v>11</v>
      </c>
      <c r="B8" s="189">
        <v>186</v>
      </c>
      <c r="C8" s="189">
        <v>102</v>
      </c>
      <c r="D8" s="189">
        <v>369</v>
      </c>
      <c r="E8" s="189">
        <v>157</v>
      </c>
      <c r="F8" s="190">
        <v>-57.452574525745263</v>
      </c>
      <c r="G8" s="6"/>
    </row>
    <row r="9" spans="1:14" ht="15.6" customHeight="1" x14ac:dyDescent="0.25">
      <c r="A9" s="188" t="s">
        <v>8</v>
      </c>
      <c r="B9" s="189">
        <v>2304</v>
      </c>
      <c r="C9" s="189">
        <v>2213</v>
      </c>
      <c r="D9" s="189">
        <v>5287</v>
      </c>
      <c r="E9" s="189">
        <v>4835</v>
      </c>
      <c r="F9" s="190">
        <v>-8.5492717987516613</v>
      </c>
      <c r="G9" s="6"/>
    </row>
    <row r="10" spans="1:14" ht="15.6" customHeight="1" x14ac:dyDescent="0.25">
      <c r="A10" s="188" t="s">
        <v>10</v>
      </c>
      <c r="B10" s="189">
        <v>1043</v>
      </c>
      <c r="C10" s="189">
        <v>737</v>
      </c>
      <c r="D10" s="189">
        <v>2884</v>
      </c>
      <c r="E10" s="189">
        <v>1787</v>
      </c>
      <c r="F10" s="190">
        <v>-38.037447988904297</v>
      </c>
    </row>
    <row r="11" spans="1:14" ht="15.6" customHeight="1" x14ac:dyDescent="0.25">
      <c r="A11" s="188" t="s">
        <v>9</v>
      </c>
      <c r="B11" s="189">
        <v>176700</v>
      </c>
      <c r="C11" s="189">
        <v>278994</v>
      </c>
      <c r="D11" s="189">
        <v>451532</v>
      </c>
      <c r="E11" s="189">
        <v>609811</v>
      </c>
      <c r="F11" s="190">
        <v>35.053772490100357</v>
      </c>
    </row>
    <row r="12" spans="1:14" ht="15.6" customHeight="1" x14ac:dyDescent="0.25">
      <c r="A12" s="188" t="s">
        <v>6</v>
      </c>
      <c r="B12" s="189">
        <v>2618</v>
      </c>
      <c r="C12" s="189">
        <v>5591</v>
      </c>
      <c r="D12" s="189">
        <v>3586</v>
      </c>
      <c r="E12" s="189">
        <v>7561</v>
      </c>
      <c r="F12" s="190">
        <v>110.84774121583941</v>
      </c>
    </row>
    <row r="13" spans="1:14" ht="15.6" customHeight="1" x14ac:dyDescent="0.25">
      <c r="A13" s="188" t="s">
        <v>175</v>
      </c>
      <c r="B13" s="189">
        <v>121</v>
      </c>
      <c r="C13" s="189">
        <v>61</v>
      </c>
      <c r="D13" s="189">
        <v>259</v>
      </c>
      <c r="E13" s="189">
        <v>216</v>
      </c>
      <c r="F13" s="190">
        <v>-16.602316602316609</v>
      </c>
    </row>
    <row r="14" spans="1:14" ht="15.6" customHeight="1" x14ac:dyDescent="0.25">
      <c r="A14" s="188" t="s">
        <v>153</v>
      </c>
      <c r="B14" s="189">
        <v>92490</v>
      </c>
      <c r="C14" s="189">
        <v>82509</v>
      </c>
      <c r="D14" s="189">
        <v>195941</v>
      </c>
      <c r="E14" s="189">
        <v>182698</v>
      </c>
      <c r="F14" s="190">
        <v>-6.7586671498053059</v>
      </c>
    </row>
    <row r="15" spans="1:14" ht="15.6" customHeight="1" x14ac:dyDescent="0.25">
      <c r="A15" s="188" t="s">
        <v>150</v>
      </c>
      <c r="B15" s="189">
        <v>5063</v>
      </c>
      <c r="C15" s="189">
        <v>4873</v>
      </c>
      <c r="D15" s="189">
        <v>10049</v>
      </c>
      <c r="E15" s="189">
        <v>9726</v>
      </c>
      <c r="F15" s="190">
        <v>-3.214250174146684</v>
      </c>
    </row>
    <row r="16" spans="1:14" ht="15.6" customHeight="1" x14ac:dyDescent="0.5">
      <c r="A16" s="188" t="s">
        <v>149</v>
      </c>
      <c r="B16" s="189">
        <v>892</v>
      </c>
      <c r="C16" s="189">
        <v>1356</v>
      </c>
      <c r="D16" s="189">
        <v>1662</v>
      </c>
      <c r="E16" s="189">
        <v>2234</v>
      </c>
      <c r="F16" s="190">
        <v>34.416365824308059</v>
      </c>
      <c r="G16" s="1"/>
    </row>
    <row r="17" spans="1:7" ht="15.6" customHeight="1" x14ac:dyDescent="0.35">
      <c r="A17" s="188" t="s">
        <v>155</v>
      </c>
      <c r="B17" s="189">
        <v>0</v>
      </c>
      <c r="C17" s="189">
        <v>0</v>
      </c>
      <c r="D17" s="189">
        <v>0</v>
      </c>
      <c r="E17" s="189">
        <v>0</v>
      </c>
      <c r="F17" s="190" t="s">
        <v>156</v>
      </c>
      <c r="G17" s="2"/>
    </row>
    <row r="18" spans="1:7" ht="15.6" customHeight="1" x14ac:dyDescent="0.25">
      <c r="A18" s="188" t="s">
        <v>152</v>
      </c>
      <c r="B18" s="189">
        <v>47540</v>
      </c>
      <c r="C18" s="189">
        <v>18371</v>
      </c>
      <c r="D18" s="189">
        <v>98976</v>
      </c>
      <c r="E18" s="189">
        <v>73352</v>
      </c>
      <c r="F18" s="190">
        <v>-25.88910442935661</v>
      </c>
    </row>
    <row r="19" spans="1:7" ht="15.6" customHeight="1" x14ac:dyDescent="0.25">
      <c r="A19" s="188" t="s">
        <v>148</v>
      </c>
      <c r="B19" s="189">
        <v>571</v>
      </c>
      <c r="C19" s="189">
        <v>216</v>
      </c>
      <c r="D19" s="189">
        <v>1024</v>
      </c>
      <c r="E19" s="189">
        <v>684</v>
      </c>
      <c r="F19" s="190">
        <v>-33.203125</v>
      </c>
    </row>
    <row r="20" spans="1:7" ht="15.6" customHeight="1" x14ac:dyDescent="0.25">
      <c r="A20" s="188" t="s">
        <v>147</v>
      </c>
      <c r="B20" s="189">
        <v>0</v>
      </c>
      <c r="C20" s="189">
        <v>0</v>
      </c>
      <c r="D20" s="189">
        <v>7423</v>
      </c>
      <c r="E20" s="189">
        <v>5765</v>
      </c>
      <c r="F20" s="190">
        <v>-22.335982756297991</v>
      </c>
    </row>
    <row r="21" spans="1:7" ht="15.6" customHeight="1" x14ac:dyDescent="0.25">
      <c r="A21" s="188" t="s">
        <v>154</v>
      </c>
      <c r="B21" s="189">
        <v>2923</v>
      </c>
      <c r="C21" s="189">
        <v>2188</v>
      </c>
      <c r="D21" s="189">
        <v>14559</v>
      </c>
      <c r="E21" s="189">
        <v>3770</v>
      </c>
      <c r="F21" s="190">
        <v>-74.105364379421658</v>
      </c>
    </row>
    <row r="22" spans="1:7" ht="15.6" customHeight="1" x14ac:dyDescent="0.25">
      <c r="A22" s="188" t="s">
        <v>151</v>
      </c>
      <c r="B22" s="189">
        <v>204100</v>
      </c>
      <c r="C22" s="189">
        <v>207564</v>
      </c>
      <c r="D22" s="189">
        <v>366837</v>
      </c>
      <c r="E22" s="189">
        <v>427526</v>
      </c>
      <c r="F22" s="190">
        <v>16.543860079544871</v>
      </c>
    </row>
    <row r="23" spans="1:7" ht="15.6" customHeight="1" x14ac:dyDescent="0.25">
      <c r="A23" s="188" t="s">
        <v>171</v>
      </c>
      <c r="B23" s="189">
        <v>1838</v>
      </c>
      <c r="C23" s="189">
        <v>2356</v>
      </c>
      <c r="D23" s="189">
        <v>4014</v>
      </c>
      <c r="E23" s="189">
        <v>5211</v>
      </c>
      <c r="F23" s="190">
        <v>29.820627802690581</v>
      </c>
    </row>
    <row r="24" spans="1:7" ht="15.6" customHeight="1" x14ac:dyDescent="0.25">
      <c r="A24" s="188" t="s">
        <v>146</v>
      </c>
      <c r="B24" s="189">
        <v>530</v>
      </c>
      <c r="C24" s="189">
        <v>1798</v>
      </c>
      <c r="D24" s="189">
        <v>1037</v>
      </c>
      <c r="E24" s="189">
        <v>2356</v>
      </c>
      <c r="F24" s="190">
        <v>127.1938283510125</v>
      </c>
    </row>
    <row r="25" spans="1:7" ht="15.6" customHeight="1" x14ac:dyDescent="0.25">
      <c r="A25" s="188" t="s">
        <v>145</v>
      </c>
      <c r="B25" s="189">
        <v>0</v>
      </c>
      <c r="C25" s="189">
        <v>0</v>
      </c>
      <c r="D25" s="189">
        <v>0</v>
      </c>
      <c r="E25" s="189">
        <v>0</v>
      </c>
      <c r="F25" s="190" t="s">
        <v>156</v>
      </c>
    </row>
    <row r="26" spans="1:7" ht="15.6" customHeight="1" x14ac:dyDescent="0.25">
      <c r="A26" s="188" t="s">
        <v>157</v>
      </c>
      <c r="B26" s="189">
        <v>1240</v>
      </c>
      <c r="C26" s="189">
        <v>853</v>
      </c>
      <c r="D26" s="189">
        <v>1872</v>
      </c>
      <c r="E26" s="189">
        <v>2162</v>
      </c>
      <c r="F26" s="190">
        <v>15.49145299145299</v>
      </c>
    </row>
    <row r="27" spans="1:7" ht="15.6" customHeight="1" x14ac:dyDescent="0.25">
      <c r="A27" s="188" t="s">
        <v>173</v>
      </c>
      <c r="B27" s="189">
        <v>683</v>
      </c>
      <c r="C27" s="189">
        <v>672</v>
      </c>
      <c r="D27" s="189">
        <v>2063</v>
      </c>
      <c r="E27" s="189">
        <v>1852</v>
      </c>
      <c r="F27" s="190">
        <v>-10.227823557925349</v>
      </c>
    </row>
    <row r="28" spans="1:7" ht="15.6" customHeight="1" x14ac:dyDescent="0.25">
      <c r="A28" s="188" t="s">
        <v>177</v>
      </c>
      <c r="B28" s="189">
        <v>50261</v>
      </c>
      <c r="C28" s="189">
        <v>54061</v>
      </c>
      <c r="D28" s="189">
        <v>101296</v>
      </c>
      <c r="E28" s="189">
        <v>108818</v>
      </c>
      <c r="F28" s="190">
        <v>7.4257621228873782</v>
      </c>
    </row>
    <row r="29" spans="1:7" ht="15.6" customHeight="1" x14ac:dyDescent="0.25">
      <c r="A29" s="188" t="s">
        <v>178</v>
      </c>
      <c r="B29" s="189">
        <v>1194</v>
      </c>
      <c r="C29" s="189">
        <v>3395</v>
      </c>
      <c r="D29" s="189">
        <v>2623</v>
      </c>
      <c r="E29" s="189">
        <v>7308</v>
      </c>
      <c r="F29" s="190">
        <v>178.61227601982461</v>
      </c>
    </row>
    <row r="30" spans="1:7" ht="15.6" customHeight="1" x14ac:dyDescent="0.25">
      <c r="A30" s="188" t="s">
        <v>179</v>
      </c>
      <c r="B30" s="189">
        <v>1497</v>
      </c>
      <c r="C30" s="189">
        <v>1254</v>
      </c>
      <c r="D30" s="189">
        <v>2741</v>
      </c>
      <c r="E30" s="189">
        <v>3295</v>
      </c>
      <c r="F30" s="190">
        <v>20.211601605253559</v>
      </c>
    </row>
    <row r="31" spans="1:7" ht="15.6" customHeight="1" x14ac:dyDescent="0.25">
      <c r="A31" s="188" t="s">
        <v>180</v>
      </c>
      <c r="B31" s="189">
        <v>4275</v>
      </c>
      <c r="C31" s="189">
        <v>2416</v>
      </c>
      <c r="D31" s="189">
        <v>10507</v>
      </c>
      <c r="E31" s="189">
        <v>6699</v>
      </c>
      <c r="F31" s="190">
        <v>-36.242504996668877</v>
      </c>
    </row>
    <row r="32" spans="1:7" ht="15.6" customHeight="1" x14ac:dyDescent="0.25">
      <c r="A32" s="188" t="s">
        <v>181</v>
      </c>
      <c r="B32" s="189">
        <v>28499</v>
      </c>
      <c r="C32" s="189">
        <v>44304</v>
      </c>
      <c r="D32" s="189">
        <v>55320</v>
      </c>
      <c r="E32" s="189">
        <v>77695</v>
      </c>
      <c r="F32" s="190">
        <v>40.446493130874899</v>
      </c>
    </row>
    <row r="33" spans="1:6" ht="15.6" customHeight="1" x14ac:dyDescent="0.25">
      <c r="A33" s="188" t="s">
        <v>182</v>
      </c>
      <c r="B33" s="189">
        <v>4068</v>
      </c>
      <c r="C33" s="189">
        <v>3196</v>
      </c>
      <c r="D33" s="189">
        <v>9330</v>
      </c>
      <c r="E33" s="189">
        <v>8576</v>
      </c>
      <c r="F33" s="190">
        <v>-8.0814576634512321</v>
      </c>
    </row>
    <row r="34" spans="1:6" ht="15.6" customHeight="1" x14ac:dyDescent="0.25">
      <c r="A34" s="188" t="s">
        <v>183</v>
      </c>
      <c r="B34" s="189">
        <v>270</v>
      </c>
      <c r="C34" s="189">
        <v>325</v>
      </c>
      <c r="D34" s="189">
        <v>769</v>
      </c>
      <c r="E34" s="189">
        <v>481</v>
      </c>
      <c r="F34" s="190">
        <v>-37.451235370611187</v>
      </c>
    </row>
    <row r="35" spans="1:6" ht="15.6" customHeight="1" x14ac:dyDescent="0.25">
      <c r="A35" s="156" t="s">
        <v>158</v>
      </c>
      <c r="B35" s="76">
        <f>SUM(B7:B34)</f>
        <v>633505</v>
      </c>
      <c r="C35" s="77">
        <f>SUM(C7:C34)</f>
        <v>720715</v>
      </c>
      <c r="D35" s="76">
        <f>SUM(D7:D34)</f>
        <v>1356047</v>
      </c>
      <c r="E35" s="78">
        <f>SUM(E7:E34)</f>
        <v>1558130</v>
      </c>
      <c r="F35" s="140">
        <f>E35*100/D35-100</f>
        <v>14.902359578982143</v>
      </c>
    </row>
    <row r="36" spans="1:6" ht="15.6" customHeight="1" x14ac:dyDescent="0.25">
      <c r="A36" s="73" t="s">
        <v>86</v>
      </c>
      <c r="B36" s="72"/>
      <c r="D36" s="13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1C4A-D3D3-4163-A3BB-24502ABE542E}">
  <sheetPr codeName="Hoja15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65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53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156</v>
      </c>
      <c r="G7" s="37"/>
    </row>
    <row r="8" spans="1:14" ht="15.6" customHeight="1" x14ac:dyDescent="0.25">
      <c r="A8" s="188" t="s">
        <v>11</v>
      </c>
      <c r="B8" s="189">
        <v>0</v>
      </c>
      <c r="C8" s="189">
        <v>0</v>
      </c>
      <c r="D8" s="189">
        <v>0</v>
      </c>
      <c r="E8" s="189">
        <v>0</v>
      </c>
      <c r="F8" s="190" t="s">
        <v>156</v>
      </c>
      <c r="G8" s="6"/>
    </row>
    <row r="9" spans="1:14" ht="15.6" customHeight="1" x14ac:dyDescent="0.25">
      <c r="A9" s="188" t="s">
        <v>8</v>
      </c>
      <c r="B9" s="189">
        <v>0</v>
      </c>
      <c r="C9" s="189">
        <v>0</v>
      </c>
      <c r="D9" s="189">
        <v>0</v>
      </c>
      <c r="E9" s="189">
        <v>0</v>
      </c>
      <c r="F9" s="190" t="s">
        <v>156</v>
      </c>
      <c r="G9" s="6"/>
    </row>
    <row r="10" spans="1:14" ht="15.6" customHeight="1" x14ac:dyDescent="0.25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156</v>
      </c>
    </row>
    <row r="11" spans="1:14" ht="15.6" customHeight="1" x14ac:dyDescent="0.25">
      <c r="A11" s="188" t="s">
        <v>9</v>
      </c>
      <c r="B11" s="189">
        <v>193570</v>
      </c>
      <c r="C11" s="189">
        <v>303575</v>
      </c>
      <c r="D11" s="189">
        <v>455411</v>
      </c>
      <c r="E11" s="189">
        <v>653730</v>
      </c>
      <c r="F11" s="190">
        <v>43.547257312625312</v>
      </c>
    </row>
    <row r="12" spans="1:14" ht="15.6" customHeight="1" x14ac:dyDescent="0.25">
      <c r="A12" s="188" t="s">
        <v>6</v>
      </c>
      <c r="B12" s="189">
        <v>0</v>
      </c>
      <c r="C12" s="189">
        <v>0</v>
      </c>
      <c r="D12" s="189">
        <v>0</v>
      </c>
      <c r="E12" s="189">
        <v>0</v>
      </c>
      <c r="F12" s="190" t="s">
        <v>156</v>
      </c>
    </row>
    <row r="13" spans="1:14" ht="15.6" customHeight="1" x14ac:dyDescent="0.25">
      <c r="A13" s="188" t="s">
        <v>175</v>
      </c>
      <c r="B13" s="189">
        <v>0</v>
      </c>
      <c r="C13" s="189">
        <v>183</v>
      </c>
      <c r="D13" s="189">
        <v>0</v>
      </c>
      <c r="E13" s="189">
        <v>288</v>
      </c>
      <c r="F13" s="190" t="s">
        <v>156</v>
      </c>
    </row>
    <row r="14" spans="1:14" ht="15.6" customHeight="1" x14ac:dyDescent="0.25">
      <c r="A14" s="188" t="s">
        <v>153</v>
      </c>
      <c r="B14" s="189">
        <v>0</v>
      </c>
      <c r="C14" s="189">
        <v>0</v>
      </c>
      <c r="D14" s="189">
        <v>0</v>
      </c>
      <c r="E14" s="189">
        <v>0</v>
      </c>
      <c r="F14" s="190" t="s">
        <v>156</v>
      </c>
    </row>
    <row r="15" spans="1:14" ht="15.6" customHeight="1" x14ac:dyDescent="0.25">
      <c r="A15" s="188" t="s">
        <v>150</v>
      </c>
      <c r="B15" s="189">
        <v>0</v>
      </c>
      <c r="C15" s="189">
        <v>0</v>
      </c>
      <c r="D15" s="189">
        <v>0</v>
      </c>
      <c r="E15" s="189">
        <v>0</v>
      </c>
      <c r="F15" s="190" t="s">
        <v>156</v>
      </c>
    </row>
    <row r="16" spans="1:14" ht="15.6" customHeight="1" x14ac:dyDescent="0.5">
      <c r="A16" s="188" t="s">
        <v>149</v>
      </c>
      <c r="B16" s="189">
        <v>0</v>
      </c>
      <c r="C16" s="189">
        <v>0</v>
      </c>
      <c r="D16" s="189">
        <v>0</v>
      </c>
      <c r="E16" s="189">
        <v>0</v>
      </c>
      <c r="F16" s="190" t="s">
        <v>156</v>
      </c>
      <c r="G16" s="1"/>
    </row>
    <row r="17" spans="1:7" ht="15.6" customHeight="1" x14ac:dyDescent="0.35">
      <c r="A17" s="188" t="s">
        <v>155</v>
      </c>
      <c r="B17" s="189">
        <v>0</v>
      </c>
      <c r="C17" s="189">
        <v>0</v>
      </c>
      <c r="D17" s="189">
        <v>0</v>
      </c>
      <c r="E17" s="189">
        <v>0</v>
      </c>
      <c r="F17" s="190" t="s">
        <v>156</v>
      </c>
      <c r="G17" s="2"/>
    </row>
    <row r="18" spans="1:7" ht="15.6" customHeight="1" x14ac:dyDescent="0.25">
      <c r="A18" s="188" t="s">
        <v>152</v>
      </c>
      <c r="B18" s="189">
        <v>0</v>
      </c>
      <c r="C18" s="189">
        <v>0</v>
      </c>
      <c r="D18" s="189">
        <v>0</v>
      </c>
      <c r="E18" s="189">
        <v>0</v>
      </c>
      <c r="F18" s="190" t="s">
        <v>156</v>
      </c>
    </row>
    <row r="19" spans="1:7" ht="15.6" customHeight="1" x14ac:dyDescent="0.25">
      <c r="A19" s="188" t="s">
        <v>148</v>
      </c>
      <c r="B19" s="189">
        <v>0</v>
      </c>
      <c r="C19" s="189">
        <v>0</v>
      </c>
      <c r="D19" s="189">
        <v>0</v>
      </c>
      <c r="E19" s="189">
        <v>0</v>
      </c>
      <c r="F19" s="190" t="s">
        <v>156</v>
      </c>
    </row>
    <row r="20" spans="1:7" ht="15.6" customHeight="1" x14ac:dyDescent="0.25">
      <c r="A20" s="188" t="s">
        <v>147</v>
      </c>
      <c r="B20" s="189">
        <v>0</v>
      </c>
      <c r="C20" s="189">
        <v>0</v>
      </c>
      <c r="D20" s="189">
        <v>0</v>
      </c>
      <c r="E20" s="189">
        <v>0</v>
      </c>
      <c r="F20" s="190" t="s">
        <v>156</v>
      </c>
    </row>
    <row r="21" spans="1:7" ht="15.6" customHeight="1" x14ac:dyDescent="0.25">
      <c r="A21" s="188" t="s">
        <v>154</v>
      </c>
      <c r="B21" s="189">
        <v>7019</v>
      </c>
      <c r="C21" s="189">
        <v>0</v>
      </c>
      <c r="D21" s="189">
        <v>13019</v>
      </c>
      <c r="E21" s="189">
        <v>10024</v>
      </c>
      <c r="F21" s="190">
        <v>-23.004839081342649</v>
      </c>
    </row>
    <row r="22" spans="1:7" ht="15.6" customHeight="1" x14ac:dyDescent="0.25">
      <c r="A22" s="188" t="s">
        <v>151</v>
      </c>
      <c r="B22" s="189">
        <v>0</v>
      </c>
      <c r="C22" s="189">
        <v>0</v>
      </c>
      <c r="D22" s="189">
        <v>0</v>
      </c>
      <c r="E22" s="189">
        <v>0</v>
      </c>
      <c r="F22" s="190" t="s">
        <v>156</v>
      </c>
    </row>
    <row r="23" spans="1:7" ht="15.6" customHeight="1" x14ac:dyDescent="0.25">
      <c r="A23" s="188" t="s">
        <v>171</v>
      </c>
      <c r="B23" s="189">
        <v>0</v>
      </c>
      <c r="C23" s="189">
        <v>0</v>
      </c>
      <c r="D23" s="189">
        <v>0</v>
      </c>
      <c r="E23" s="189">
        <v>0</v>
      </c>
      <c r="F23" s="190" t="s">
        <v>156</v>
      </c>
    </row>
    <row r="24" spans="1:7" ht="15.6" customHeight="1" x14ac:dyDescent="0.25">
      <c r="A24" s="188" t="s">
        <v>146</v>
      </c>
      <c r="B24" s="189">
        <v>0</v>
      </c>
      <c r="C24" s="189">
        <v>0</v>
      </c>
      <c r="D24" s="189">
        <v>0</v>
      </c>
      <c r="E24" s="189">
        <v>0</v>
      </c>
      <c r="F24" s="190" t="s">
        <v>156</v>
      </c>
    </row>
    <row r="25" spans="1:7" ht="15.6" customHeight="1" x14ac:dyDescent="0.25">
      <c r="A25" s="188" t="s">
        <v>145</v>
      </c>
      <c r="B25" s="189">
        <v>0</v>
      </c>
      <c r="C25" s="189">
        <v>0</v>
      </c>
      <c r="D25" s="189">
        <v>0</v>
      </c>
      <c r="E25" s="189">
        <v>0</v>
      </c>
      <c r="F25" s="190" t="s">
        <v>156</v>
      </c>
    </row>
    <row r="26" spans="1:7" ht="15.6" customHeight="1" x14ac:dyDescent="0.25">
      <c r="A26" s="188" t="s">
        <v>157</v>
      </c>
      <c r="B26" s="189">
        <v>0</v>
      </c>
      <c r="C26" s="189">
        <v>0</v>
      </c>
      <c r="D26" s="189">
        <v>0</v>
      </c>
      <c r="E26" s="189">
        <v>0</v>
      </c>
      <c r="F26" s="190" t="s">
        <v>156</v>
      </c>
    </row>
    <row r="27" spans="1:7" ht="15.6" customHeight="1" x14ac:dyDescent="0.25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156</v>
      </c>
    </row>
    <row r="28" spans="1:7" ht="15.6" customHeight="1" x14ac:dyDescent="0.25">
      <c r="A28" s="188" t="s">
        <v>177</v>
      </c>
      <c r="B28" s="189">
        <v>131</v>
      </c>
      <c r="C28" s="189">
        <v>201</v>
      </c>
      <c r="D28" s="189">
        <v>258</v>
      </c>
      <c r="E28" s="189">
        <v>352</v>
      </c>
      <c r="F28" s="190">
        <v>36.43410852713177</v>
      </c>
    </row>
    <row r="29" spans="1:7" ht="15.6" customHeight="1" x14ac:dyDescent="0.25">
      <c r="A29" s="188" t="s">
        <v>178</v>
      </c>
      <c r="B29" s="189">
        <v>0</v>
      </c>
      <c r="C29" s="189">
        <v>0</v>
      </c>
      <c r="D29" s="189">
        <v>0</v>
      </c>
      <c r="E29" s="189">
        <v>0</v>
      </c>
      <c r="F29" s="190" t="s">
        <v>156</v>
      </c>
    </row>
    <row r="30" spans="1:7" ht="15.6" customHeight="1" x14ac:dyDescent="0.25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156</v>
      </c>
    </row>
    <row r="31" spans="1:7" ht="15.6" customHeight="1" x14ac:dyDescent="0.25">
      <c r="A31" s="188" t="s">
        <v>180</v>
      </c>
      <c r="B31" s="189">
        <v>19983</v>
      </c>
      <c r="C31" s="189">
        <v>2100</v>
      </c>
      <c r="D31" s="189">
        <v>19983</v>
      </c>
      <c r="E31" s="189">
        <v>2100</v>
      </c>
      <c r="F31" s="190">
        <v>-89.4910674072962</v>
      </c>
    </row>
    <row r="32" spans="1:7" ht="15.6" customHeight="1" x14ac:dyDescent="0.25">
      <c r="A32" s="188" t="s">
        <v>181</v>
      </c>
      <c r="B32" s="189">
        <v>0</v>
      </c>
      <c r="C32" s="189">
        <v>0</v>
      </c>
      <c r="D32" s="189">
        <v>0</v>
      </c>
      <c r="E32" s="189">
        <v>0</v>
      </c>
      <c r="F32" s="190" t="s">
        <v>156</v>
      </c>
    </row>
    <row r="33" spans="1:6" ht="15.6" customHeight="1" x14ac:dyDescent="0.25">
      <c r="A33" s="188" t="s">
        <v>182</v>
      </c>
      <c r="B33" s="189">
        <v>0</v>
      </c>
      <c r="C33" s="189">
        <v>0</v>
      </c>
      <c r="D33" s="189">
        <v>0</v>
      </c>
      <c r="E33" s="189">
        <v>0</v>
      </c>
      <c r="F33" s="190" t="s">
        <v>156</v>
      </c>
    </row>
    <row r="34" spans="1:6" ht="15.6" customHeight="1" x14ac:dyDescent="0.25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156</v>
      </c>
    </row>
    <row r="35" spans="1:6" ht="15.6" customHeight="1" x14ac:dyDescent="0.25">
      <c r="A35" s="156" t="s">
        <v>158</v>
      </c>
      <c r="B35" s="76">
        <f>SUM(B7:B34)</f>
        <v>220703</v>
      </c>
      <c r="C35" s="77">
        <f>SUM(C7:C34)</f>
        <v>306059</v>
      </c>
      <c r="D35" s="178">
        <f>SUM(D7:D34)</f>
        <v>488671</v>
      </c>
      <c r="E35" s="178">
        <f>SUM(E7:E34)</f>
        <v>666494</v>
      </c>
      <c r="F35" s="140">
        <f>E35*100/D35-100</f>
        <v>36.389104325814287</v>
      </c>
    </row>
    <row r="36" spans="1:6" ht="15.6" customHeight="1" x14ac:dyDescent="0.25">
      <c r="A36" s="73" t="s">
        <v>54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FAEF6-B924-4E19-8271-47396990F110}">
  <sheetPr codeName="Hoja16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66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53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315786</v>
      </c>
      <c r="C7" s="189">
        <v>7917</v>
      </c>
      <c r="D7" s="189">
        <v>584180</v>
      </c>
      <c r="E7" s="189">
        <v>48941</v>
      </c>
      <c r="F7" s="190">
        <v>-91.622273956657196</v>
      </c>
      <c r="G7" s="13"/>
    </row>
    <row r="8" spans="1:14" ht="15.6" customHeight="1" x14ac:dyDescent="0.25">
      <c r="A8" s="188" t="s">
        <v>11</v>
      </c>
      <c r="B8" s="189">
        <v>0</v>
      </c>
      <c r="C8" s="189">
        <v>580</v>
      </c>
      <c r="D8" s="189">
        <v>1100</v>
      </c>
      <c r="E8" s="189">
        <v>877</v>
      </c>
      <c r="F8" s="190">
        <v>-20.27272727272727</v>
      </c>
      <c r="G8" s="6"/>
    </row>
    <row r="9" spans="1:14" ht="15.6" customHeight="1" x14ac:dyDescent="0.25">
      <c r="A9" s="188" t="s">
        <v>8</v>
      </c>
      <c r="B9" s="189">
        <v>13</v>
      </c>
      <c r="C9" s="189">
        <v>0</v>
      </c>
      <c r="D9" s="189">
        <v>15</v>
      </c>
      <c r="E9" s="189">
        <v>0</v>
      </c>
      <c r="F9" s="190">
        <v>-100</v>
      </c>
      <c r="G9" s="6"/>
    </row>
    <row r="10" spans="1:14" ht="15.6" customHeight="1" x14ac:dyDescent="0.25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156</v>
      </c>
    </row>
    <row r="11" spans="1:14" ht="15.6" customHeight="1" x14ac:dyDescent="0.25">
      <c r="A11" s="188" t="s">
        <v>9</v>
      </c>
      <c r="B11" s="189">
        <v>4802903</v>
      </c>
      <c r="C11" s="189">
        <v>5294996</v>
      </c>
      <c r="D11" s="189">
        <v>9870004</v>
      </c>
      <c r="E11" s="189">
        <v>10683595</v>
      </c>
      <c r="F11" s="190">
        <v>8.243066568159449</v>
      </c>
    </row>
    <row r="12" spans="1:14" ht="15.6" customHeight="1" x14ac:dyDescent="0.25">
      <c r="A12" s="188" t="s">
        <v>6</v>
      </c>
      <c r="B12" s="189">
        <v>156310</v>
      </c>
      <c r="C12" s="189">
        <v>37058</v>
      </c>
      <c r="D12" s="189">
        <v>336824</v>
      </c>
      <c r="E12" s="189">
        <v>68802</v>
      </c>
      <c r="F12" s="190">
        <v>-79.573308315321952</v>
      </c>
    </row>
    <row r="13" spans="1:14" ht="15.6" customHeight="1" x14ac:dyDescent="0.25">
      <c r="A13" s="188" t="s">
        <v>175</v>
      </c>
      <c r="B13" s="189">
        <v>951</v>
      </c>
      <c r="C13" s="189">
        <v>957</v>
      </c>
      <c r="D13" s="189">
        <v>1585</v>
      </c>
      <c r="E13" s="189">
        <v>1661</v>
      </c>
      <c r="F13" s="190">
        <v>4.7949526813880112</v>
      </c>
    </row>
    <row r="14" spans="1:14" ht="15.6" customHeight="1" x14ac:dyDescent="0.25">
      <c r="A14" s="188" t="s">
        <v>153</v>
      </c>
      <c r="B14" s="189">
        <v>1434017</v>
      </c>
      <c r="C14" s="189">
        <v>2177078</v>
      </c>
      <c r="D14" s="189">
        <v>3200399</v>
      </c>
      <c r="E14" s="189">
        <v>4212100</v>
      </c>
      <c r="F14" s="190">
        <v>31.611714664327788</v>
      </c>
    </row>
    <row r="15" spans="1:14" ht="15.6" customHeight="1" x14ac:dyDescent="0.25">
      <c r="A15" s="188" t="s">
        <v>150</v>
      </c>
      <c r="B15" s="189">
        <v>4190</v>
      </c>
      <c r="C15" s="189">
        <v>5253</v>
      </c>
      <c r="D15" s="189">
        <v>5330</v>
      </c>
      <c r="E15" s="189">
        <v>10226</v>
      </c>
      <c r="F15" s="190">
        <v>91.857410881801115</v>
      </c>
    </row>
    <row r="16" spans="1:14" ht="15.6" customHeight="1" x14ac:dyDescent="0.5">
      <c r="A16" s="188" t="s">
        <v>149</v>
      </c>
      <c r="B16" s="189">
        <v>0</v>
      </c>
      <c r="C16" s="189">
        <v>5999</v>
      </c>
      <c r="D16" s="189">
        <v>303101</v>
      </c>
      <c r="E16" s="189">
        <v>80171</v>
      </c>
      <c r="F16" s="190">
        <v>-73.549740845460747</v>
      </c>
      <c r="G16" s="1"/>
    </row>
    <row r="17" spans="1:7" ht="15.6" customHeight="1" x14ac:dyDescent="0.35">
      <c r="A17" s="188" t="s">
        <v>155</v>
      </c>
      <c r="B17" s="189">
        <v>1405</v>
      </c>
      <c r="C17" s="189">
        <v>2837</v>
      </c>
      <c r="D17" s="189">
        <v>2289</v>
      </c>
      <c r="E17" s="189">
        <v>2940</v>
      </c>
      <c r="F17" s="190">
        <v>28.440366972477051</v>
      </c>
      <c r="G17" s="2"/>
    </row>
    <row r="18" spans="1:7" ht="15.6" customHeight="1" x14ac:dyDescent="0.25">
      <c r="A18" s="188" t="s">
        <v>152</v>
      </c>
      <c r="B18" s="189">
        <v>0</v>
      </c>
      <c r="C18" s="189">
        <v>0</v>
      </c>
      <c r="D18" s="189">
        <v>0</v>
      </c>
      <c r="E18" s="189">
        <v>0</v>
      </c>
      <c r="F18" s="190" t="s">
        <v>156</v>
      </c>
    </row>
    <row r="19" spans="1:7" ht="15.6" customHeight="1" x14ac:dyDescent="0.25">
      <c r="A19" s="188" t="s">
        <v>148</v>
      </c>
      <c r="B19" s="189">
        <v>23307</v>
      </c>
      <c r="C19" s="189">
        <v>128602</v>
      </c>
      <c r="D19" s="189">
        <v>43115</v>
      </c>
      <c r="E19" s="189">
        <v>261317</v>
      </c>
      <c r="F19" s="190">
        <v>506.09300707410398</v>
      </c>
    </row>
    <row r="20" spans="1:7" ht="15.6" customHeight="1" x14ac:dyDescent="0.25">
      <c r="A20" s="188" t="s">
        <v>147</v>
      </c>
      <c r="B20" s="189">
        <v>566478</v>
      </c>
      <c r="C20" s="189">
        <v>154914</v>
      </c>
      <c r="D20" s="189">
        <v>1254882</v>
      </c>
      <c r="E20" s="189">
        <v>385021</v>
      </c>
      <c r="F20" s="190">
        <v>-69.318151029339816</v>
      </c>
    </row>
    <row r="21" spans="1:7" ht="15.6" customHeight="1" x14ac:dyDescent="0.25">
      <c r="A21" s="188" t="s">
        <v>154</v>
      </c>
      <c r="B21" s="189">
        <v>174262</v>
      </c>
      <c r="C21" s="189">
        <v>200564</v>
      </c>
      <c r="D21" s="189">
        <v>310817</v>
      </c>
      <c r="E21" s="189">
        <v>353351</v>
      </c>
      <c r="F21" s="190">
        <v>13.68457967228305</v>
      </c>
    </row>
    <row r="22" spans="1:7" ht="15.6" customHeight="1" x14ac:dyDescent="0.25">
      <c r="A22" s="188" t="s">
        <v>151</v>
      </c>
      <c r="B22" s="189">
        <v>831393</v>
      </c>
      <c r="C22" s="189">
        <v>1024575</v>
      </c>
      <c r="D22" s="189">
        <v>1738421</v>
      </c>
      <c r="E22" s="189">
        <v>2193334</v>
      </c>
      <c r="F22" s="190">
        <v>26.168172151624962</v>
      </c>
    </row>
    <row r="23" spans="1:7" ht="15.6" customHeight="1" x14ac:dyDescent="0.25">
      <c r="A23" s="188" t="s">
        <v>171</v>
      </c>
      <c r="B23" s="189">
        <v>3709</v>
      </c>
      <c r="C23" s="189">
        <v>11266</v>
      </c>
      <c r="D23" s="189">
        <v>5719</v>
      </c>
      <c r="E23" s="189">
        <v>21736</v>
      </c>
      <c r="F23" s="190">
        <v>280.06644518272418</v>
      </c>
    </row>
    <row r="24" spans="1:7" ht="15.6" customHeight="1" x14ac:dyDescent="0.25">
      <c r="A24" s="188" t="s">
        <v>146</v>
      </c>
      <c r="B24" s="189">
        <v>0</v>
      </c>
      <c r="C24" s="189">
        <v>5</v>
      </c>
      <c r="D24" s="189">
        <v>408</v>
      </c>
      <c r="E24" s="189">
        <v>5</v>
      </c>
      <c r="F24" s="190">
        <v>-98.774509803921575</v>
      </c>
    </row>
    <row r="25" spans="1:7" ht="15.6" customHeight="1" x14ac:dyDescent="0.25">
      <c r="A25" s="188" t="s">
        <v>145</v>
      </c>
      <c r="B25" s="189">
        <v>0</v>
      </c>
      <c r="C25" s="189">
        <v>0</v>
      </c>
      <c r="D25" s="189">
        <v>0</v>
      </c>
      <c r="E25" s="189">
        <v>0</v>
      </c>
      <c r="F25" s="190" t="s">
        <v>156</v>
      </c>
    </row>
    <row r="26" spans="1:7" ht="15.6" customHeight="1" x14ac:dyDescent="0.25">
      <c r="A26" s="188" t="s">
        <v>157</v>
      </c>
      <c r="B26" s="189">
        <v>24084</v>
      </c>
      <c r="C26" s="189">
        <v>2012</v>
      </c>
      <c r="D26" s="189">
        <v>27146</v>
      </c>
      <c r="E26" s="189">
        <v>2012</v>
      </c>
      <c r="F26" s="190">
        <v>-92.588226626390622</v>
      </c>
    </row>
    <row r="27" spans="1:7" ht="15.6" customHeight="1" x14ac:dyDescent="0.25">
      <c r="A27" s="188" t="s">
        <v>173</v>
      </c>
      <c r="B27" s="189">
        <v>4284</v>
      </c>
      <c r="C27" s="189">
        <v>5958</v>
      </c>
      <c r="D27" s="189">
        <v>4284</v>
      </c>
      <c r="E27" s="189">
        <v>6900</v>
      </c>
      <c r="F27" s="190">
        <v>61.064425770308127</v>
      </c>
    </row>
    <row r="28" spans="1:7" ht="15.6" customHeight="1" x14ac:dyDescent="0.25">
      <c r="A28" s="188" t="s">
        <v>177</v>
      </c>
      <c r="B28" s="189">
        <v>131645</v>
      </c>
      <c r="C28" s="189">
        <v>80488</v>
      </c>
      <c r="D28" s="189">
        <v>187504</v>
      </c>
      <c r="E28" s="189">
        <v>134176</v>
      </c>
      <c r="F28" s="190">
        <v>-28.440993258810479</v>
      </c>
    </row>
    <row r="29" spans="1:7" ht="15.6" customHeight="1" x14ac:dyDescent="0.25">
      <c r="A29" s="188" t="s">
        <v>178</v>
      </c>
      <c r="B29" s="189">
        <v>4180</v>
      </c>
      <c r="C29" s="189">
        <v>27341</v>
      </c>
      <c r="D29" s="189">
        <v>9869</v>
      </c>
      <c r="E29" s="189">
        <v>44423</v>
      </c>
      <c r="F29" s="190">
        <v>350.1266592359915</v>
      </c>
    </row>
    <row r="30" spans="1:7" ht="15.6" customHeight="1" x14ac:dyDescent="0.25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156</v>
      </c>
    </row>
    <row r="31" spans="1:7" ht="15.6" customHeight="1" x14ac:dyDescent="0.25">
      <c r="A31" s="188" t="s">
        <v>180</v>
      </c>
      <c r="B31" s="189">
        <v>321421</v>
      </c>
      <c r="C31" s="189">
        <v>54717</v>
      </c>
      <c r="D31" s="189">
        <v>488344</v>
      </c>
      <c r="E31" s="189">
        <v>89422</v>
      </c>
      <c r="F31" s="190">
        <v>-81.688727618236328</v>
      </c>
    </row>
    <row r="32" spans="1:7" ht="15.6" customHeight="1" x14ac:dyDescent="0.25">
      <c r="A32" s="188" t="s">
        <v>181</v>
      </c>
      <c r="B32" s="189">
        <v>2231127</v>
      </c>
      <c r="C32" s="189">
        <v>2207895</v>
      </c>
      <c r="D32" s="189">
        <v>4438510</v>
      </c>
      <c r="E32" s="189">
        <v>5030191</v>
      </c>
      <c r="F32" s="190">
        <v>13.33062221331032</v>
      </c>
    </row>
    <row r="33" spans="1:6" ht="15.6" customHeight="1" x14ac:dyDescent="0.25">
      <c r="A33" s="188" t="s">
        <v>182</v>
      </c>
      <c r="B33" s="189">
        <v>12862</v>
      </c>
      <c r="C33" s="189">
        <v>38347</v>
      </c>
      <c r="D33" s="189">
        <v>36090</v>
      </c>
      <c r="E33" s="189">
        <v>59590</v>
      </c>
      <c r="F33" s="190">
        <v>65.114990302022733</v>
      </c>
    </row>
    <row r="34" spans="1:6" ht="15.6" customHeight="1" x14ac:dyDescent="0.25">
      <c r="A34" s="188" t="s">
        <v>183</v>
      </c>
      <c r="B34" s="189">
        <v>158</v>
      </c>
      <c r="C34" s="189">
        <v>38</v>
      </c>
      <c r="D34" s="189">
        <v>244</v>
      </c>
      <c r="E34" s="189">
        <v>88</v>
      </c>
      <c r="F34" s="190">
        <v>-63.934426229508198</v>
      </c>
    </row>
    <row r="35" spans="1:6" ht="15.6" customHeight="1" x14ac:dyDescent="0.25">
      <c r="A35" s="156" t="s">
        <v>158</v>
      </c>
      <c r="B35" s="76">
        <f>SUM(B7:B34)</f>
        <v>11044485</v>
      </c>
      <c r="C35" s="77">
        <f>SUM(C7:C34)</f>
        <v>11469397</v>
      </c>
      <c r="D35" s="178">
        <f>SUM(D7:D34)</f>
        <v>22850180</v>
      </c>
      <c r="E35" s="178">
        <f>SUM(E7:E34)</f>
        <v>23690879</v>
      </c>
      <c r="F35" s="177">
        <f>E35*100/D35-100</f>
        <v>3.6791788948708444</v>
      </c>
    </row>
    <row r="36" spans="1:6" ht="15.6" customHeight="1" x14ac:dyDescent="0.25">
      <c r="A36" s="73" t="s">
        <v>67</v>
      </c>
      <c r="B36" s="72"/>
      <c r="D36" s="13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52C51-F45A-4BE0-8F10-D64BE667F43C}">
  <sheetPr codeName="Hoja17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68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53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156</v>
      </c>
      <c r="G7" s="13"/>
    </row>
    <row r="8" spans="1:14" ht="15.6" customHeight="1" x14ac:dyDescent="0.25">
      <c r="A8" s="188" t="s">
        <v>11</v>
      </c>
      <c r="B8" s="189">
        <v>0</v>
      </c>
      <c r="C8" s="189">
        <v>580</v>
      </c>
      <c r="D8" s="189">
        <v>1100</v>
      </c>
      <c r="E8" s="189">
        <v>877</v>
      </c>
      <c r="F8" s="190">
        <v>-20.27272727272727</v>
      </c>
      <c r="G8" s="6"/>
    </row>
    <row r="9" spans="1:14" ht="15.6" customHeight="1" x14ac:dyDescent="0.25">
      <c r="A9" s="188" t="s">
        <v>8</v>
      </c>
      <c r="B9" s="189">
        <v>13</v>
      </c>
      <c r="C9" s="189">
        <v>0</v>
      </c>
      <c r="D9" s="189">
        <v>15</v>
      </c>
      <c r="E9" s="189">
        <v>0</v>
      </c>
      <c r="F9" s="190">
        <v>-100</v>
      </c>
      <c r="G9" s="6"/>
    </row>
    <row r="10" spans="1:14" ht="15.6" customHeight="1" x14ac:dyDescent="0.25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156</v>
      </c>
    </row>
    <row r="11" spans="1:14" ht="15.6" customHeight="1" x14ac:dyDescent="0.25">
      <c r="A11" s="188" t="s">
        <v>9</v>
      </c>
      <c r="B11" s="189">
        <v>3572655</v>
      </c>
      <c r="C11" s="189">
        <v>4220835</v>
      </c>
      <c r="D11" s="189">
        <v>7620435</v>
      </c>
      <c r="E11" s="189">
        <v>8211678</v>
      </c>
      <c r="F11" s="190">
        <v>7.7586515730401251</v>
      </c>
    </row>
    <row r="12" spans="1:14" ht="15.6" customHeight="1" x14ac:dyDescent="0.25">
      <c r="A12" s="188" t="s">
        <v>6</v>
      </c>
      <c r="B12" s="189">
        <v>15019</v>
      </c>
      <c r="C12" s="189">
        <v>15873</v>
      </c>
      <c r="D12" s="189">
        <v>34218</v>
      </c>
      <c r="E12" s="189">
        <v>31790</v>
      </c>
      <c r="F12" s="190">
        <v>-7.0956806359226192</v>
      </c>
    </row>
    <row r="13" spans="1:14" ht="15.6" customHeight="1" x14ac:dyDescent="0.25">
      <c r="A13" s="188" t="s">
        <v>175</v>
      </c>
      <c r="B13" s="189">
        <v>0</v>
      </c>
      <c r="C13" s="189">
        <v>0</v>
      </c>
      <c r="D13" s="189">
        <v>0</v>
      </c>
      <c r="E13" s="189">
        <v>0</v>
      </c>
      <c r="F13" s="190" t="s">
        <v>156</v>
      </c>
    </row>
    <row r="14" spans="1:14" ht="15.6" customHeight="1" x14ac:dyDescent="0.25">
      <c r="A14" s="188" t="s">
        <v>153</v>
      </c>
      <c r="B14" s="189">
        <v>1070082</v>
      </c>
      <c r="C14" s="189">
        <v>1740501</v>
      </c>
      <c r="D14" s="189">
        <v>2470713</v>
      </c>
      <c r="E14" s="189">
        <v>3445522</v>
      </c>
      <c r="F14" s="190">
        <v>39.454562306508279</v>
      </c>
    </row>
    <row r="15" spans="1:14" ht="15.6" customHeight="1" x14ac:dyDescent="0.25">
      <c r="A15" s="188" t="s">
        <v>150</v>
      </c>
      <c r="B15" s="189">
        <v>4190</v>
      </c>
      <c r="C15" s="189">
        <v>5253</v>
      </c>
      <c r="D15" s="189">
        <v>5330</v>
      </c>
      <c r="E15" s="189">
        <v>10226</v>
      </c>
      <c r="F15" s="190">
        <v>91.857410881801115</v>
      </c>
    </row>
    <row r="16" spans="1:14" ht="15.6" customHeight="1" x14ac:dyDescent="0.5">
      <c r="A16" s="188" t="s">
        <v>149</v>
      </c>
      <c r="B16" s="189">
        <v>0</v>
      </c>
      <c r="C16" s="189">
        <v>0</v>
      </c>
      <c r="D16" s="189">
        <v>0</v>
      </c>
      <c r="E16" s="189">
        <v>0</v>
      </c>
      <c r="F16" s="190" t="s">
        <v>156</v>
      </c>
      <c r="G16" s="1"/>
    </row>
    <row r="17" spans="1:7" ht="15.6" customHeight="1" x14ac:dyDescent="0.35">
      <c r="A17" s="188" t="s">
        <v>155</v>
      </c>
      <c r="B17" s="189">
        <v>1405</v>
      </c>
      <c r="C17" s="189">
        <v>2837</v>
      </c>
      <c r="D17" s="189">
        <v>2289</v>
      </c>
      <c r="E17" s="189">
        <v>2940</v>
      </c>
      <c r="F17" s="190">
        <v>28.440366972477051</v>
      </c>
      <c r="G17" s="2"/>
    </row>
    <row r="18" spans="1:7" ht="15.6" customHeight="1" x14ac:dyDescent="0.25">
      <c r="A18" s="188" t="s">
        <v>152</v>
      </c>
      <c r="B18" s="189">
        <v>0</v>
      </c>
      <c r="C18" s="189">
        <v>0</v>
      </c>
      <c r="D18" s="189">
        <v>0</v>
      </c>
      <c r="E18" s="189">
        <v>0</v>
      </c>
      <c r="F18" s="190" t="s">
        <v>156</v>
      </c>
    </row>
    <row r="19" spans="1:7" ht="15.6" customHeight="1" x14ac:dyDescent="0.25">
      <c r="A19" s="188" t="s">
        <v>148</v>
      </c>
      <c r="B19" s="189">
        <v>0</v>
      </c>
      <c r="C19" s="189">
        <v>80</v>
      </c>
      <c r="D19" s="189">
        <v>0</v>
      </c>
      <c r="E19" s="189">
        <v>289</v>
      </c>
      <c r="F19" s="190" t="s">
        <v>156</v>
      </c>
    </row>
    <row r="20" spans="1:7" ht="15.6" customHeight="1" x14ac:dyDescent="0.25">
      <c r="A20" s="188" t="s">
        <v>147</v>
      </c>
      <c r="B20" s="189">
        <v>0</v>
      </c>
      <c r="C20" s="189">
        <v>0</v>
      </c>
      <c r="D20" s="189">
        <v>5</v>
      </c>
      <c r="E20" s="189">
        <v>8</v>
      </c>
      <c r="F20" s="190">
        <v>60</v>
      </c>
    </row>
    <row r="21" spans="1:7" ht="15.6" customHeight="1" x14ac:dyDescent="0.25">
      <c r="A21" s="188" t="s">
        <v>154</v>
      </c>
      <c r="B21" s="189">
        <v>6</v>
      </c>
      <c r="C21" s="189">
        <v>16847</v>
      </c>
      <c r="D21" s="189">
        <v>6</v>
      </c>
      <c r="E21" s="189">
        <v>27108</v>
      </c>
      <c r="F21" s="190">
        <v>451700</v>
      </c>
    </row>
    <row r="22" spans="1:7" ht="15.6" customHeight="1" x14ac:dyDescent="0.25">
      <c r="A22" s="188" t="s">
        <v>151</v>
      </c>
      <c r="B22" s="189">
        <v>598532</v>
      </c>
      <c r="C22" s="189">
        <v>736008</v>
      </c>
      <c r="D22" s="189">
        <v>1195819</v>
      </c>
      <c r="E22" s="189">
        <v>1627724</v>
      </c>
      <c r="F22" s="190">
        <v>36.117924200903303</v>
      </c>
    </row>
    <row r="23" spans="1:7" ht="15.6" customHeight="1" x14ac:dyDescent="0.25">
      <c r="A23" s="188" t="s">
        <v>171</v>
      </c>
      <c r="B23" s="189">
        <v>2639</v>
      </c>
      <c r="C23" s="189">
        <v>95</v>
      </c>
      <c r="D23" s="189">
        <v>2639</v>
      </c>
      <c r="E23" s="189">
        <v>215</v>
      </c>
      <c r="F23" s="190">
        <v>-91.8529746115953</v>
      </c>
    </row>
    <row r="24" spans="1:7" ht="15.6" customHeight="1" x14ac:dyDescent="0.25">
      <c r="A24" s="188" t="s">
        <v>146</v>
      </c>
      <c r="B24" s="189">
        <v>0</v>
      </c>
      <c r="C24" s="189">
        <v>5</v>
      </c>
      <c r="D24" s="189">
        <v>408</v>
      </c>
      <c r="E24" s="189">
        <v>5</v>
      </c>
      <c r="F24" s="190">
        <v>-98.774509803921575</v>
      </c>
    </row>
    <row r="25" spans="1:7" ht="15.6" customHeight="1" x14ac:dyDescent="0.25">
      <c r="A25" s="188" t="s">
        <v>145</v>
      </c>
      <c r="B25" s="189">
        <v>0</v>
      </c>
      <c r="C25" s="189">
        <v>0</v>
      </c>
      <c r="D25" s="189">
        <v>0</v>
      </c>
      <c r="E25" s="189">
        <v>0</v>
      </c>
      <c r="F25" s="190" t="s">
        <v>156</v>
      </c>
    </row>
    <row r="26" spans="1:7" ht="15.6" customHeight="1" x14ac:dyDescent="0.25">
      <c r="A26" s="188" t="s">
        <v>157</v>
      </c>
      <c r="B26" s="189">
        <v>0</v>
      </c>
      <c r="C26" s="189">
        <v>0</v>
      </c>
      <c r="D26" s="189">
        <v>0</v>
      </c>
      <c r="E26" s="189">
        <v>0</v>
      </c>
      <c r="F26" s="190" t="s">
        <v>156</v>
      </c>
    </row>
    <row r="27" spans="1:7" ht="15.6" customHeight="1" x14ac:dyDescent="0.25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156</v>
      </c>
    </row>
    <row r="28" spans="1:7" ht="15.6" customHeight="1" x14ac:dyDescent="0.25">
      <c r="A28" s="188" t="s">
        <v>177</v>
      </c>
      <c r="B28" s="189">
        <v>128342</v>
      </c>
      <c r="C28" s="189">
        <v>71834</v>
      </c>
      <c r="D28" s="189">
        <v>181719</v>
      </c>
      <c r="E28" s="189">
        <v>118228</v>
      </c>
      <c r="F28" s="190">
        <v>-34.93910928411448</v>
      </c>
    </row>
    <row r="29" spans="1:7" ht="15.6" customHeight="1" x14ac:dyDescent="0.25">
      <c r="A29" s="188" t="s">
        <v>178</v>
      </c>
      <c r="B29" s="189">
        <v>0</v>
      </c>
      <c r="C29" s="189">
        <v>23368</v>
      </c>
      <c r="D29" s="189">
        <v>0</v>
      </c>
      <c r="E29" s="189">
        <v>38991</v>
      </c>
      <c r="F29" s="190" t="s">
        <v>156</v>
      </c>
    </row>
    <row r="30" spans="1:7" ht="15.6" customHeight="1" x14ac:dyDescent="0.25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156</v>
      </c>
    </row>
    <row r="31" spans="1:7" ht="15.6" customHeight="1" x14ac:dyDescent="0.25">
      <c r="A31" s="188" t="s">
        <v>180</v>
      </c>
      <c r="B31" s="189">
        <v>882</v>
      </c>
      <c r="C31" s="189">
        <v>0</v>
      </c>
      <c r="D31" s="189">
        <v>954</v>
      </c>
      <c r="E31" s="189">
        <v>0</v>
      </c>
      <c r="F31" s="190">
        <v>-100</v>
      </c>
    </row>
    <row r="32" spans="1:7" ht="15.6" customHeight="1" x14ac:dyDescent="0.25">
      <c r="A32" s="188" t="s">
        <v>181</v>
      </c>
      <c r="B32" s="189">
        <v>2171024</v>
      </c>
      <c r="C32" s="189">
        <v>2165979</v>
      </c>
      <c r="D32" s="189">
        <v>4313656</v>
      </c>
      <c r="E32" s="189">
        <v>4955237</v>
      </c>
      <c r="F32" s="190">
        <v>14.873253685504819</v>
      </c>
    </row>
    <row r="33" spans="1:6" ht="15.6" customHeight="1" x14ac:dyDescent="0.25">
      <c r="A33" s="188" t="s">
        <v>182</v>
      </c>
      <c r="B33" s="189">
        <v>10250</v>
      </c>
      <c r="C33" s="189">
        <v>17574</v>
      </c>
      <c r="D33" s="189">
        <v>24783</v>
      </c>
      <c r="E33" s="189">
        <v>26225</v>
      </c>
      <c r="F33" s="190">
        <v>5.8185046201024866</v>
      </c>
    </row>
    <row r="34" spans="1:6" ht="15.6" customHeight="1" x14ac:dyDescent="0.25">
      <c r="A34" s="188" t="s">
        <v>183</v>
      </c>
      <c r="B34" s="189">
        <v>158</v>
      </c>
      <c r="C34" s="189">
        <v>38</v>
      </c>
      <c r="D34" s="189">
        <v>244</v>
      </c>
      <c r="E34" s="189">
        <v>88</v>
      </c>
      <c r="F34" s="190">
        <v>-63.934426229508198</v>
      </c>
    </row>
    <row r="35" spans="1:6" ht="15.6" customHeight="1" x14ac:dyDescent="0.25">
      <c r="A35" s="156" t="s">
        <v>158</v>
      </c>
      <c r="B35" s="76">
        <f>SUM(B7:B34)</f>
        <v>7575197</v>
      </c>
      <c r="C35" s="77">
        <f>SUM(C7:C34)</f>
        <v>9017707</v>
      </c>
      <c r="D35" s="76">
        <f>SUM(D7:D34)</f>
        <v>15854333</v>
      </c>
      <c r="E35" s="78">
        <f>SUM(E7:E34)</f>
        <v>18497151</v>
      </c>
      <c r="F35" s="140">
        <f>E35*100/D35-100</f>
        <v>16.669373602787331</v>
      </c>
    </row>
    <row r="36" spans="1:6" ht="15.6" customHeight="1" x14ac:dyDescent="0.25">
      <c r="A36" s="73" t="s">
        <v>67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5ADD0-8EE9-4137-945C-5265F7F2D0F3}">
  <sheetPr codeName="Hoja18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69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53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156</v>
      </c>
      <c r="G7" s="37"/>
    </row>
    <row r="8" spans="1:14" ht="15.6" customHeight="1" x14ac:dyDescent="0.25">
      <c r="A8" s="188" t="s">
        <v>11</v>
      </c>
      <c r="B8" s="189">
        <v>51</v>
      </c>
      <c r="C8" s="189">
        <v>909</v>
      </c>
      <c r="D8" s="189">
        <v>4881</v>
      </c>
      <c r="E8" s="189">
        <v>7119</v>
      </c>
      <c r="F8" s="190">
        <v>45.851259987707436</v>
      </c>
      <c r="G8" s="6"/>
    </row>
    <row r="9" spans="1:14" ht="15.6" customHeight="1" x14ac:dyDescent="0.25">
      <c r="A9" s="188" t="s">
        <v>8</v>
      </c>
      <c r="B9" s="189">
        <v>56033</v>
      </c>
      <c r="C9" s="189">
        <v>65593</v>
      </c>
      <c r="D9" s="189">
        <v>105553</v>
      </c>
      <c r="E9" s="189">
        <v>128937</v>
      </c>
      <c r="F9" s="190">
        <v>22.153799513040841</v>
      </c>
      <c r="G9" s="6"/>
    </row>
    <row r="10" spans="1:14" ht="15.6" customHeight="1" x14ac:dyDescent="0.25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156</v>
      </c>
    </row>
    <row r="11" spans="1:14" ht="15.6" customHeight="1" x14ac:dyDescent="0.25">
      <c r="A11" s="188" t="s">
        <v>9</v>
      </c>
      <c r="B11" s="189">
        <v>1227186</v>
      </c>
      <c r="C11" s="189">
        <v>1092543</v>
      </c>
      <c r="D11" s="189">
        <v>2425650</v>
      </c>
      <c r="E11" s="189">
        <v>2146586</v>
      </c>
      <c r="F11" s="190">
        <v>-11.50471007771112</v>
      </c>
    </row>
    <row r="12" spans="1:14" ht="15.6" customHeight="1" x14ac:dyDescent="0.25">
      <c r="A12" s="188" t="s">
        <v>6</v>
      </c>
      <c r="B12" s="189">
        <v>63838</v>
      </c>
      <c r="C12" s="189">
        <v>65100</v>
      </c>
      <c r="D12" s="189">
        <v>132787</v>
      </c>
      <c r="E12" s="189">
        <v>133693</v>
      </c>
      <c r="F12" s="190">
        <v>0.68229570665802441</v>
      </c>
    </row>
    <row r="13" spans="1:14" ht="15.6" customHeight="1" x14ac:dyDescent="0.25">
      <c r="A13" s="188" t="s">
        <v>175</v>
      </c>
      <c r="B13" s="189">
        <v>988796</v>
      </c>
      <c r="C13" s="189">
        <v>1096178</v>
      </c>
      <c r="D13" s="189">
        <v>1868667</v>
      </c>
      <c r="E13" s="189">
        <v>2067127</v>
      </c>
      <c r="F13" s="190">
        <v>10.620404812628459</v>
      </c>
    </row>
    <row r="14" spans="1:14" ht="15.6" customHeight="1" x14ac:dyDescent="0.25">
      <c r="A14" s="188" t="s">
        <v>153</v>
      </c>
      <c r="B14" s="189">
        <v>856022</v>
      </c>
      <c r="C14" s="189">
        <v>943143</v>
      </c>
      <c r="D14" s="189">
        <v>1652884</v>
      </c>
      <c r="E14" s="189">
        <v>1786128</v>
      </c>
      <c r="F14" s="190">
        <v>8.0613037575534605</v>
      </c>
    </row>
    <row r="15" spans="1:14" ht="15.6" customHeight="1" x14ac:dyDescent="0.25">
      <c r="A15" s="188" t="s">
        <v>150</v>
      </c>
      <c r="B15" s="189">
        <v>76505</v>
      </c>
      <c r="C15" s="189">
        <v>59553</v>
      </c>
      <c r="D15" s="189">
        <v>150019</v>
      </c>
      <c r="E15" s="189">
        <v>105651</v>
      </c>
      <c r="F15" s="190">
        <v>-29.574920510068718</v>
      </c>
    </row>
    <row r="16" spans="1:14" ht="15.6" customHeight="1" x14ac:dyDescent="0.5">
      <c r="A16" s="188" t="s">
        <v>149</v>
      </c>
      <c r="B16" s="189">
        <v>2262</v>
      </c>
      <c r="C16" s="189">
        <v>0</v>
      </c>
      <c r="D16" s="189">
        <v>3801</v>
      </c>
      <c r="E16" s="189">
        <v>0</v>
      </c>
      <c r="F16" s="190">
        <v>-100</v>
      </c>
      <c r="G16" s="1"/>
    </row>
    <row r="17" spans="1:7" ht="15.6" customHeight="1" x14ac:dyDescent="0.35">
      <c r="A17" s="188" t="s">
        <v>155</v>
      </c>
      <c r="B17" s="189">
        <v>12932</v>
      </c>
      <c r="C17" s="189">
        <v>5621</v>
      </c>
      <c r="D17" s="189">
        <v>25340</v>
      </c>
      <c r="E17" s="189">
        <v>11770</v>
      </c>
      <c r="F17" s="190">
        <v>-53.551696921862657</v>
      </c>
      <c r="G17" s="2"/>
    </row>
    <row r="18" spans="1:7" ht="15.6" customHeight="1" x14ac:dyDescent="0.25">
      <c r="A18" s="188" t="s">
        <v>152</v>
      </c>
      <c r="B18" s="189">
        <v>40409</v>
      </c>
      <c r="C18" s="189">
        <v>46670</v>
      </c>
      <c r="D18" s="189">
        <v>79410</v>
      </c>
      <c r="E18" s="189">
        <v>93215</v>
      </c>
      <c r="F18" s="190">
        <v>17.384460395416198</v>
      </c>
    </row>
    <row r="19" spans="1:7" ht="15.6" customHeight="1" x14ac:dyDescent="0.25">
      <c r="A19" s="188" t="s">
        <v>148</v>
      </c>
      <c r="B19" s="189">
        <v>2330</v>
      </c>
      <c r="C19" s="189">
        <v>606</v>
      </c>
      <c r="D19" s="189">
        <v>3338</v>
      </c>
      <c r="E19" s="189">
        <v>1741</v>
      </c>
      <c r="F19" s="190">
        <v>-47.843019772318748</v>
      </c>
    </row>
    <row r="20" spans="1:7" ht="15.6" customHeight="1" x14ac:dyDescent="0.25">
      <c r="A20" s="188" t="s">
        <v>147</v>
      </c>
      <c r="B20" s="189">
        <v>0</v>
      </c>
      <c r="C20" s="189">
        <v>0</v>
      </c>
      <c r="D20" s="189">
        <v>0</v>
      </c>
      <c r="E20" s="189">
        <v>0</v>
      </c>
      <c r="F20" s="190" t="s">
        <v>156</v>
      </c>
    </row>
    <row r="21" spans="1:7" ht="15.6" customHeight="1" x14ac:dyDescent="0.25">
      <c r="A21" s="188" t="s">
        <v>154</v>
      </c>
      <c r="B21" s="189">
        <v>51550</v>
      </c>
      <c r="C21" s="189">
        <v>56371</v>
      </c>
      <c r="D21" s="189">
        <v>101302</v>
      </c>
      <c r="E21" s="189">
        <v>114777</v>
      </c>
      <c r="F21" s="190">
        <v>13.30181042822451</v>
      </c>
    </row>
    <row r="22" spans="1:7" ht="15.6" customHeight="1" x14ac:dyDescent="0.25">
      <c r="A22" s="188" t="s">
        <v>151</v>
      </c>
      <c r="B22" s="189">
        <v>344383</v>
      </c>
      <c r="C22" s="189">
        <v>391514</v>
      </c>
      <c r="D22" s="189">
        <v>737536</v>
      </c>
      <c r="E22" s="189">
        <v>811569</v>
      </c>
      <c r="F22" s="190">
        <v>10.037882896563691</v>
      </c>
    </row>
    <row r="23" spans="1:7" ht="15.6" customHeight="1" x14ac:dyDescent="0.25">
      <c r="A23" s="188" t="s">
        <v>171</v>
      </c>
      <c r="B23" s="189">
        <v>38307</v>
      </c>
      <c r="C23" s="189">
        <v>57797</v>
      </c>
      <c r="D23" s="189">
        <v>70587</v>
      </c>
      <c r="E23" s="189">
        <v>119962</v>
      </c>
      <c r="F23" s="190">
        <v>69.949140776630259</v>
      </c>
    </row>
    <row r="24" spans="1:7" ht="15.6" customHeight="1" x14ac:dyDescent="0.25">
      <c r="A24" s="188" t="s">
        <v>146</v>
      </c>
      <c r="B24" s="189">
        <v>0</v>
      </c>
      <c r="C24" s="189">
        <v>0</v>
      </c>
      <c r="D24" s="189">
        <v>0</v>
      </c>
      <c r="E24" s="189">
        <v>0</v>
      </c>
      <c r="F24" s="190" t="s">
        <v>156</v>
      </c>
    </row>
    <row r="25" spans="1:7" ht="15.6" customHeight="1" x14ac:dyDescent="0.25">
      <c r="A25" s="188" t="s">
        <v>145</v>
      </c>
      <c r="B25" s="189">
        <v>35367</v>
      </c>
      <c r="C25" s="189">
        <v>38133</v>
      </c>
      <c r="D25" s="189">
        <v>67481</v>
      </c>
      <c r="E25" s="189">
        <v>74159</v>
      </c>
      <c r="F25" s="190">
        <v>9.8961189075443485</v>
      </c>
    </row>
    <row r="26" spans="1:7" ht="15.6" customHeight="1" x14ac:dyDescent="0.25">
      <c r="A26" s="188" t="s">
        <v>157</v>
      </c>
      <c r="B26" s="189">
        <v>37064</v>
      </c>
      <c r="C26" s="189">
        <v>45639</v>
      </c>
      <c r="D26" s="189">
        <v>69751</v>
      </c>
      <c r="E26" s="189">
        <v>88885</v>
      </c>
      <c r="F26" s="190">
        <v>27.43186477613224</v>
      </c>
    </row>
    <row r="27" spans="1:7" ht="15.6" customHeight="1" x14ac:dyDescent="0.25">
      <c r="A27" s="188" t="s">
        <v>173</v>
      </c>
      <c r="B27" s="189">
        <v>55951</v>
      </c>
      <c r="C27" s="189">
        <v>54725</v>
      </c>
      <c r="D27" s="189">
        <v>99692</v>
      </c>
      <c r="E27" s="189">
        <v>101214</v>
      </c>
      <c r="F27" s="190">
        <v>1.526702242908158</v>
      </c>
    </row>
    <row r="28" spans="1:7" ht="15.6" customHeight="1" x14ac:dyDescent="0.25">
      <c r="A28" s="188" t="s">
        <v>177</v>
      </c>
      <c r="B28" s="189">
        <v>304755</v>
      </c>
      <c r="C28" s="189">
        <v>366004</v>
      </c>
      <c r="D28" s="189">
        <v>638126</v>
      </c>
      <c r="E28" s="189">
        <v>805320</v>
      </c>
      <c r="F28" s="190">
        <v>26.200781663809341</v>
      </c>
    </row>
    <row r="29" spans="1:7" ht="15.6" customHeight="1" x14ac:dyDescent="0.25">
      <c r="A29" s="188" t="s">
        <v>178</v>
      </c>
      <c r="B29" s="189">
        <v>194138</v>
      </c>
      <c r="C29" s="189">
        <v>201316</v>
      </c>
      <c r="D29" s="189">
        <v>367002</v>
      </c>
      <c r="E29" s="189">
        <v>404897</v>
      </c>
      <c r="F29" s="190">
        <v>10.325556808954721</v>
      </c>
    </row>
    <row r="30" spans="1:7" ht="15.6" customHeight="1" x14ac:dyDescent="0.25">
      <c r="A30" s="188" t="s">
        <v>179</v>
      </c>
      <c r="B30" s="189">
        <v>14371</v>
      </c>
      <c r="C30" s="189">
        <v>15531</v>
      </c>
      <c r="D30" s="189">
        <v>29172</v>
      </c>
      <c r="E30" s="189">
        <v>30454</v>
      </c>
      <c r="F30" s="190">
        <v>4.3946249828602788</v>
      </c>
    </row>
    <row r="31" spans="1:7" ht="15.6" customHeight="1" x14ac:dyDescent="0.25">
      <c r="A31" s="188" t="s">
        <v>180</v>
      </c>
      <c r="B31" s="189">
        <v>24859</v>
      </c>
      <c r="C31" s="189">
        <v>18634</v>
      </c>
      <c r="D31" s="189">
        <v>58320</v>
      </c>
      <c r="E31" s="189">
        <v>56103</v>
      </c>
      <c r="F31" s="190">
        <v>-3.80144032921811</v>
      </c>
    </row>
    <row r="32" spans="1:7" ht="15.6" customHeight="1" x14ac:dyDescent="0.25">
      <c r="A32" s="188" t="s">
        <v>181</v>
      </c>
      <c r="B32" s="189">
        <v>1090422</v>
      </c>
      <c r="C32" s="189">
        <v>1108398</v>
      </c>
      <c r="D32" s="189">
        <v>2103656</v>
      </c>
      <c r="E32" s="189">
        <v>2177700</v>
      </c>
      <c r="F32" s="190">
        <v>3.519776997760089</v>
      </c>
    </row>
    <row r="33" spans="1:6" ht="15.6" customHeight="1" x14ac:dyDescent="0.25">
      <c r="A33" s="188" t="s">
        <v>182</v>
      </c>
      <c r="B33" s="189">
        <v>94968</v>
      </c>
      <c r="C33" s="189">
        <v>163722</v>
      </c>
      <c r="D33" s="189">
        <v>189547</v>
      </c>
      <c r="E33" s="189">
        <v>294300</v>
      </c>
      <c r="F33" s="190">
        <v>55.264921101362717</v>
      </c>
    </row>
    <row r="34" spans="1:6" ht="15.6" customHeight="1" x14ac:dyDescent="0.25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156</v>
      </c>
    </row>
    <row r="35" spans="1:6" ht="15.6" customHeight="1" x14ac:dyDescent="0.25">
      <c r="A35" s="156" t="s">
        <v>158</v>
      </c>
      <c r="B35" s="76">
        <f>SUM(B7:B34)</f>
        <v>5612499</v>
      </c>
      <c r="C35" s="77">
        <f>SUM(C7:C34)</f>
        <v>5893700</v>
      </c>
      <c r="D35" s="76">
        <f>SUM(D7:D34)</f>
        <v>10984502</v>
      </c>
      <c r="E35" s="78">
        <f>SUM(E7:E34)</f>
        <v>11561307</v>
      </c>
      <c r="F35" s="140">
        <f>E35*100/D35-100</f>
        <v>5.251080112689678</v>
      </c>
    </row>
    <row r="36" spans="1:6" ht="15.6" customHeight="1" x14ac:dyDescent="0.25">
      <c r="A36" s="73" t="s">
        <v>54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9625F-CB08-4E98-822E-CB12C588261B}">
  <sheetPr codeName="Hoja19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72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70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156</v>
      </c>
      <c r="G7" s="37"/>
    </row>
    <row r="8" spans="1:14" ht="15.6" customHeight="1" x14ac:dyDescent="0.25">
      <c r="A8" s="188" t="s">
        <v>11</v>
      </c>
      <c r="B8" s="189">
        <v>0</v>
      </c>
      <c r="C8" s="189">
        <v>0</v>
      </c>
      <c r="D8" s="189">
        <v>186</v>
      </c>
      <c r="E8" s="189">
        <v>232</v>
      </c>
      <c r="F8" s="190">
        <v>24.731182795698931</v>
      </c>
      <c r="G8" s="6"/>
    </row>
    <row r="9" spans="1:14" ht="15.6" customHeight="1" x14ac:dyDescent="0.25">
      <c r="A9" s="188" t="s">
        <v>8</v>
      </c>
      <c r="B9" s="189">
        <v>2957</v>
      </c>
      <c r="C9" s="189">
        <v>3579</v>
      </c>
      <c r="D9" s="189">
        <v>5450</v>
      </c>
      <c r="E9" s="189">
        <v>6681</v>
      </c>
      <c r="F9" s="190">
        <v>22.587155963302749</v>
      </c>
      <c r="G9" s="6"/>
    </row>
    <row r="10" spans="1:14" ht="15.6" customHeight="1" x14ac:dyDescent="0.25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156</v>
      </c>
    </row>
    <row r="11" spans="1:14" ht="15.6" customHeight="1" x14ac:dyDescent="0.25">
      <c r="A11" s="188" t="s">
        <v>9</v>
      </c>
      <c r="B11" s="189">
        <v>40301</v>
      </c>
      <c r="C11" s="189">
        <v>46640</v>
      </c>
      <c r="D11" s="189">
        <v>80408</v>
      </c>
      <c r="E11" s="189">
        <v>90272</v>
      </c>
      <c r="F11" s="190">
        <v>12.267436076012331</v>
      </c>
    </row>
    <row r="12" spans="1:14" ht="15.6" customHeight="1" x14ac:dyDescent="0.25">
      <c r="A12" s="188" t="s">
        <v>6</v>
      </c>
      <c r="B12" s="189">
        <v>1910</v>
      </c>
      <c r="C12" s="189">
        <v>2112</v>
      </c>
      <c r="D12" s="189">
        <v>3949</v>
      </c>
      <c r="E12" s="189">
        <v>4349</v>
      </c>
      <c r="F12" s="190">
        <v>10.12914661939732</v>
      </c>
    </row>
    <row r="13" spans="1:14" ht="15.6" customHeight="1" x14ac:dyDescent="0.25">
      <c r="A13" s="188" t="s">
        <v>175</v>
      </c>
      <c r="B13" s="189">
        <v>46554</v>
      </c>
      <c r="C13" s="189">
        <v>51089</v>
      </c>
      <c r="D13" s="189">
        <v>87858</v>
      </c>
      <c r="E13" s="189">
        <v>96243</v>
      </c>
      <c r="F13" s="190">
        <v>9.543809328689477</v>
      </c>
    </row>
    <row r="14" spans="1:14" ht="15.6" customHeight="1" x14ac:dyDescent="0.25">
      <c r="A14" s="188" t="s">
        <v>153</v>
      </c>
      <c r="B14" s="189">
        <v>29291</v>
      </c>
      <c r="C14" s="189">
        <v>33685</v>
      </c>
      <c r="D14" s="189">
        <v>57702</v>
      </c>
      <c r="E14" s="189">
        <v>63898</v>
      </c>
      <c r="F14" s="190">
        <v>10.73792936120066</v>
      </c>
    </row>
    <row r="15" spans="1:14" ht="15.6" customHeight="1" x14ac:dyDescent="0.25">
      <c r="A15" s="188" t="s">
        <v>150</v>
      </c>
      <c r="B15" s="189">
        <v>3064</v>
      </c>
      <c r="C15" s="189">
        <v>2214</v>
      </c>
      <c r="D15" s="189">
        <v>5986</v>
      </c>
      <c r="E15" s="189">
        <v>3723</v>
      </c>
      <c r="F15" s="190">
        <v>-37.804878048780488</v>
      </c>
    </row>
    <row r="16" spans="1:14" ht="15.6" customHeight="1" x14ac:dyDescent="0.5">
      <c r="A16" s="188" t="s">
        <v>149</v>
      </c>
      <c r="B16" s="189">
        <v>0</v>
      </c>
      <c r="C16" s="189">
        <v>0</v>
      </c>
      <c r="D16" s="189">
        <v>0</v>
      </c>
      <c r="E16" s="189">
        <v>0</v>
      </c>
      <c r="F16" s="190" t="s">
        <v>156</v>
      </c>
      <c r="G16" s="1"/>
    </row>
    <row r="17" spans="1:7" ht="15.6" customHeight="1" x14ac:dyDescent="0.35">
      <c r="A17" s="188" t="s">
        <v>155</v>
      </c>
      <c r="B17" s="189">
        <v>3</v>
      </c>
      <c r="C17" s="189">
        <v>0</v>
      </c>
      <c r="D17" s="189">
        <v>9</v>
      </c>
      <c r="E17" s="189">
        <v>0</v>
      </c>
      <c r="F17" s="190">
        <v>-100</v>
      </c>
      <c r="G17" s="2"/>
    </row>
    <row r="18" spans="1:7" ht="15.6" customHeight="1" x14ac:dyDescent="0.25">
      <c r="A18" s="188" t="s">
        <v>152</v>
      </c>
      <c r="B18" s="189">
        <v>2428</v>
      </c>
      <c r="C18" s="189">
        <v>2904</v>
      </c>
      <c r="D18" s="189">
        <v>4736</v>
      </c>
      <c r="E18" s="189">
        <v>5580</v>
      </c>
      <c r="F18" s="190">
        <v>17.820945945945951</v>
      </c>
    </row>
    <row r="19" spans="1:7" ht="15.6" customHeight="1" x14ac:dyDescent="0.25">
      <c r="A19" s="188" t="s">
        <v>148</v>
      </c>
      <c r="B19" s="189">
        <v>12</v>
      </c>
      <c r="C19" s="189">
        <v>2</v>
      </c>
      <c r="D19" s="189">
        <v>12</v>
      </c>
      <c r="E19" s="189">
        <v>4</v>
      </c>
      <c r="F19" s="190">
        <v>-66.666666666666657</v>
      </c>
    </row>
    <row r="20" spans="1:7" ht="15.6" customHeight="1" x14ac:dyDescent="0.25">
      <c r="A20" s="188" t="s">
        <v>147</v>
      </c>
      <c r="B20" s="189">
        <v>0</v>
      </c>
      <c r="C20" s="189">
        <v>0</v>
      </c>
      <c r="D20" s="189">
        <v>0</v>
      </c>
      <c r="E20" s="189">
        <v>0</v>
      </c>
      <c r="F20" s="190" t="s">
        <v>156</v>
      </c>
    </row>
    <row r="21" spans="1:7" ht="15.6" customHeight="1" x14ac:dyDescent="0.25">
      <c r="A21" s="188" t="s">
        <v>154</v>
      </c>
      <c r="B21" s="189">
        <v>2576</v>
      </c>
      <c r="C21" s="189">
        <v>2732</v>
      </c>
      <c r="D21" s="189">
        <v>5044</v>
      </c>
      <c r="E21" s="189">
        <v>5652</v>
      </c>
      <c r="F21" s="190">
        <v>12.05392545598731</v>
      </c>
    </row>
    <row r="22" spans="1:7" ht="15.6" customHeight="1" x14ac:dyDescent="0.25">
      <c r="A22" s="188" t="s">
        <v>151</v>
      </c>
      <c r="B22" s="189">
        <v>24441</v>
      </c>
      <c r="C22" s="189">
        <v>26831</v>
      </c>
      <c r="D22" s="189">
        <v>51761</v>
      </c>
      <c r="E22" s="189">
        <v>55291</v>
      </c>
      <c r="F22" s="190">
        <v>6.8198064179594704</v>
      </c>
    </row>
    <row r="23" spans="1:7" ht="15.6" customHeight="1" x14ac:dyDescent="0.25">
      <c r="A23" s="188" t="s">
        <v>171</v>
      </c>
      <c r="B23" s="189">
        <v>2169</v>
      </c>
      <c r="C23" s="189">
        <v>2600</v>
      </c>
      <c r="D23" s="189">
        <v>4205</v>
      </c>
      <c r="E23" s="189">
        <v>5884</v>
      </c>
      <c r="F23" s="190">
        <v>39.928656361474417</v>
      </c>
    </row>
    <row r="24" spans="1:7" ht="15.6" customHeight="1" x14ac:dyDescent="0.25">
      <c r="A24" s="188" t="s">
        <v>146</v>
      </c>
      <c r="B24" s="189">
        <v>0</v>
      </c>
      <c r="C24" s="189">
        <v>0</v>
      </c>
      <c r="D24" s="189">
        <v>0</v>
      </c>
      <c r="E24" s="189">
        <v>0</v>
      </c>
      <c r="F24" s="190" t="s">
        <v>156</v>
      </c>
    </row>
    <row r="25" spans="1:7" ht="15.6" customHeight="1" x14ac:dyDescent="0.25">
      <c r="A25" s="188" t="s">
        <v>145</v>
      </c>
      <c r="B25" s="189">
        <v>2344</v>
      </c>
      <c r="C25" s="189">
        <v>2563</v>
      </c>
      <c r="D25" s="189">
        <v>4457</v>
      </c>
      <c r="E25" s="189">
        <v>4894</v>
      </c>
      <c r="F25" s="190">
        <v>9.8048014359434603</v>
      </c>
    </row>
    <row r="26" spans="1:7" ht="15.6" customHeight="1" x14ac:dyDescent="0.25">
      <c r="A26" s="188" t="s">
        <v>157</v>
      </c>
      <c r="B26" s="189">
        <v>1410</v>
      </c>
      <c r="C26" s="189">
        <v>1948</v>
      </c>
      <c r="D26" s="189">
        <v>2455</v>
      </c>
      <c r="E26" s="189">
        <v>3708</v>
      </c>
      <c r="F26" s="190">
        <v>51.03869653767822</v>
      </c>
    </row>
    <row r="27" spans="1:7" ht="15.6" customHeight="1" x14ac:dyDescent="0.25">
      <c r="A27" s="188" t="s">
        <v>173</v>
      </c>
      <c r="B27" s="189">
        <v>316</v>
      </c>
      <c r="C27" s="189">
        <v>301</v>
      </c>
      <c r="D27" s="189">
        <v>517</v>
      </c>
      <c r="E27" s="189">
        <v>581</v>
      </c>
      <c r="F27" s="190">
        <v>12.37911025145068</v>
      </c>
    </row>
    <row r="28" spans="1:7" ht="15.6" customHeight="1" x14ac:dyDescent="0.25">
      <c r="A28" s="188" t="s">
        <v>177</v>
      </c>
      <c r="B28" s="189">
        <v>22205</v>
      </c>
      <c r="C28" s="189">
        <v>24800</v>
      </c>
      <c r="D28" s="189">
        <v>46433</v>
      </c>
      <c r="E28" s="189">
        <v>51076</v>
      </c>
      <c r="F28" s="190">
        <v>9.9993539077810993</v>
      </c>
    </row>
    <row r="29" spans="1:7" ht="15.6" customHeight="1" x14ac:dyDescent="0.25">
      <c r="A29" s="188" t="s">
        <v>178</v>
      </c>
      <c r="B29" s="189">
        <v>4601</v>
      </c>
      <c r="C29" s="189">
        <v>5104</v>
      </c>
      <c r="D29" s="189">
        <v>8455</v>
      </c>
      <c r="E29" s="189">
        <v>10765</v>
      </c>
      <c r="F29" s="190">
        <v>27.321111768184512</v>
      </c>
    </row>
    <row r="30" spans="1:7" ht="15.6" customHeight="1" x14ac:dyDescent="0.25">
      <c r="A30" s="188" t="s">
        <v>179</v>
      </c>
      <c r="B30" s="189">
        <v>701</v>
      </c>
      <c r="C30" s="189">
        <v>756</v>
      </c>
      <c r="D30" s="189">
        <v>1381</v>
      </c>
      <c r="E30" s="189">
        <v>1432</v>
      </c>
      <c r="F30" s="190">
        <v>3.6929761042722622</v>
      </c>
    </row>
    <row r="31" spans="1:7" ht="15.6" customHeight="1" x14ac:dyDescent="0.25">
      <c r="A31" s="188" t="s">
        <v>180</v>
      </c>
      <c r="B31" s="189">
        <v>152</v>
      </c>
      <c r="C31" s="189">
        <v>0</v>
      </c>
      <c r="D31" s="189">
        <v>152</v>
      </c>
      <c r="E31" s="189">
        <v>0</v>
      </c>
      <c r="F31" s="190">
        <v>-100</v>
      </c>
    </row>
    <row r="32" spans="1:7" ht="15.6" customHeight="1" x14ac:dyDescent="0.25">
      <c r="A32" s="188" t="s">
        <v>181</v>
      </c>
      <c r="B32" s="189">
        <v>36368</v>
      </c>
      <c r="C32" s="189">
        <v>41306</v>
      </c>
      <c r="D32" s="189">
        <v>71032</v>
      </c>
      <c r="E32" s="189">
        <v>80192</v>
      </c>
      <c r="F32" s="190">
        <v>12.895596350940419</v>
      </c>
    </row>
    <row r="33" spans="1:6" ht="15.6" customHeight="1" x14ac:dyDescent="0.25">
      <c r="A33" s="188" t="s">
        <v>182</v>
      </c>
      <c r="B33" s="189">
        <v>968</v>
      </c>
      <c r="C33" s="189">
        <v>2306</v>
      </c>
      <c r="D33" s="189">
        <v>1903</v>
      </c>
      <c r="E33" s="189">
        <v>4130</v>
      </c>
      <c r="F33" s="190">
        <v>117.02574881765629</v>
      </c>
    </row>
    <row r="34" spans="1:6" ht="15.6" customHeight="1" x14ac:dyDescent="0.25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156</v>
      </c>
    </row>
    <row r="35" spans="1:6" ht="15.6" customHeight="1" x14ac:dyDescent="0.25">
      <c r="A35" s="156" t="s">
        <v>158</v>
      </c>
      <c r="B35" s="76">
        <f>SUM(B7:B34)</f>
        <v>224771</v>
      </c>
      <c r="C35" s="77">
        <f>SUM(C7:C34)</f>
        <v>253472</v>
      </c>
      <c r="D35" s="178">
        <f>SUM(D7:D34)</f>
        <v>444091</v>
      </c>
      <c r="E35" s="178">
        <f>SUM(E7:E34)</f>
        <v>494587</v>
      </c>
      <c r="F35" s="140">
        <f>E35*100/D35-100</f>
        <v>11.370642503450867</v>
      </c>
    </row>
    <row r="36" spans="1:6" ht="15.6" customHeight="1" x14ac:dyDescent="0.25">
      <c r="A36" s="73" t="s">
        <v>71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D3C1F-D362-44E2-90AB-C44F9692946C}">
  <sheetPr codeName="Hoja20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73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74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0</v>
      </c>
      <c r="C7" s="189">
        <v>0</v>
      </c>
      <c r="D7" s="189">
        <v>6</v>
      </c>
      <c r="E7" s="189">
        <v>0</v>
      </c>
      <c r="F7" s="190">
        <v>-100</v>
      </c>
      <c r="G7" s="37"/>
    </row>
    <row r="8" spans="1:14" ht="15.6" customHeight="1" x14ac:dyDescent="0.25">
      <c r="A8" s="188" t="s">
        <v>11</v>
      </c>
      <c r="B8" s="189">
        <v>13856.75</v>
      </c>
      <c r="C8" s="189">
        <v>14238.75</v>
      </c>
      <c r="D8" s="189">
        <v>28110.5</v>
      </c>
      <c r="E8" s="189">
        <v>24873.5</v>
      </c>
      <c r="F8" s="190">
        <v>-11.515270094804441</v>
      </c>
      <c r="G8" s="6"/>
    </row>
    <row r="9" spans="1:14" ht="15.6" customHeight="1" x14ac:dyDescent="0.25">
      <c r="A9" s="188" t="s">
        <v>8</v>
      </c>
      <c r="B9" s="189">
        <v>1335</v>
      </c>
      <c r="C9" s="189">
        <v>1055</v>
      </c>
      <c r="D9" s="189">
        <v>2628.5</v>
      </c>
      <c r="E9" s="189">
        <v>2171.75</v>
      </c>
      <c r="F9" s="190">
        <v>-17.376830892143811</v>
      </c>
      <c r="G9" s="6"/>
    </row>
    <row r="10" spans="1:14" ht="15.6" customHeight="1" x14ac:dyDescent="0.25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156</v>
      </c>
    </row>
    <row r="11" spans="1:14" ht="15.6" customHeight="1" x14ac:dyDescent="0.25">
      <c r="A11" s="188" t="s">
        <v>9</v>
      </c>
      <c r="B11" s="189">
        <v>341186</v>
      </c>
      <c r="C11" s="189">
        <v>403262</v>
      </c>
      <c r="D11" s="189">
        <v>718786</v>
      </c>
      <c r="E11" s="189">
        <v>775354</v>
      </c>
      <c r="F11" s="190">
        <v>7.8699362536276416</v>
      </c>
    </row>
    <row r="12" spans="1:14" ht="15.6" customHeight="1" x14ac:dyDescent="0.25">
      <c r="A12" s="188" t="s">
        <v>6</v>
      </c>
      <c r="B12" s="189">
        <v>14367.75</v>
      </c>
      <c r="C12" s="189">
        <v>16321.25</v>
      </c>
      <c r="D12" s="189">
        <v>30243</v>
      </c>
      <c r="E12" s="189">
        <v>32623</v>
      </c>
      <c r="F12" s="190">
        <v>7.8695896571107369</v>
      </c>
    </row>
    <row r="13" spans="1:14" ht="15.6" customHeight="1" x14ac:dyDescent="0.25">
      <c r="A13" s="188" t="s">
        <v>175</v>
      </c>
      <c r="B13" s="189">
        <v>6597</v>
      </c>
      <c r="C13" s="189">
        <v>6709</v>
      </c>
      <c r="D13" s="189">
        <v>12744</v>
      </c>
      <c r="E13" s="189">
        <v>12756</v>
      </c>
      <c r="F13" s="190">
        <v>9.4161958568733439E-2</v>
      </c>
    </row>
    <row r="14" spans="1:14" ht="15.6" customHeight="1" x14ac:dyDescent="0.25">
      <c r="A14" s="188" t="s">
        <v>153</v>
      </c>
      <c r="B14" s="189">
        <v>243685</v>
      </c>
      <c r="C14" s="189">
        <v>308166.5</v>
      </c>
      <c r="D14" s="189">
        <v>514499</v>
      </c>
      <c r="E14" s="189">
        <v>603894.25</v>
      </c>
      <c r="F14" s="190">
        <v>17.375203839074519</v>
      </c>
    </row>
    <row r="15" spans="1:14" ht="15.6" customHeight="1" x14ac:dyDescent="0.25">
      <c r="A15" s="188" t="s">
        <v>150</v>
      </c>
      <c r="B15" s="189">
        <v>43415.25</v>
      </c>
      <c r="C15" s="189">
        <v>33878</v>
      </c>
      <c r="D15" s="189">
        <v>83929.25</v>
      </c>
      <c r="E15" s="189">
        <v>70801</v>
      </c>
      <c r="F15" s="190">
        <v>-15.642043745178229</v>
      </c>
    </row>
    <row r="16" spans="1:14" ht="15.6" customHeight="1" x14ac:dyDescent="0.5">
      <c r="A16" s="188" t="s">
        <v>149</v>
      </c>
      <c r="B16" s="189">
        <v>3292.75</v>
      </c>
      <c r="C16" s="189">
        <v>3212</v>
      </c>
      <c r="D16" s="189">
        <v>6134.5</v>
      </c>
      <c r="E16" s="189">
        <v>6003</v>
      </c>
      <c r="F16" s="190">
        <v>-2.1436139864699579</v>
      </c>
      <c r="G16" s="1"/>
    </row>
    <row r="17" spans="1:7" ht="15.6" customHeight="1" x14ac:dyDescent="0.35">
      <c r="A17" s="188" t="s">
        <v>155</v>
      </c>
      <c r="B17" s="189">
        <v>5833</v>
      </c>
      <c r="C17" s="189">
        <v>5425</v>
      </c>
      <c r="D17" s="189">
        <v>11508</v>
      </c>
      <c r="E17" s="189">
        <v>10252.25</v>
      </c>
      <c r="F17" s="190">
        <v>-10.9119742787626</v>
      </c>
      <c r="G17" s="2"/>
    </row>
    <row r="18" spans="1:7" ht="15.6" customHeight="1" x14ac:dyDescent="0.25">
      <c r="A18" s="188" t="s">
        <v>152</v>
      </c>
      <c r="B18" s="189">
        <v>414</v>
      </c>
      <c r="C18" s="189">
        <v>464</v>
      </c>
      <c r="D18" s="189">
        <v>890.5</v>
      </c>
      <c r="E18" s="189">
        <v>951</v>
      </c>
      <c r="F18" s="190">
        <v>6.7939359910162844</v>
      </c>
    </row>
    <row r="19" spans="1:7" ht="15.6" customHeight="1" x14ac:dyDescent="0.25">
      <c r="A19" s="188" t="s">
        <v>148</v>
      </c>
      <c r="B19" s="189">
        <v>2964.5</v>
      </c>
      <c r="C19" s="189">
        <v>711.5</v>
      </c>
      <c r="D19" s="189">
        <v>8585.5</v>
      </c>
      <c r="E19" s="189">
        <v>1764.5</v>
      </c>
      <c r="F19" s="190">
        <v>-79.447906353735945</v>
      </c>
    </row>
    <row r="20" spans="1:7" ht="15.6" customHeight="1" x14ac:dyDescent="0.25">
      <c r="A20" s="188" t="s">
        <v>147</v>
      </c>
      <c r="B20" s="189">
        <v>3640</v>
      </c>
      <c r="C20" s="189">
        <v>5065</v>
      </c>
      <c r="D20" s="189">
        <v>8483</v>
      </c>
      <c r="E20" s="189">
        <v>10255</v>
      </c>
      <c r="F20" s="190">
        <v>20.888836496522462</v>
      </c>
    </row>
    <row r="21" spans="1:7" ht="15.6" customHeight="1" x14ac:dyDescent="0.25">
      <c r="A21" s="188" t="s">
        <v>154</v>
      </c>
      <c r="B21" s="189">
        <v>5940.25</v>
      </c>
      <c r="C21" s="189">
        <v>9211</v>
      </c>
      <c r="D21" s="189">
        <v>11735.5</v>
      </c>
      <c r="E21" s="189">
        <v>17201.5</v>
      </c>
      <c r="F21" s="190">
        <v>46.576626475224742</v>
      </c>
    </row>
    <row r="22" spans="1:7" ht="15.6" customHeight="1" x14ac:dyDescent="0.25">
      <c r="A22" s="188" t="s">
        <v>151</v>
      </c>
      <c r="B22" s="189">
        <v>84350</v>
      </c>
      <c r="C22" s="189">
        <v>102572</v>
      </c>
      <c r="D22" s="189">
        <v>169885</v>
      </c>
      <c r="E22" s="189">
        <v>212004</v>
      </c>
      <c r="F22" s="190">
        <v>24.792653854077759</v>
      </c>
    </row>
    <row r="23" spans="1:7" ht="15.6" customHeight="1" x14ac:dyDescent="0.25">
      <c r="A23" s="188" t="s">
        <v>171</v>
      </c>
      <c r="B23" s="189">
        <v>3155.25</v>
      </c>
      <c r="C23" s="189">
        <v>1772</v>
      </c>
      <c r="D23" s="189">
        <v>4869.25</v>
      </c>
      <c r="E23" s="189">
        <v>3587</v>
      </c>
      <c r="F23" s="190">
        <v>-26.333624274785649</v>
      </c>
    </row>
    <row r="24" spans="1:7" ht="15.6" customHeight="1" x14ac:dyDescent="0.25">
      <c r="A24" s="188" t="s">
        <v>146</v>
      </c>
      <c r="B24" s="189">
        <v>3411.5</v>
      </c>
      <c r="C24" s="189">
        <v>3429.5</v>
      </c>
      <c r="D24" s="189">
        <v>7640.25</v>
      </c>
      <c r="E24" s="189">
        <v>6666.25</v>
      </c>
      <c r="F24" s="190">
        <v>-12.74827394391545</v>
      </c>
    </row>
    <row r="25" spans="1:7" ht="15.6" customHeight="1" x14ac:dyDescent="0.25">
      <c r="A25" s="188" t="s">
        <v>145</v>
      </c>
      <c r="B25" s="189">
        <v>478</v>
      </c>
      <c r="C25" s="189">
        <v>454</v>
      </c>
      <c r="D25" s="189">
        <v>937</v>
      </c>
      <c r="E25" s="189">
        <v>955.5</v>
      </c>
      <c r="F25" s="190">
        <v>1.9743863393809991</v>
      </c>
    </row>
    <row r="26" spans="1:7" ht="15.6" customHeight="1" x14ac:dyDescent="0.25">
      <c r="A26" s="188" t="s">
        <v>157</v>
      </c>
      <c r="B26" s="189">
        <v>114</v>
      </c>
      <c r="C26" s="189">
        <v>36</v>
      </c>
      <c r="D26" s="189">
        <v>144</v>
      </c>
      <c r="E26" s="189">
        <v>63.5</v>
      </c>
      <c r="F26" s="190">
        <v>-55.902777777777779</v>
      </c>
    </row>
    <row r="27" spans="1:7" ht="15.6" customHeight="1" x14ac:dyDescent="0.25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156</v>
      </c>
    </row>
    <row r="28" spans="1:7" ht="15.6" customHeight="1" x14ac:dyDescent="0.25">
      <c r="A28" s="188" t="s">
        <v>177</v>
      </c>
      <c r="B28" s="189">
        <v>48982</v>
      </c>
      <c r="C28" s="189">
        <v>42537</v>
      </c>
      <c r="D28" s="189">
        <v>89190</v>
      </c>
      <c r="E28" s="189">
        <v>79848</v>
      </c>
      <c r="F28" s="190">
        <v>-10.47426841574168</v>
      </c>
    </row>
    <row r="29" spans="1:7" ht="15.6" customHeight="1" x14ac:dyDescent="0.25">
      <c r="A29" s="188" t="s">
        <v>178</v>
      </c>
      <c r="B29" s="189">
        <v>2534.25</v>
      </c>
      <c r="C29" s="189">
        <v>9856.75</v>
      </c>
      <c r="D29" s="189">
        <v>4521.75</v>
      </c>
      <c r="E29" s="189">
        <v>19012.5</v>
      </c>
      <c r="F29" s="190">
        <v>320.46773926024218</v>
      </c>
    </row>
    <row r="30" spans="1:7" ht="15.6" customHeight="1" x14ac:dyDescent="0.25">
      <c r="A30" s="188" t="s">
        <v>179</v>
      </c>
      <c r="B30" s="189">
        <v>11552</v>
      </c>
      <c r="C30" s="189">
        <v>11226</v>
      </c>
      <c r="D30" s="189">
        <v>22436.5</v>
      </c>
      <c r="E30" s="189">
        <v>23737.75</v>
      </c>
      <c r="F30" s="190">
        <v>5.7997013794486634</v>
      </c>
    </row>
    <row r="31" spans="1:7" ht="15.6" customHeight="1" x14ac:dyDescent="0.25">
      <c r="A31" s="188" t="s">
        <v>180</v>
      </c>
      <c r="B31" s="189">
        <v>4025.75</v>
      </c>
      <c r="C31" s="189">
        <v>544</v>
      </c>
      <c r="D31" s="189">
        <v>7240.75</v>
      </c>
      <c r="E31" s="189">
        <v>1612</v>
      </c>
      <c r="F31" s="190">
        <v>-77.737112868142106</v>
      </c>
    </row>
    <row r="32" spans="1:7" ht="15.6" customHeight="1" x14ac:dyDescent="0.25">
      <c r="A32" s="188" t="s">
        <v>181</v>
      </c>
      <c r="B32" s="189">
        <v>362941</v>
      </c>
      <c r="C32" s="189">
        <v>380618</v>
      </c>
      <c r="D32" s="189">
        <v>713039</v>
      </c>
      <c r="E32" s="189">
        <v>790632</v>
      </c>
      <c r="F32" s="190">
        <v>10.882013466304089</v>
      </c>
    </row>
    <row r="33" spans="1:6" ht="15.6" customHeight="1" x14ac:dyDescent="0.25">
      <c r="A33" s="188" t="s">
        <v>182</v>
      </c>
      <c r="B33" s="189">
        <v>15628</v>
      </c>
      <c r="C33" s="189">
        <v>19715</v>
      </c>
      <c r="D33" s="189">
        <v>34505</v>
      </c>
      <c r="E33" s="189">
        <v>37353</v>
      </c>
      <c r="F33" s="190">
        <v>8.2538762498188731</v>
      </c>
    </row>
    <row r="34" spans="1:6" ht="15.6" customHeight="1" x14ac:dyDescent="0.25">
      <c r="A34" s="188" t="s">
        <v>183</v>
      </c>
      <c r="B34" s="189">
        <v>2579.5</v>
      </c>
      <c r="C34" s="189">
        <v>2827.25</v>
      </c>
      <c r="D34" s="189">
        <v>4905.5</v>
      </c>
      <c r="E34" s="189">
        <v>5633.75</v>
      </c>
      <c r="F34" s="190">
        <v>14.845581490164109</v>
      </c>
    </row>
    <row r="35" spans="1:6" ht="15.6" customHeight="1" x14ac:dyDescent="0.25">
      <c r="A35" s="156" t="s">
        <v>158</v>
      </c>
      <c r="B35" s="76">
        <f>SUM(B7:B34)</f>
        <v>1226278.5</v>
      </c>
      <c r="C35" s="77">
        <f>SUM(C7:C34)</f>
        <v>1383306.5</v>
      </c>
      <c r="D35" s="76">
        <f>SUM(D7:D34)</f>
        <v>2497597.25</v>
      </c>
      <c r="E35" s="178">
        <f>SUM(E7:E34)</f>
        <v>2750006</v>
      </c>
      <c r="F35" s="140">
        <f>E35*100/D35-100</f>
        <v>10.106062937088836</v>
      </c>
    </row>
    <row r="36" spans="1:6" ht="15.6" customHeight="1" x14ac:dyDescent="0.25">
      <c r="A36" s="73" t="s">
        <v>58</v>
      </c>
      <c r="B36" s="72"/>
      <c r="D36" s="72"/>
      <c r="F36" s="23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55862-2C2B-4C72-8225-9502241C678A}">
  <sheetPr codeName="Hoja21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75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74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156</v>
      </c>
      <c r="G7" s="37"/>
    </row>
    <row r="8" spans="1:14" ht="15.6" customHeight="1" x14ac:dyDescent="0.25">
      <c r="A8" s="188" t="s">
        <v>11</v>
      </c>
      <c r="B8" s="189">
        <v>0</v>
      </c>
      <c r="C8" s="189">
        <v>56</v>
      </c>
      <c r="D8" s="189">
        <v>109.5</v>
      </c>
      <c r="E8" s="189">
        <v>94</v>
      </c>
      <c r="F8" s="190">
        <v>-14.15525114155251</v>
      </c>
      <c r="G8" s="6"/>
    </row>
    <row r="9" spans="1:14" ht="15.6" customHeight="1" x14ac:dyDescent="0.25">
      <c r="A9" s="188" t="s">
        <v>8</v>
      </c>
      <c r="B9" s="189">
        <v>2</v>
      </c>
      <c r="C9" s="189">
        <v>0</v>
      </c>
      <c r="D9" s="189">
        <v>3</v>
      </c>
      <c r="E9" s="189">
        <v>0</v>
      </c>
      <c r="F9" s="190">
        <v>-100</v>
      </c>
      <c r="G9" s="6"/>
    </row>
    <row r="10" spans="1:14" ht="15.6" customHeight="1" x14ac:dyDescent="0.25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156</v>
      </c>
    </row>
    <row r="11" spans="1:14" ht="15.6" customHeight="1" x14ac:dyDescent="0.25">
      <c r="A11" s="188" t="s">
        <v>9</v>
      </c>
      <c r="B11" s="189">
        <v>284207</v>
      </c>
      <c r="C11" s="189">
        <v>333956</v>
      </c>
      <c r="D11" s="189">
        <v>596642</v>
      </c>
      <c r="E11" s="189">
        <v>648815</v>
      </c>
      <c r="F11" s="190">
        <v>8.7444397142675143</v>
      </c>
    </row>
    <row r="12" spans="1:14" ht="15.6" customHeight="1" x14ac:dyDescent="0.25">
      <c r="A12" s="188" t="s">
        <v>6</v>
      </c>
      <c r="B12" s="189">
        <v>1436</v>
      </c>
      <c r="C12" s="189">
        <v>1286.25</v>
      </c>
      <c r="D12" s="189">
        <v>3055.5</v>
      </c>
      <c r="E12" s="189">
        <v>2905.25</v>
      </c>
      <c r="F12" s="190">
        <v>-4.9173621338569831</v>
      </c>
    </row>
    <row r="13" spans="1:14" ht="15.6" customHeight="1" x14ac:dyDescent="0.25">
      <c r="A13" s="188" t="s">
        <v>175</v>
      </c>
      <c r="B13" s="189">
        <v>0</v>
      </c>
      <c r="C13" s="189">
        <v>0</v>
      </c>
      <c r="D13" s="189">
        <v>0</v>
      </c>
      <c r="E13" s="189">
        <v>0</v>
      </c>
      <c r="F13" s="190" t="s">
        <v>156</v>
      </c>
    </row>
    <row r="14" spans="1:14" ht="15.6" customHeight="1" x14ac:dyDescent="0.25">
      <c r="A14" s="188" t="s">
        <v>153</v>
      </c>
      <c r="B14" s="189">
        <v>91663.5</v>
      </c>
      <c r="C14" s="189">
        <v>150343</v>
      </c>
      <c r="D14" s="189">
        <v>207673.5</v>
      </c>
      <c r="E14" s="189">
        <v>292704</v>
      </c>
      <c r="F14" s="190">
        <v>40.9443188466511</v>
      </c>
    </row>
    <row r="15" spans="1:14" ht="15.6" customHeight="1" x14ac:dyDescent="0.25">
      <c r="A15" s="188" t="s">
        <v>150</v>
      </c>
      <c r="B15" s="189">
        <v>246.75</v>
      </c>
      <c r="C15" s="189">
        <v>418</v>
      </c>
      <c r="D15" s="189">
        <v>347.5</v>
      </c>
      <c r="E15" s="189">
        <v>812.75</v>
      </c>
      <c r="F15" s="190">
        <v>133.88489208633089</v>
      </c>
    </row>
    <row r="16" spans="1:14" ht="15.6" customHeight="1" x14ac:dyDescent="0.5">
      <c r="A16" s="188" t="s">
        <v>149</v>
      </c>
      <c r="B16" s="189">
        <v>0</v>
      </c>
      <c r="C16" s="189">
        <v>0</v>
      </c>
      <c r="D16" s="189">
        <v>0</v>
      </c>
      <c r="E16" s="189">
        <v>0</v>
      </c>
      <c r="F16" s="190" t="s">
        <v>156</v>
      </c>
      <c r="G16" s="1"/>
    </row>
    <row r="17" spans="1:7" ht="15.6" customHeight="1" x14ac:dyDescent="0.35">
      <c r="A17" s="188" t="s">
        <v>155</v>
      </c>
      <c r="B17" s="189">
        <v>124</v>
      </c>
      <c r="C17" s="189">
        <v>140</v>
      </c>
      <c r="D17" s="189">
        <v>323</v>
      </c>
      <c r="E17" s="189">
        <v>150</v>
      </c>
      <c r="F17" s="190">
        <v>-53.56037151702786</v>
      </c>
      <c r="G17" s="2"/>
    </row>
    <row r="18" spans="1:7" ht="15.6" customHeight="1" x14ac:dyDescent="0.25">
      <c r="A18" s="188" t="s">
        <v>152</v>
      </c>
      <c r="B18" s="189">
        <v>0</v>
      </c>
      <c r="C18" s="189">
        <v>0</v>
      </c>
      <c r="D18" s="189">
        <v>0</v>
      </c>
      <c r="E18" s="189">
        <v>0</v>
      </c>
      <c r="F18" s="190" t="s">
        <v>156</v>
      </c>
    </row>
    <row r="19" spans="1:7" ht="15.6" customHeight="1" x14ac:dyDescent="0.25">
      <c r="A19" s="188" t="s">
        <v>148</v>
      </c>
      <c r="B19" s="189">
        <v>0</v>
      </c>
      <c r="C19" s="189">
        <v>8</v>
      </c>
      <c r="D19" s="189">
        <v>0</v>
      </c>
      <c r="E19" s="189">
        <v>38.75</v>
      </c>
      <c r="F19" s="190" t="s">
        <v>156</v>
      </c>
    </row>
    <row r="20" spans="1:7" ht="15.6" customHeight="1" x14ac:dyDescent="0.25">
      <c r="A20" s="188" t="s">
        <v>147</v>
      </c>
      <c r="B20" s="189">
        <v>0</v>
      </c>
      <c r="C20" s="189">
        <v>0</v>
      </c>
      <c r="D20" s="189">
        <v>2</v>
      </c>
      <c r="E20" s="189">
        <v>4</v>
      </c>
      <c r="F20" s="190">
        <v>100</v>
      </c>
    </row>
    <row r="21" spans="1:7" ht="15.6" customHeight="1" x14ac:dyDescent="0.25">
      <c r="A21" s="188" t="s">
        <v>154</v>
      </c>
      <c r="B21" s="189">
        <v>1</v>
      </c>
      <c r="C21" s="189">
        <v>1291</v>
      </c>
      <c r="D21" s="189">
        <v>1</v>
      </c>
      <c r="E21" s="189">
        <v>2097</v>
      </c>
      <c r="F21" s="190">
        <v>209600</v>
      </c>
    </row>
    <row r="22" spans="1:7" ht="15.6" customHeight="1" x14ac:dyDescent="0.25">
      <c r="A22" s="188" t="s">
        <v>151</v>
      </c>
      <c r="B22" s="189">
        <v>38653</v>
      </c>
      <c r="C22" s="189">
        <v>54601</v>
      </c>
      <c r="D22" s="189">
        <v>79128</v>
      </c>
      <c r="E22" s="189">
        <v>117434</v>
      </c>
      <c r="F22" s="190">
        <v>48.41017086240015</v>
      </c>
    </row>
    <row r="23" spans="1:7" ht="15.6" customHeight="1" x14ac:dyDescent="0.25">
      <c r="A23" s="188" t="s">
        <v>171</v>
      </c>
      <c r="B23" s="189">
        <v>1328.25</v>
      </c>
      <c r="C23" s="189">
        <v>47</v>
      </c>
      <c r="D23" s="189">
        <v>1328.25</v>
      </c>
      <c r="E23" s="189">
        <v>107</v>
      </c>
      <c r="F23" s="190">
        <v>-91.944287596461507</v>
      </c>
    </row>
    <row r="24" spans="1:7" ht="15.6" customHeight="1" x14ac:dyDescent="0.25">
      <c r="A24" s="188" t="s">
        <v>146</v>
      </c>
      <c r="B24" s="189">
        <v>0</v>
      </c>
      <c r="C24" s="189">
        <v>1</v>
      </c>
      <c r="D24" s="189">
        <v>204</v>
      </c>
      <c r="E24" s="189">
        <v>1</v>
      </c>
      <c r="F24" s="190">
        <v>-99.509803921568633</v>
      </c>
    </row>
    <row r="25" spans="1:7" ht="15.6" customHeight="1" x14ac:dyDescent="0.25">
      <c r="A25" s="188" t="s">
        <v>145</v>
      </c>
      <c r="B25" s="189">
        <v>0</v>
      </c>
      <c r="C25" s="189">
        <v>0</v>
      </c>
      <c r="D25" s="189">
        <v>0</v>
      </c>
      <c r="E25" s="189">
        <v>0</v>
      </c>
      <c r="F25" s="190" t="s">
        <v>156</v>
      </c>
    </row>
    <row r="26" spans="1:7" ht="15.6" customHeight="1" x14ac:dyDescent="0.25">
      <c r="A26" s="188" t="s">
        <v>157</v>
      </c>
      <c r="B26" s="189">
        <v>0</v>
      </c>
      <c r="C26" s="189">
        <v>0</v>
      </c>
      <c r="D26" s="189">
        <v>0</v>
      </c>
      <c r="E26" s="189">
        <v>0</v>
      </c>
      <c r="F26" s="190" t="s">
        <v>156</v>
      </c>
    </row>
    <row r="27" spans="1:7" ht="15.6" customHeight="1" x14ac:dyDescent="0.25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156</v>
      </c>
    </row>
    <row r="28" spans="1:7" ht="15.6" customHeight="1" x14ac:dyDescent="0.25">
      <c r="A28" s="188" t="s">
        <v>177</v>
      </c>
      <c r="B28" s="189">
        <v>15142</v>
      </c>
      <c r="C28" s="189">
        <v>4273</v>
      </c>
      <c r="D28" s="189">
        <v>23096</v>
      </c>
      <c r="E28" s="189">
        <v>6493</v>
      </c>
      <c r="F28" s="190">
        <v>-71.886906823692414</v>
      </c>
    </row>
    <row r="29" spans="1:7" ht="15.6" customHeight="1" x14ac:dyDescent="0.25">
      <c r="A29" s="188" t="s">
        <v>178</v>
      </c>
      <c r="B29" s="189">
        <v>0</v>
      </c>
      <c r="C29" s="189">
        <v>2032.5</v>
      </c>
      <c r="D29" s="189">
        <v>0</v>
      </c>
      <c r="E29" s="189">
        <v>3508.75</v>
      </c>
      <c r="F29" s="190" t="s">
        <v>156</v>
      </c>
    </row>
    <row r="30" spans="1:7" ht="15.6" customHeight="1" x14ac:dyDescent="0.25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156</v>
      </c>
    </row>
    <row r="31" spans="1:7" ht="15.6" customHeight="1" x14ac:dyDescent="0.25">
      <c r="A31" s="188" t="s">
        <v>180</v>
      </c>
      <c r="B31" s="189">
        <v>402.25</v>
      </c>
      <c r="C31" s="189">
        <v>0</v>
      </c>
      <c r="D31" s="189">
        <v>436.5</v>
      </c>
      <c r="E31" s="189">
        <v>0</v>
      </c>
      <c r="F31" s="190">
        <v>-100</v>
      </c>
    </row>
    <row r="32" spans="1:7" ht="15.6" customHeight="1" x14ac:dyDescent="0.25">
      <c r="A32" s="188" t="s">
        <v>181</v>
      </c>
      <c r="B32" s="189">
        <v>169663</v>
      </c>
      <c r="C32" s="189">
        <v>175376</v>
      </c>
      <c r="D32" s="189">
        <v>341811</v>
      </c>
      <c r="E32" s="189">
        <v>399837</v>
      </c>
      <c r="F32" s="190">
        <v>16.976048166969459</v>
      </c>
    </row>
    <row r="33" spans="1:6" ht="15.6" customHeight="1" x14ac:dyDescent="0.25">
      <c r="A33" s="188" t="s">
        <v>182</v>
      </c>
      <c r="B33" s="189">
        <v>785</v>
      </c>
      <c r="C33" s="189">
        <v>2552</v>
      </c>
      <c r="D33" s="189">
        <v>3048</v>
      </c>
      <c r="E33" s="189">
        <v>3706</v>
      </c>
      <c r="F33" s="190">
        <v>21.587926509186349</v>
      </c>
    </row>
    <row r="34" spans="1:6" ht="15.6" customHeight="1" x14ac:dyDescent="0.25">
      <c r="A34" s="188" t="s">
        <v>183</v>
      </c>
      <c r="B34" s="189">
        <v>6</v>
      </c>
      <c r="C34" s="189">
        <v>4</v>
      </c>
      <c r="D34" s="189">
        <v>12</v>
      </c>
      <c r="E34" s="189">
        <v>8</v>
      </c>
      <c r="F34" s="190">
        <v>-33.333333333333329</v>
      </c>
    </row>
    <row r="35" spans="1:6" ht="15.6" customHeight="1" x14ac:dyDescent="0.25">
      <c r="A35" s="156" t="s">
        <v>158</v>
      </c>
      <c r="B35" s="76">
        <f>SUM(B7:B34)</f>
        <v>603659.75</v>
      </c>
      <c r="C35" s="77">
        <f>SUM(C7:C34)</f>
        <v>726384.75</v>
      </c>
      <c r="D35" s="178">
        <f>SUM(D7:D34)</f>
        <v>1257220.75</v>
      </c>
      <c r="E35" s="78">
        <f>SUM(E7:E34)</f>
        <v>1478715.5</v>
      </c>
      <c r="F35" s="140">
        <f>E35*100/D35-100</f>
        <v>17.617808964734323</v>
      </c>
    </row>
    <row r="36" spans="1:6" ht="15.6" customHeight="1" x14ac:dyDescent="0.25">
      <c r="A36" s="73" t="s">
        <v>67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813A1-94EA-48C5-BAB3-83A0946C59E9}">
  <sheetPr codeName="Hoja22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91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74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156</v>
      </c>
      <c r="G7" s="13"/>
    </row>
    <row r="8" spans="1:14" ht="15.6" customHeight="1" x14ac:dyDescent="0.25">
      <c r="A8" s="188" t="s">
        <v>11</v>
      </c>
      <c r="B8" s="189">
        <v>11734.5</v>
      </c>
      <c r="C8" s="189">
        <v>12021.5</v>
      </c>
      <c r="D8" s="189">
        <v>23525</v>
      </c>
      <c r="E8" s="189">
        <v>20705</v>
      </c>
      <c r="F8" s="190">
        <v>-11.98724760892668</v>
      </c>
      <c r="G8" s="6"/>
    </row>
    <row r="9" spans="1:14" ht="15.6" customHeight="1" x14ac:dyDescent="0.25">
      <c r="A9" s="188" t="s">
        <v>8</v>
      </c>
      <c r="B9" s="189">
        <v>996</v>
      </c>
      <c r="C9" s="189">
        <v>233</v>
      </c>
      <c r="D9" s="189">
        <v>1742</v>
      </c>
      <c r="E9" s="189">
        <v>690.75</v>
      </c>
      <c r="F9" s="190">
        <v>-60.347301951779563</v>
      </c>
      <c r="G9" s="6"/>
    </row>
    <row r="10" spans="1:14" ht="15.6" customHeight="1" x14ac:dyDescent="0.25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156</v>
      </c>
    </row>
    <row r="11" spans="1:14" ht="15.6" customHeight="1" x14ac:dyDescent="0.25">
      <c r="A11" s="188" t="s">
        <v>9</v>
      </c>
      <c r="B11" s="189">
        <v>4</v>
      </c>
      <c r="C11" s="189">
        <v>0</v>
      </c>
      <c r="D11" s="189">
        <v>4</v>
      </c>
      <c r="E11" s="189">
        <v>0</v>
      </c>
      <c r="F11" s="190">
        <v>-100</v>
      </c>
    </row>
    <row r="12" spans="1:14" ht="15.6" customHeight="1" x14ac:dyDescent="0.25">
      <c r="A12" s="188" t="s">
        <v>6</v>
      </c>
      <c r="B12" s="189">
        <v>10917.25</v>
      </c>
      <c r="C12" s="189">
        <v>12885.5</v>
      </c>
      <c r="D12" s="189">
        <v>23689</v>
      </c>
      <c r="E12" s="189">
        <v>25078.25</v>
      </c>
      <c r="F12" s="190">
        <v>5.86453628266284</v>
      </c>
    </row>
    <row r="13" spans="1:14" ht="15.6" customHeight="1" x14ac:dyDescent="0.25">
      <c r="A13" s="188" t="s">
        <v>175</v>
      </c>
      <c r="B13" s="189">
        <v>6597</v>
      </c>
      <c r="C13" s="189">
        <v>6709</v>
      </c>
      <c r="D13" s="189">
        <v>12742</v>
      </c>
      <c r="E13" s="189">
        <v>12756</v>
      </c>
      <c r="F13" s="190">
        <v>0.10987286140323251</v>
      </c>
    </row>
    <row r="14" spans="1:14" ht="15.6" customHeight="1" x14ac:dyDescent="0.25">
      <c r="A14" s="188" t="s">
        <v>153</v>
      </c>
      <c r="B14" s="189">
        <v>16664</v>
      </c>
      <c r="C14" s="189">
        <v>21513</v>
      </c>
      <c r="D14" s="189">
        <v>30970.5</v>
      </c>
      <c r="E14" s="189">
        <v>39550.25</v>
      </c>
      <c r="F14" s="190">
        <v>27.702975412085689</v>
      </c>
    </row>
    <row r="15" spans="1:14" ht="15.6" customHeight="1" x14ac:dyDescent="0.25">
      <c r="A15" s="188" t="s">
        <v>150</v>
      </c>
      <c r="B15" s="189">
        <v>3868.5</v>
      </c>
      <c r="C15" s="189">
        <v>1751.25</v>
      </c>
      <c r="D15" s="189">
        <v>8023.75</v>
      </c>
      <c r="E15" s="189">
        <v>3010.75</v>
      </c>
      <c r="F15" s="190">
        <v>-62.477021342888293</v>
      </c>
    </row>
    <row r="16" spans="1:14" ht="15.6" customHeight="1" x14ac:dyDescent="0.5">
      <c r="A16" s="188" t="s">
        <v>149</v>
      </c>
      <c r="B16" s="189">
        <v>640</v>
      </c>
      <c r="C16" s="189">
        <v>864</v>
      </c>
      <c r="D16" s="189">
        <v>1264</v>
      </c>
      <c r="E16" s="189">
        <v>1450</v>
      </c>
      <c r="F16" s="190">
        <v>14.71518987341773</v>
      </c>
      <c r="G16" s="1"/>
    </row>
    <row r="17" spans="1:7" ht="15.6" customHeight="1" x14ac:dyDescent="0.35">
      <c r="A17" s="188" t="s">
        <v>155</v>
      </c>
      <c r="B17" s="189">
        <v>335</v>
      </c>
      <c r="C17" s="189">
        <v>570.25</v>
      </c>
      <c r="D17" s="189">
        <v>664</v>
      </c>
      <c r="E17" s="189">
        <v>978.75</v>
      </c>
      <c r="F17" s="190">
        <v>47.402108433734952</v>
      </c>
      <c r="G17" s="2"/>
    </row>
    <row r="18" spans="1:7" ht="15.6" customHeight="1" x14ac:dyDescent="0.25">
      <c r="A18" s="188" t="s">
        <v>152</v>
      </c>
      <c r="B18" s="189">
        <v>395</v>
      </c>
      <c r="C18" s="189">
        <v>436</v>
      </c>
      <c r="D18" s="189">
        <v>854.5</v>
      </c>
      <c r="E18" s="189">
        <v>905</v>
      </c>
      <c r="F18" s="190">
        <v>5.9098888238736151</v>
      </c>
    </row>
    <row r="19" spans="1:7" ht="15.6" customHeight="1" x14ac:dyDescent="0.25">
      <c r="A19" s="188" t="s">
        <v>148</v>
      </c>
      <c r="B19" s="189">
        <v>692.75</v>
      </c>
      <c r="C19" s="189">
        <v>121.5</v>
      </c>
      <c r="D19" s="189">
        <v>2483.75</v>
      </c>
      <c r="E19" s="189">
        <v>295</v>
      </c>
      <c r="F19" s="190">
        <v>-88.122798188223456</v>
      </c>
    </row>
    <row r="20" spans="1:7" ht="15.6" customHeight="1" x14ac:dyDescent="0.25">
      <c r="A20" s="188" t="s">
        <v>147</v>
      </c>
      <c r="B20" s="189">
        <v>596</v>
      </c>
      <c r="C20" s="189">
        <v>346</v>
      </c>
      <c r="D20" s="189">
        <v>1782</v>
      </c>
      <c r="E20" s="189">
        <v>682</v>
      </c>
      <c r="F20" s="190">
        <v>-61.728395061728399</v>
      </c>
    </row>
    <row r="21" spans="1:7" ht="15.6" customHeight="1" x14ac:dyDescent="0.25">
      <c r="A21" s="188" t="s">
        <v>154</v>
      </c>
      <c r="B21" s="189">
        <v>5285</v>
      </c>
      <c r="C21" s="189">
        <v>6961.25</v>
      </c>
      <c r="D21" s="189">
        <v>10242.75</v>
      </c>
      <c r="E21" s="189">
        <v>13294.75</v>
      </c>
      <c r="F21" s="190">
        <v>29.79668546044763</v>
      </c>
    </row>
    <row r="22" spans="1:7" ht="15.6" customHeight="1" x14ac:dyDescent="0.25">
      <c r="A22" s="188" t="s">
        <v>151</v>
      </c>
      <c r="B22" s="189">
        <v>39171</v>
      </c>
      <c r="C22" s="189">
        <v>41666</v>
      </c>
      <c r="D22" s="189">
        <v>79266</v>
      </c>
      <c r="E22" s="189">
        <v>81935</v>
      </c>
      <c r="F22" s="190">
        <v>3.3671435419978342</v>
      </c>
    </row>
    <row r="23" spans="1:7" ht="15.6" customHeight="1" x14ac:dyDescent="0.25">
      <c r="A23" s="188" t="s">
        <v>171</v>
      </c>
      <c r="B23" s="189">
        <v>659</v>
      </c>
      <c r="C23" s="189">
        <v>457</v>
      </c>
      <c r="D23" s="189">
        <v>1479</v>
      </c>
      <c r="E23" s="189">
        <v>1127</v>
      </c>
      <c r="F23" s="190">
        <v>-23.799864773495599</v>
      </c>
    </row>
    <row r="24" spans="1:7" ht="15.6" customHeight="1" x14ac:dyDescent="0.25">
      <c r="A24" s="188" t="s">
        <v>146</v>
      </c>
      <c r="B24" s="189">
        <v>379.25</v>
      </c>
      <c r="C24" s="189">
        <v>159.75</v>
      </c>
      <c r="D24" s="189">
        <v>715</v>
      </c>
      <c r="E24" s="189">
        <v>359.75</v>
      </c>
      <c r="F24" s="190">
        <v>-49.685314685314687</v>
      </c>
    </row>
    <row r="25" spans="1:7" ht="15.6" customHeight="1" x14ac:dyDescent="0.25">
      <c r="A25" s="188" t="s">
        <v>145</v>
      </c>
      <c r="B25" s="189">
        <v>475</v>
      </c>
      <c r="C25" s="189">
        <v>450</v>
      </c>
      <c r="D25" s="189">
        <v>934</v>
      </c>
      <c r="E25" s="189">
        <v>951.5</v>
      </c>
      <c r="F25" s="190">
        <v>1.8736616702355491</v>
      </c>
    </row>
    <row r="26" spans="1:7" ht="15.6" customHeight="1" x14ac:dyDescent="0.25">
      <c r="A26" s="188" t="s">
        <v>157</v>
      </c>
      <c r="B26" s="189">
        <v>0</v>
      </c>
      <c r="C26" s="189">
        <v>0</v>
      </c>
      <c r="D26" s="189">
        <v>0</v>
      </c>
      <c r="E26" s="189">
        <v>0</v>
      </c>
      <c r="F26" s="190" t="s">
        <v>156</v>
      </c>
    </row>
    <row r="27" spans="1:7" ht="15.6" customHeight="1" x14ac:dyDescent="0.25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156</v>
      </c>
    </row>
    <row r="28" spans="1:7" ht="15.6" customHeight="1" x14ac:dyDescent="0.25">
      <c r="A28" s="188" t="s">
        <v>177</v>
      </c>
      <c r="B28" s="189">
        <v>30421</v>
      </c>
      <c r="C28" s="189">
        <v>32336</v>
      </c>
      <c r="D28" s="189">
        <v>59888</v>
      </c>
      <c r="E28" s="189">
        <v>63541</v>
      </c>
      <c r="F28" s="190">
        <v>6.0997194763558582</v>
      </c>
    </row>
    <row r="29" spans="1:7" ht="15.6" customHeight="1" x14ac:dyDescent="0.25">
      <c r="A29" s="188" t="s">
        <v>178</v>
      </c>
      <c r="B29" s="189">
        <v>0</v>
      </c>
      <c r="C29" s="189">
        <v>2015</v>
      </c>
      <c r="D29" s="189">
        <v>0</v>
      </c>
      <c r="E29" s="189">
        <v>3776</v>
      </c>
      <c r="F29" s="190" t="s">
        <v>156</v>
      </c>
    </row>
    <row r="30" spans="1:7" ht="15.6" customHeight="1" x14ac:dyDescent="0.25">
      <c r="A30" s="188" t="s">
        <v>179</v>
      </c>
      <c r="B30" s="189">
        <v>11478</v>
      </c>
      <c r="C30" s="189">
        <v>11071</v>
      </c>
      <c r="D30" s="189">
        <v>22308.5</v>
      </c>
      <c r="E30" s="189">
        <v>23521.75</v>
      </c>
      <c r="F30" s="190">
        <v>5.4385099849832983</v>
      </c>
    </row>
    <row r="31" spans="1:7" ht="15.6" customHeight="1" x14ac:dyDescent="0.25">
      <c r="A31" s="188" t="s">
        <v>180</v>
      </c>
      <c r="B31" s="189">
        <v>943.5</v>
      </c>
      <c r="C31" s="189">
        <v>0</v>
      </c>
      <c r="D31" s="189">
        <v>1817.25</v>
      </c>
      <c r="E31" s="189">
        <v>0</v>
      </c>
      <c r="F31" s="190">
        <v>-100</v>
      </c>
    </row>
    <row r="32" spans="1:7" ht="15.6" customHeight="1" x14ac:dyDescent="0.25">
      <c r="A32" s="188" t="s">
        <v>181</v>
      </c>
      <c r="B32" s="189">
        <v>12815</v>
      </c>
      <c r="C32" s="189">
        <v>15067</v>
      </c>
      <c r="D32" s="189">
        <v>27110</v>
      </c>
      <c r="E32" s="189">
        <v>29811</v>
      </c>
      <c r="F32" s="190">
        <v>9.9631132423459974</v>
      </c>
    </row>
    <row r="33" spans="1:6" ht="15.6" customHeight="1" x14ac:dyDescent="0.25">
      <c r="A33" s="188" t="s">
        <v>182</v>
      </c>
      <c r="B33" s="189">
        <v>1064</v>
      </c>
      <c r="C33" s="189">
        <v>1368</v>
      </c>
      <c r="D33" s="189">
        <v>2359</v>
      </c>
      <c r="E33" s="189">
        <v>2935</v>
      </c>
      <c r="F33" s="190">
        <v>24.417125900805431</v>
      </c>
    </row>
    <row r="34" spans="1:6" ht="15.6" customHeight="1" x14ac:dyDescent="0.25">
      <c r="A34" s="188" t="s">
        <v>183</v>
      </c>
      <c r="B34" s="189">
        <v>2407.5</v>
      </c>
      <c r="C34" s="189">
        <v>2241.25</v>
      </c>
      <c r="D34" s="189">
        <v>4615.5</v>
      </c>
      <c r="E34" s="189">
        <v>4647.25</v>
      </c>
      <c r="F34" s="190">
        <v>0.68789946917993916</v>
      </c>
    </row>
    <row r="35" spans="1:6" ht="15.6" customHeight="1" x14ac:dyDescent="0.25">
      <c r="A35" s="156" t="s">
        <v>158</v>
      </c>
      <c r="B35" s="76">
        <f>SUM(B7:B34)</f>
        <v>158538.25</v>
      </c>
      <c r="C35" s="77">
        <f>SUM(C7:C34)</f>
        <v>171243.25</v>
      </c>
      <c r="D35" s="76">
        <f>SUM(D7:D34)</f>
        <v>318479.5</v>
      </c>
      <c r="E35" s="178">
        <f>SUM(E7:E34)</f>
        <v>332001.75</v>
      </c>
      <c r="F35" s="177">
        <f>E35*100/D35-100</f>
        <v>4.2458776781551109</v>
      </c>
    </row>
    <row r="36" spans="1:6" ht="15.6" customHeight="1" x14ac:dyDescent="0.25">
      <c r="A36" s="73" t="s">
        <v>165</v>
      </c>
      <c r="B36" s="72"/>
      <c r="D36" s="72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0E51E-E661-40FF-9C50-71786D4A38F0}">
  <sheetPr codeName="Hoja23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76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74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0</v>
      </c>
      <c r="C7" s="189">
        <v>0</v>
      </c>
      <c r="D7" s="189">
        <v>6</v>
      </c>
      <c r="E7" s="189">
        <v>0</v>
      </c>
      <c r="F7" s="190">
        <v>-100</v>
      </c>
      <c r="G7" s="37"/>
    </row>
    <row r="8" spans="1:14" ht="15.6" customHeight="1" x14ac:dyDescent="0.25">
      <c r="A8" s="188" t="s">
        <v>11</v>
      </c>
      <c r="B8" s="189">
        <v>2122.25</v>
      </c>
      <c r="C8" s="189">
        <v>2161.25</v>
      </c>
      <c r="D8" s="189">
        <v>4476</v>
      </c>
      <c r="E8" s="189">
        <v>4074.5</v>
      </c>
      <c r="F8" s="190">
        <v>-8.9700625558534455</v>
      </c>
      <c r="G8" s="6"/>
    </row>
    <row r="9" spans="1:14" ht="15.6" customHeight="1" x14ac:dyDescent="0.25">
      <c r="A9" s="188" t="s">
        <v>8</v>
      </c>
      <c r="B9" s="189">
        <v>337</v>
      </c>
      <c r="C9" s="189">
        <v>822</v>
      </c>
      <c r="D9" s="189">
        <v>883.5</v>
      </c>
      <c r="E9" s="189">
        <v>1481</v>
      </c>
      <c r="F9" s="190">
        <v>67.628749292586292</v>
      </c>
      <c r="G9" s="6"/>
    </row>
    <row r="10" spans="1:14" ht="15.6" customHeight="1" x14ac:dyDescent="0.25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156</v>
      </c>
    </row>
    <row r="11" spans="1:14" ht="15.6" customHeight="1" x14ac:dyDescent="0.25">
      <c r="A11" s="188" t="s">
        <v>9</v>
      </c>
      <c r="B11" s="189">
        <v>56975</v>
      </c>
      <c r="C11" s="189">
        <v>69306</v>
      </c>
      <c r="D11" s="189">
        <v>122140</v>
      </c>
      <c r="E11" s="189">
        <v>126539</v>
      </c>
      <c r="F11" s="190">
        <v>3.601604715899783</v>
      </c>
    </row>
    <row r="12" spans="1:14" ht="15.6" customHeight="1" x14ac:dyDescent="0.25">
      <c r="A12" s="188" t="s">
        <v>6</v>
      </c>
      <c r="B12" s="189">
        <v>2014.5</v>
      </c>
      <c r="C12" s="189">
        <v>2149.5</v>
      </c>
      <c r="D12" s="189">
        <v>3498.5</v>
      </c>
      <c r="E12" s="189">
        <v>4639.5</v>
      </c>
      <c r="F12" s="190">
        <v>32.613977418893818</v>
      </c>
    </row>
    <row r="13" spans="1:14" ht="15.6" customHeight="1" x14ac:dyDescent="0.25">
      <c r="A13" s="188" t="s">
        <v>175</v>
      </c>
      <c r="B13" s="189">
        <v>0</v>
      </c>
      <c r="C13" s="189">
        <v>0</v>
      </c>
      <c r="D13" s="189">
        <v>2</v>
      </c>
      <c r="E13" s="189">
        <v>0</v>
      </c>
      <c r="F13" s="190">
        <v>-100</v>
      </c>
    </row>
    <row r="14" spans="1:14" ht="15.6" customHeight="1" x14ac:dyDescent="0.25">
      <c r="A14" s="188" t="s">
        <v>153</v>
      </c>
      <c r="B14" s="189">
        <v>135357.5</v>
      </c>
      <c r="C14" s="189">
        <v>136310.5</v>
      </c>
      <c r="D14" s="189">
        <v>275855</v>
      </c>
      <c r="E14" s="189">
        <v>271640</v>
      </c>
      <c r="F14" s="190">
        <v>-1.527976654401769</v>
      </c>
    </row>
    <row r="15" spans="1:14" ht="15.6" customHeight="1" x14ac:dyDescent="0.25">
      <c r="A15" s="188" t="s">
        <v>150</v>
      </c>
      <c r="B15" s="189">
        <v>39300</v>
      </c>
      <c r="C15" s="189">
        <v>31708.75</v>
      </c>
      <c r="D15" s="189">
        <v>75558</v>
      </c>
      <c r="E15" s="189">
        <v>66977.5</v>
      </c>
      <c r="F15" s="190">
        <v>-11.3561767119299</v>
      </c>
    </row>
    <row r="16" spans="1:14" ht="15.6" customHeight="1" x14ac:dyDescent="0.5">
      <c r="A16" s="188" t="s">
        <v>149</v>
      </c>
      <c r="B16" s="189">
        <v>2652.75</v>
      </c>
      <c r="C16" s="189">
        <v>2348</v>
      </c>
      <c r="D16" s="189">
        <v>4870.5</v>
      </c>
      <c r="E16" s="189">
        <v>4553</v>
      </c>
      <c r="F16" s="190">
        <v>-6.5188379016528009</v>
      </c>
      <c r="G16" s="1"/>
    </row>
    <row r="17" spans="1:7" ht="15.6" customHeight="1" x14ac:dyDescent="0.35">
      <c r="A17" s="188" t="s">
        <v>155</v>
      </c>
      <c r="B17" s="189">
        <v>5374</v>
      </c>
      <c r="C17" s="189">
        <v>4714.75</v>
      </c>
      <c r="D17" s="189">
        <v>10521</v>
      </c>
      <c r="E17" s="189">
        <v>9123.5</v>
      </c>
      <c r="F17" s="190">
        <v>-13.28295789373634</v>
      </c>
      <c r="G17" s="2"/>
    </row>
    <row r="18" spans="1:7" ht="15.6" customHeight="1" x14ac:dyDescent="0.25">
      <c r="A18" s="188" t="s">
        <v>152</v>
      </c>
      <c r="B18" s="189">
        <v>19</v>
      </c>
      <c r="C18" s="189">
        <v>28</v>
      </c>
      <c r="D18" s="189">
        <v>36</v>
      </c>
      <c r="E18" s="189">
        <v>46</v>
      </c>
      <c r="F18" s="190">
        <v>27.777777777777771</v>
      </c>
    </row>
    <row r="19" spans="1:7" ht="15.6" customHeight="1" x14ac:dyDescent="0.25">
      <c r="A19" s="188" t="s">
        <v>148</v>
      </c>
      <c r="B19" s="189">
        <v>2271.75</v>
      </c>
      <c r="C19" s="189">
        <v>582</v>
      </c>
      <c r="D19" s="189">
        <v>6101.75</v>
      </c>
      <c r="E19" s="189">
        <v>1430.75</v>
      </c>
      <c r="F19" s="190">
        <v>-76.551808907280702</v>
      </c>
    </row>
    <row r="20" spans="1:7" ht="15.6" customHeight="1" x14ac:dyDescent="0.25">
      <c r="A20" s="188" t="s">
        <v>147</v>
      </c>
      <c r="B20" s="189">
        <v>3044</v>
      </c>
      <c r="C20" s="189">
        <v>4719</v>
      </c>
      <c r="D20" s="189">
        <v>6699</v>
      </c>
      <c r="E20" s="189">
        <v>9569</v>
      </c>
      <c r="F20" s="190">
        <v>42.842215256008359</v>
      </c>
    </row>
    <row r="21" spans="1:7" ht="15.6" customHeight="1" x14ac:dyDescent="0.25">
      <c r="A21" s="188" t="s">
        <v>154</v>
      </c>
      <c r="B21" s="189">
        <v>654.25</v>
      </c>
      <c r="C21" s="189">
        <v>958.75</v>
      </c>
      <c r="D21" s="189">
        <v>1491.75</v>
      </c>
      <c r="E21" s="189">
        <v>1809.75</v>
      </c>
      <c r="F21" s="190">
        <v>21.31724484665661</v>
      </c>
    </row>
    <row r="22" spans="1:7" ht="15.6" customHeight="1" x14ac:dyDescent="0.25">
      <c r="A22" s="188" t="s">
        <v>151</v>
      </c>
      <c r="B22" s="189">
        <v>6526</v>
      </c>
      <c r="C22" s="189">
        <v>6305</v>
      </c>
      <c r="D22" s="189">
        <v>11491</v>
      </c>
      <c r="E22" s="189">
        <v>12635</v>
      </c>
      <c r="F22" s="190">
        <v>9.9556174397354482</v>
      </c>
    </row>
    <row r="23" spans="1:7" ht="15.6" customHeight="1" x14ac:dyDescent="0.25">
      <c r="A23" s="188" t="s">
        <v>171</v>
      </c>
      <c r="B23" s="189">
        <v>1168</v>
      </c>
      <c r="C23" s="189">
        <v>1268</v>
      </c>
      <c r="D23" s="189">
        <v>2062</v>
      </c>
      <c r="E23" s="189">
        <v>2353</v>
      </c>
      <c r="F23" s="190">
        <v>14.11251212415131</v>
      </c>
    </row>
    <row r="24" spans="1:7" ht="15.6" customHeight="1" x14ac:dyDescent="0.25">
      <c r="A24" s="188" t="s">
        <v>146</v>
      </c>
      <c r="B24" s="189">
        <v>3032.25</v>
      </c>
      <c r="C24" s="189">
        <v>3268.75</v>
      </c>
      <c r="D24" s="189">
        <v>6721.25</v>
      </c>
      <c r="E24" s="189">
        <v>6305.5</v>
      </c>
      <c r="F24" s="190">
        <v>-6.185605356146552</v>
      </c>
    </row>
    <row r="25" spans="1:7" ht="15.6" customHeight="1" x14ac:dyDescent="0.25">
      <c r="A25" s="188" t="s">
        <v>145</v>
      </c>
      <c r="B25" s="189">
        <v>3</v>
      </c>
      <c r="C25" s="189">
        <v>4</v>
      </c>
      <c r="D25" s="189">
        <v>3</v>
      </c>
      <c r="E25" s="189">
        <v>4</v>
      </c>
      <c r="F25" s="190">
        <v>33.333333333333343</v>
      </c>
    </row>
    <row r="26" spans="1:7" ht="15.6" customHeight="1" x14ac:dyDescent="0.25">
      <c r="A26" s="188" t="s">
        <v>157</v>
      </c>
      <c r="B26" s="189">
        <v>114</v>
      </c>
      <c r="C26" s="189">
        <v>36</v>
      </c>
      <c r="D26" s="189">
        <v>144</v>
      </c>
      <c r="E26" s="189">
        <v>63.5</v>
      </c>
      <c r="F26" s="190">
        <v>-55.902777777777779</v>
      </c>
    </row>
    <row r="27" spans="1:7" ht="15.6" customHeight="1" x14ac:dyDescent="0.25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156</v>
      </c>
    </row>
    <row r="28" spans="1:7" ht="15.6" customHeight="1" x14ac:dyDescent="0.25">
      <c r="A28" s="188" t="s">
        <v>177</v>
      </c>
      <c r="B28" s="189">
        <v>3419</v>
      </c>
      <c r="C28" s="189">
        <v>5928</v>
      </c>
      <c r="D28" s="189">
        <v>6206</v>
      </c>
      <c r="E28" s="189">
        <v>9814</v>
      </c>
      <c r="F28" s="190">
        <v>58.137286496938458</v>
      </c>
    </row>
    <row r="29" spans="1:7" ht="15.6" customHeight="1" x14ac:dyDescent="0.25">
      <c r="A29" s="188" t="s">
        <v>178</v>
      </c>
      <c r="B29" s="189">
        <v>2534.25</v>
      </c>
      <c r="C29" s="189">
        <v>5809.25</v>
      </c>
      <c r="D29" s="189">
        <v>4521.75</v>
      </c>
      <c r="E29" s="189">
        <v>11727.75</v>
      </c>
      <c r="F29" s="190">
        <v>159.3630784541383</v>
      </c>
    </row>
    <row r="30" spans="1:7" ht="15.6" customHeight="1" x14ac:dyDescent="0.25">
      <c r="A30" s="188" t="s">
        <v>179</v>
      </c>
      <c r="B30" s="189">
        <v>74</v>
      </c>
      <c r="C30" s="189">
        <v>155</v>
      </c>
      <c r="D30" s="189">
        <v>128</v>
      </c>
      <c r="E30" s="189">
        <v>216</v>
      </c>
      <c r="F30" s="190">
        <v>68.75</v>
      </c>
    </row>
    <row r="31" spans="1:7" ht="15.6" customHeight="1" x14ac:dyDescent="0.25">
      <c r="A31" s="188" t="s">
        <v>180</v>
      </c>
      <c r="B31" s="189">
        <v>2680</v>
      </c>
      <c r="C31" s="189">
        <v>544</v>
      </c>
      <c r="D31" s="189">
        <v>4987</v>
      </c>
      <c r="E31" s="189">
        <v>1612</v>
      </c>
      <c r="F31" s="190">
        <v>-67.675957489472637</v>
      </c>
    </row>
    <row r="32" spans="1:7" ht="15.6" customHeight="1" x14ac:dyDescent="0.25">
      <c r="A32" s="188" t="s">
        <v>181</v>
      </c>
      <c r="B32" s="189">
        <v>180463</v>
      </c>
      <c r="C32" s="189">
        <v>190175</v>
      </c>
      <c r="D32" s="189">
        <v>344118</v>
      </c>
      <c r="E32" s="189">
        <v>360984</v>
      </c>
      <c r="F32" s="190">
        <v>4.9012257423325707</v>
      </c>
    </row>
    <row r="33" spans="1:6" ht="15.6" customHeight="1" x14ac:dyDescent="0.25">
      <c r="A33" s="188" t="s">
        <v>182</v>
      </c>
      <c r="B33" s="189">
        <v>13779</v>
      </c>
      <c r="C33" s="189">
        <v>15795</v>
      </c>
      <c r="D33" s="189">
        <v>29098</v>
      </c>
      <c r="E33" s="189">
        <v>30712</v>
      </c>
      <c r="F33" s="190">
        <v>5.5467729740875598</v>
      </c>
    </row>
    <row r="34" spans="1:6" ht="15.6" customHeight="1" x14ac:dyDescent="0.25">
      <c r="A34" s="188" t="s">
        <v>183</v>
      </c>
      <c r="B34" s="189">
        <v>166</v>
      </c>
      <c r="C34" s="189">
        <v>582</v>
      </c>
      <c r="D34" s="189">
        <v>278</v>
      </c>
      <c r="E34" s="189">
        <v>978.5</v>
      </c>
      <c r="F34" s="190">
        <v>251.97841726618699</v>
      </c>
    </row>
    <row r="35" spans="1:6" ht="15.6" customHeight="1" x14ac:dyDescent="0.25">
      <c r="A35" s="156" t="s">
        <v>158</v>
      </c>
      <c r="B35" s="76">
        <f>SUM(B7:B34)</f>
        <v>464080.5</v>
      </c>
      <c r="C35" s="77">
        <f>SUM(C7:C34)</f>
        <v>485678.5</v>
      </c>
      <c r="D35" s="178">
        <f>SUM(D7:D34)</f>
        <v>921897</v>
      </c>
      <c r="E35" s="178">
        <f>SUM(E7:E34)</f>
        <v>939288.75</v>
      </c>
      <c r="F35" s="140">
        <f>E35*100/D35-100</f>
        <v>1.8865176912388222</v>
      </c>
    </row>
    <row r="36" spans="1:6" ht="15.6" customHeight="1" x14ac:dyDescent="0.25">
      <c r="A36" s="73" t="s">
        <v>77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9F436-3F24-4DFF-B13F-D965AB534BE0}">
  <sheetPr codeName="Hoja24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79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80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96</v>
      </c>
      <c r="C7" s="189">
        <v>70</v>
      </c>
      <c r="D7" s="189">
        <v>177</v>
      </c>
      <c r="E7" s="189">
        <v>152</v>
      </c>
      <c r="F7" s="190">
        <v>-14.124293785310741</v>
      </c>
      <c r="G7" s="37"/>
    </row>
    <row r="8" spans="1:14" ht="15.6" customHeight="1" x14ac:dyDescent="0.25">
      <c r="A8" s="188" t="s">
        <v>11</v>
      </c>
      <c r="B8" s="189">
        <v>53</v>
      </c>
      <c r="C8" s="189">
        <v>55</v>
      </c>
      <c r="D8" s="189">
        <v>111</v>
      </c>
      <c r="E8" s="189">
        <v>109</v>
      </c>
      <c r="F8" s="190">
        <v>-1.8018018018018009</v>
      </c>
      <c r="G8" s="6"/>
    </row>
    <row r="9" spans="1:14" ht="15.6" customHeight="1" x14ac:dyDescent="0.25">
      <c r="A9" s="188" t="s">
        <v>8</v>
      </c>
      <c r="B9" s="189">
        <v>111</v>
      </c>
      <c r="C9" s="189">
        <v>125</v>
      </c>
      <c r="D9" s="189">
        <v>223</v>
      </c>
      <c r="E9" s="189">
        <v>259</v>
      </c>
      <c r="F9" s="190">
        <v>16.14349775784753</v>
      </c>
      <c r="G9" s="6"/>
    </row>
    <row r="10" spans="1:14" ht="15.6" customHeight="1" x14ac:dyDescent="0.25">
      <c r="A10" s="188" t="s">
        <v>10</v>
      </c>
      <c r="B10" s="189">
        <v>58</v>
      </c>
      <c r="C10" s="189">
        <v>54</v>
      </c>
      <c r="D10" s="189">
        <v>122</v>
      </c>
      <c r="E10" s="189">
        <v>110</v>
      </c>
      <c r="F10" s="190">
        <v>-9.8360655737704974</v>
      </c>
    </row>
    <row r="11" spans="1:14" ht="15.6" customHeight="1" x14ac:dyDescent="0.25">
      <c r="A11" s="188" t="s">
        <v>9</v>
      </c>
      <c r="B11" s="189">
        <v>1795</v>
      </c>
      <c r="C11" s="189">
        <v>2224</v>
      </c>
      <c r="D11" s="189">
        <v>4136</v>
      </c>
      <c r="E11" s="189">
        <v>4722</v>
      </c>
      <c r="F11" s="190">
        <v>14.16827852998065</v>
      </c>
    </row>
    <row r="12" spans="1:14" ht="15.6" customHeight="1" x14ac:dyDescent="0.25">
      <c r="A12" s="188" t="s">
        <v>6</v>
      </c>
      <c r="B12" s="189">
        <v>95</v>
      </c>
      <c r="C12" s="189">
        <v>93</v>
      </c>
      <c r="D12" s="189">
        <v>237</v>
      </c>
      <c r="E12" s="189">
        <v>227</v>
      </c>
      <c r="F12" s="190">
        <v>-4.2194092827004246</v>
      </c>
    </row>
    <row r="13" spans="1:14" ht="15.6" customHeight="1" x14ac:dyDescent="0.25">
      <c r="A13" s="188" t="s">
        <v>175</v>
      </c>
      <c r="B13" s="189">
        <v>2418</v>
      </c>
      <c r="C13" s="189">
        <v>2698</v>
      </c>
      <c r="D13" s="189">
        <v>4984</v>
      </c>
      <c r="E13" s="189">
        <v>5750</v>
      </c>
      <c r="F13" s="190">
        <v>15.369181380417331</v>
      </c>
    </row>
    <row r="14" spans="1:14" ht="15.6" customHeight="1" x14ac:dyDescent="0.25">
      <c r="A14" s="188" t="s">
        <v>153</v>
      </c>
      <c r="B14" s="189">
        <v>601</v>
      </c>
      <c r="C14" s="189">
        <v>601</v>
      </c>
      <c r="D14" s="189">
        <v>1245</v>
      </c>
      <c r="E14" s="189">
        <v>1243</v>
      </c>
      <c r="F14" s="190">
        <v>-0.1606425702811265</v>
      </c>
    </row>
    <row r="15" spans="1:14" ht="15.6" customHeight="1" x14ac:dyDescent="0.25">
      <c r="A15" s="188" t="s">
        <v>150</v>
      </c>
      <c r="B15" s="189">
        <v>198</v>
      </c>
      <c r="C15" s="189">
        <v>169</v>
      </c>
      <c r="D15" s="189">
        <v>393</v>
      </c>
      <c r="E15" s="189">
        <v>366</v>
      </c>
      <c r="F15" s="190">
        <v>-6.8702290076335837</v>
      </c>
    </row>
    <row r="16" spans="1:14" ht="15.6" customHeight="1" x14ac:dyDescent="0.5">
      <c r="A16" s="188" t="s">
        <v>149</v>
      </c>
      <c r="B16" s="189">
        <v>144</v>
      </c>
      <c r="C16" s="189">
        <v>157</v>
      </c>
      <c r="D16" s="189">
        <v>298</v>
      </c>
      <c r="E16" s="189">
        <v>315</v>
      </c>
      <c r="F16" s="190">
        <v>5.7046979865771874</v>
      </c>
      <c r="G16" s="1"/>
    </row>
    <row r="17" spans="1:7" ht="15.6" customHeight="1" x14ac:dyDescent="0.35">
      <c r="A17" s="188" t="s">
        <v>155</v>
      </c>
      <c r="B17" s="189">
        <v>101</v>
      </c>
      <c r="C17" s="189">
        <v>108</v>
      </c>
      <c r="D17" s="189">
        <v>214</v>
      </c>
      <c r="E17" s="189">
        <v>203</v>
      </c>
      <c r="F17" s="190">
        <v>-5.1401869158878526</v>
      </c>
      <c r="G17" s="2"/>
    </row>
    <row r="18" spans="1:7" ht="15.6" customHeight="1" x14ac:dyDescent="0.25">
      <c r="A18" s="188" t="s">
        <v>152</v>
      </c>
      <c r="B18" s="189">
        <v>674</v>
      </c>
      <c r="C18" s="189">
        <v>727</v>
      </c>
      <c r="D18" s="189">
        <v>1509</v>
      </c>
      <c r="E18" s="189">
        <v>1587</v>
      </c>
      <c r="F18" s="190">
        <v>5.1689860834990071</v>
      </c>
    </row>
    <row r="19" spans="1:7" ht="15.6" customHeight="1" x14ac:dyDescent="0.25">
      <c r="A19" s="188" t="s">
        <v>148</v>
      </c>
      <c r="B19" s="189">
        <v>92</v>
      </c>
      <c r="C19" s="189">
        <v>60</v>
      </c>
      <c r="D19" s="189">
        <v>171</v>
      </c>
      <c r="E19" s="189">
        <v>115</v>
      </c>
      <c r="F19" s="190">
        <v>-32.748538011695913</v>
      </c>
    </row>
    <row r="20" spans="1:7" ht="15.6" customHeight="1" x14ac:dyDescent="0.25">
      <c r="A20" s="188" t="s">
        <v>147</v>
      </c>
      <c r="B20" s="189">
        <v>93</v>
      </c>
      <c r="C20" s="189">
        <v>74</v>
      </c>
      <c r="D20" s="189">
        <v>183</v>
      </c>
      <c r="E20" s="189">
        <v>165</v>
      </c>
      <c r="F20" s="190">
        <v>-9.8360655737704974</v>
      </c>
    </row>
    <row r="21" spans="1:7" ht="15.6" customHeight="1" x14ac:dyDescent="0.25">
      <c r="A21" s="188" t="s">
        <v>154</v>
      </c>
      <c r="B21" s="189">
        <v>152</v>
      </c>
      <c r="C21" s="189">
        <v>164</v>
      </c>
      <c r="D21" s="189">
        <v>320</v>
      </c>
      <c r="E21" s="189">
        <v>369</v>
      </c>
      <c r="F21" s="190">
        <v>15.3125</v>
      </c>
    </row>
    <row r="22" spans="1:7" ht="15.6" customHeight="1" x14ac:dyDescent="0.25">
      <c r="A22" s="188" t="s">
        <v>151</v>
      </c>
      <c r="B22" s="189">
        <v>1033</v>
      </c>
      <c r="C22" s="189">
        <v>1035</v>
      </c>
      <c r="D22" s="189">
        <v>2074</v>
      </c>
      <c r="E22" s="189">
        <v>2173</v>
      </c>
      <c r="F22" s="190">
        <v>4.7733847637415607</v>
      </c>
    </row>
    <row r="23" spans="1:7" ht="15.6" customHeight="1" x14ac:dyDescent="0.25">
      <c r="A23" s="188" t="s">
        <v>171</v>
      </c>
      <c r="B23" s="189">
        <v>88</v>
      </c>
      <c r="C23" s="189">
        <v>100</v>
      </c>
      <c r="D23" s="189">
        <v>180</v>
      </c>
      <c r="E23" s="189">
        <v>229</v>
      </c>
      <c r="F23" s="190">
        <v>27.222222222222229</v>
      </c>
    </row>
    <row r="24" spans="1:7" ht="15.6" customHeight="1" x14ac:dyDescent="0.25">
      <c r="A24" s="188" t="s">
        <v>146</v>
      </c>
      <c r="B24" s="189">
        <v>27</v>
      </c>
      <c r="C24" s="189">
        <v>38</v>
      </c>
      <c r="D24" s="189">
        <v>64</v>
      </c>
      <c r="E24" s="189">
        <v>78</v>
      </c>
      <c r="F24" s="190">
        <v>21.875</v>
      </c>
    </row>
    <row r="25" spans="1:7" ht="15.6" customHeight="1" x14ac:dyDescent="0.25">
      <c r="A25" s="188" t="s">
        <v>145</v>
      </c>
      <c r="B25" s="189">
        <v>82</v>
      </c>
      <c r="C25" s="189">
        <v>91</v>
      </c>
      <c r="D25" s="189">
        <v>177</v>
      </c>
      <c r="E25" s="189">
        <v>188</v>
      </c>
      <c r="F25" s="190">
        <v>6.2146892655367196</v>
      </c>
    </row>
    <row r="26" spans="1:7" ht="15.6" customHeight="1" x14ac:dyDescent="0.25">
      <c r="A26" s="188" t="s">
        <v>157</v>
      </c>
      <c r="B26" s="189">
        <v>59</v>
      </c>
      <c r="C26" s="189">
        <v>73</v>
      </c>
      <c r="D26" s="189">
        <v>126</v>
      </c>
      <c r="E26" s="189">
        <v>152</v>
      </c>
      <c r="F26" s="190">
        <v>20.634920634920629</v>
      </c>
    </row>
    <row r="27" spans="1:7" ht="15.6" customHeight="1" x14ac:dyDescent="0.25">
      <c r="A27" s="188" t="s">
        <v>173</v>
      </c>
      <c r="B27" s="189">
        <v>71</v>
      </c>
      <c r="C27" s="189">
        <v>70</v>
      </c>
      <c r="D27" s="189">
        <v>144</v>
      </c>
      <c r="E27" s="189">
        <v>137</v>
      </c>
      <c r="F27" s="190">
        <v>-4.8611111111111143</v>
      </c>
    </row>
    <row r="28" spans="1:7" ht="15.6" customHeight="1" x14ac:dyDescent="0.25">
      <c r="A28" s="188" t="s">
        <v>177</v>
      </c>
      <c r="B28" s="189">
        <v>1335</v>
      </c>
      <c r="C28" s="189">
        <v>1346</v>
      </c>
      <c r="D28" s="189">
        <v>2728</v>
      </c>
      <c r="E28" s="189">
        <v>2752</v>
      </c>
      <c r="F28" s="190">
        <v>0.87976539589442382</v>
      </c>
    </row>
    <row r="29" spans="1:7" ht="15.6" customHeight="1" x14ac:dyDescent="0.25">
      <c r="A29" s="188" t="s">
        <v>178</v>
      </c>
      <c r="B29" s="189">
        <v>116</v>
      </c>
      <c r="C29" s="189">
        <v>111</v>
      </c>
      <c r="D29" s="189">
        <v>229</v>
      </c>
      <c r="E29" s="189">
        <v>233</v>
      </c>
      <c r="F29" s="190">
        <v>1.7467248908296971</v>
      </c>
    </row>
    <row r="30" spans="1:7" ht="15.6" customHeight="1" x14ac:dyDescent="0.25">
      <c r="A30" s="188" t="s">
        <v>179</v>
      </c>
      <c r="B30" s="189">
        <v>71</v>
      </c>
      <c r="C30" s="189">
        <v>65</v>
      </c>
      <c r="D30" s="189">
        <v>134</v>
      </c>
      <c r="E30" s="189">
        <v>141</v>
      </c>
      <c r="F30" s="190">
        <v>5.2238805970149258</v>
      </c>
    </row>
    <row r="31" spans="1:7" ht="15.6" customHeight="1" x14ac:dyDescent="0.25">
      <c r="A31" s="188" t="s">
        <v>180</v>
      </c>
      <c r="B31" s="189">
        <v>205</v>
      </c>
      <c r="C31" s="189">
        <v>161</v>
      </c>
      <c r="D31" s="189">
        <v>401</v>
      </c>
      <c r="E31" s="189">
        <v>363</v>
      </c>
      <c r="F31" s="190">
        <v>-9.4763092269326705</v>
      </c>
    </row>
    <row r="32" spans="1:7" ht="15.6" customHeight="1" x14ac:dyDescent="0.25">
      <c r="A32" s="188" t="s">
        <v>181</v>
      </c>
      <c r="B32" s="189">
        <v>559</v>
      </c>
      <c r="C32" s="189">
        <v>562</v>
      </c>
      <c r="D32" s="189">
        <v>1213</v>
      </c>
      <c r="E32" s="189">
        <v>1180</v>
      </c>
      <c r="F32" s="190">
        <v>-2.7205276174773299</v>
      </c>
    </row>
    <row r="33" spans="1:6" ht="15.6" customHeight="1" x14ac:dyDescent="0.25">
      <c r="A33" s="188" t="s">
        <v>182</v>
      </c>
      <c r="B33" s="189">
        <v>129</v>
      </c>
      <c r="C33" s="189">
        <v>145</v>
      </c>
      <c r="D33" s="189">
        <v>277</v>
      </c>
      <c r="E33" s="189">
        <v>302</v>
      </c>
      <c r="F33" s="190">
        <v>9.025270758122744</v>
      </c>
    </row>
    <row r="34" spans="1:6" ht="15.6" customHeight="1" x14ac:dyDescent="0.25">
      <c r="A34" s="188" t="s">
        <v>183</v>
      </c>
      <c r="B34" s="189">
        <v>30</v>
      </c>
      <c r="C34" s="189">
        <v>29</v>
      </c>
      <c r="D34" s="189">
        <v>58</v>
      </c>
      <c r="E34" s="189">
        <v>60</v>
      </c>
      <c r="F34" s="190">
        <v>3.448275862068968</v>
      </c>
    </row>
    <row r="35" spans="1:6" ht="15.6" customHeight="1" x14ac:dyDescent="0.25">
      <c r="A35" s="156" t="s">
        <v>158</v>
      </c>
      <c r="B35" s="76">
        <f>SUM(B7:B34)</f>
        <v>10486</v>
      </c>
      <c r="C35" s="77">
        <f>SUM(C7:C34)</f>
        <v>11205</v>
      </c>
      <c r="D35" s="178">
        <f>SUM(D7:D34)</f>
        <v>22128</v>
      </c>
      <c r="E35" s="78">
        <f>SUM(E7:E34)</f>
        <v>23680</v>
      </c>
      <c r="F35" s="140">
        <f>E35*100/D35-100</f>
        <v>7.013738250180765</v>
      </c>
    </row>
    <row r="36" spans="1:6" ht="15.6" customHeight="1" x14ac:dyDescent="0.25">
      <c r="A36" s="73" t="s">
        <v>81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13E57-F34E-4D41-8C1F-E6675B3750C9}">
  <sheetPr codeName="Hoja25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78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82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1545849</v>
      </c>
      <c r="C7" s="189">
        <v>1185147</v>
      </c>
      <c r="D7" s="189">
        <v>3004690</v>
      </c>
      <c r="E7" s="189">
        <v>2741815</v>
      </c>
      <c r="F7" s="190">
        <v>-8.7488226738864938</v>
      </c>
      <c r="G7" s="37"/>
    </row>
    <row r="8" spans="1:14" ht="15.6" customHeight="1" x14ac:dyDescent="0.25">
      <c r="A8" s="188" t="s">
        <v>11</v>
      </c>
      <c r="B8" s="189">
        <v>816249</v>
      </c>
      <c r="C8" s="189">
        <v>664578</v>
      </c>
      <c r="D8" s="189">
        <v>1793941</v>
      </c>
      <c r="E8" s="189">
        <v>1212758</v>
      </c>
      <c r="F8" s="190">
        <v>-32.396996333770183</v>
      </c>
      <c r="G8" s="6"/>
    </row>
    <row r="9" spans="1:14" ht="15.6" customHeight="1" x14ac:dyDescent="0.25">
      <c r="A9" s="188" t="s">
        <v>8</v>
      </c>
      <c r="B9" s="189">
        <v>1876793</v>
      </c>
      <c r="C9" s="189">
        <v>1887440</v>
      </c>
      <c r="D9" s="189">
        <v>3774507</v>
      </c>
      <c r="E9" s="189">
        <v>4019327</v>
      </c>
      <c r="F9" s="190">
        <v>6.4861450780194607</v>
      </c>
      <c r="G9" s="6"/>
    </row>
    <row r="10" spans="1:14" ht="15.6" customHeight="1" x14ac:dyDescent="0.25">
      <c r="A10" s="188" t="s">
        <v>10</v>
      </c>
      <c r="B10" s="189">
        <v>448131</v>
      </c>
      <c r="C10" s="189">
        <v>463485</v>
      </c>
      <c r="D10" s="189">
        <v>937626</v>
      </c>
      <c r="E10" s="189">
        <v>865558</v>
      </c>
      <c r="F10" s="190">
        <v>-7.6862203053242979</v>
      </c>
    </row>
    <row r="11" spans="1:14" ht="15.6" customHeight="1" x14ac:dyDescent="0.25">
      <c r="A11" s="188" t="s">
        <v>9</v>
      </c>
      <c r="B11" s="189">
        <v>34052082</v>
      </c>
      <c r="C11" s="189">
        <v>44612873</v>
      </c>
      <c r="D11" s="189">
        <v>76441712</v>
      </c>
      <c r="E11" s="189">
        <v>92842331</v>
      </c>
      <c r="F11" s="190">
        <v>21.45506500430027</v>
      </c>
    </row>
    <row r="12" spans="1:14" ht="15.6" customHeight="1" x14ac:dyDescent="0.25">
      <c r="A12" s="188" t="s">
        <v>6</v>
      </c>
      <c r="B12" s="189">
        <v>2214488</v>
      </c>
      <c r="C12" s="189">
        <v>1751712</v>
      </c>
      <c r="D12" s="189">
        <v>4864228</v>
      </c>
      <c r="E12" s="189">
        <v>4203110</v>
      </c>
      <c r="F12" s="190">
        <v>-13.591427046594029</v>
      </c>
    </row>
    <row r="13" spans="1:14" ht="15.6" customHeight="1" x14ac:dyDescent="0.25">
      <c r="A13" s="188" t="s">
        <v>175</v>
      </c>
      <c r="B13" s="189">
        <v>15140138</v>
      </c>
      <c r="C13" s="189">
        <v>15976850</v>
      </c>
      <c r="D13" s="189">
        <v>32451042</v>
      </c>
      <c r="E13" s="189">
        <v>33154156</v>
      </c>
      <c r="F13" s="190">
        <v>2.166691596528707</v>
      </c>
    </row>
    <row r="14" spans="1:14" ht="15.6" customHeight="1" x14ac:dyDescent="0.25">
      <c r="A14" s="188" t="s">
        <v>153</v>
      </c>
      <c r="B14" s="189">
        <v>22613490</v>
      </c>
      <c r="C14" s="189">
        <v>22939488</v>
      </c>
      <c r="D14" s="189">
        <v>47160873</v>
      </c>
      <c r="E14" s="189">
        <v>48124439</v>
      </c>
      <c r="F14" s="190">
        <v>2.0431470808439092</v>
      </c>
    </row>
    <row r="15" spans="1:14" ht="15.6" customHeight="1" x14ac:dyDescent="0.25">
      <c r="A15" s="188" t="s">
        <v>150</v>
      </c>
      <c r="B15" s="189">
        <v>3632415</v>
      </c>
      <c r="C15" s="189">
        <v>3142295</v>
      </c>
      <c r="D15" s="189">
        <v>7187031</v>
      </c>
      <c r="E15" s="189">
        <v>7291316</v>
      </c>
      <c r="F15" s="190">
        <v>1.451016421106289</v>
      </c>
    </row>
    <row r="16" spans="1:14" ht="15.6" customHeight="1" x14ac:dyDescent="0.5">
      <c r="A16" s="188" t="s">
        <v>149</v>
      </c>
      <c r="B16" s="189">
        <v>3305512</v>
      </c>
      <c r="C16" s="189">
        <v>3455509</v>
      </c>
      <c r="D16" s="189">
        <v>7043857</v>
      </c>
      <c r="E16" s="189">
        <v>6442093</v>
      </c>
      <c r="F16" s="190">
        <v>-8.5431035865719593</v>
      </c>
      <c r="G16" s="1"/>
    </row>
    <row r="17" spans="1:7" ht="15.6" customHeight="1" x14ac:dyDescent="0.35">
      <c r="A17" s="188" t="s">
        <v>155</v>
      </c>
      <c r="B17" s="189">
        <v>1425735</v>
      </c>
      <c r="C17" s="189">
        <v>1536446</v>
      </c>
      <c r="D17" s="189">
        <v>2948346</v>
      </c>
      <c r="E17" s="189">
        <v>2782022</v>
      </c>
      <c r="F17" s="190">
        <v>-5.6412646276929479</v>
      </c>
      <c r="G17" s="2"/>
    </row>
    <row r="18" spans="1:7" ht="15.6" customHeight="1" x14ac:dyDescent="0.25">
      <c r="A18" s="188" t="s">
        <v>152</v>
      </c>
      <c r="B18" s="189">
        <v>4981338</v>
      </c>
      <c r="C18" s="189">
        <v>4245459</v>
      </c>
      <c r="D18" s="189">
        <v>11214178</v>
      </c>
      <c r="E18" s="189">
        <v>10291825</v>
      </c>
      <c r="F18" s="190">
        <v>-8.2248828224413728</v>
      </c>
    </row>
    <row r="19" spans="1:7" ht="15.6" customHeight="1" x14ac:dyDescent="0.25">
      <c r="A19" s="188" t="s">
        <v>148</v>
      </c>
      <c r="B19" s="189">
        <v>1513164</v>
      </c>
      <c r="C19" s="189">
        <v>830266</v>
      </c>
      <c r="D19" s="189">
        <v>2971532</v>
      </c>
      <c r="E19" s="189">
        <v>1599175</v>
      </c>
      <c r="F19" s="190">
        <v>-46.18348380565984</v>
      </c>
    </row>
    <row r="20" spans="1:7" ht="15.6" customHeight="1" x14ac:dyDescent="0.25">
      <c r="A20" s="188" t="s">
        <v>147</v>
      </c>
      <c r="B20" s="189">
        <v>1631996</v>
      </c>
      <c r="C20" s="189">
        <v>1124880</v>
      </c>
      <c r="D20" s="189">
        <v>3142614</v>
      </c>
      <c r="E20" s="189">
        <v>2704384</v>
      </c>
      <c r="F20" s="190">
        <v>-13.944760635572811</v>
      </c>
    </row>
    <row r="21" spans="1:7" ht="15.6" customHeight="1" x14ac:dyDescent="0.25">
      <c r="A21" s="188" t="s">
        <v>154</v>
      </c>
      <c r="B21" s="189">
        <v>3263091</v>
      </c>
      <c r="C21" s="189">
        <v>3012390</v>
      </c>
      <c r="D21" s="189">
        <v>7034885</v>
      </c>
      <c r="E21" s="189">
        <v>6982619</v>
      </c>
      <c r="F21" s="190">
        <v>-0.74295457566114476</v>
      </c>
    </row>
    <row r="22" spans="1:7" ht="15.6" customHeight="1" x14ac:dyDescent="0.25">
      <c r="A22" s="188" t="s">
        <v>151</v>
      </c>
      <c r="B22" s="189">
        <v>25362332</v>
      </c>
      <c r="C22" s="189">
        <v>25496595</v>
      </c>
      <c r="D22" s="189">
        <v>49704635</v>
      </c>
      <c r="E22" s="189">
        <v>53477775</v>
      </c>
      <c r="F22" s="190">
        <v>7.5911230411409321</v>
      </c>
    </row>
    <row r="23" spans="1:7" ht="15.6" customHeight="1" x14ac:dyDescent="0.25">
      <c r="A23" s="188" t="s">
        <v>171</v>
      </c>
      <c r="B23" s="189">
        <v>2243457</v>
      </c>
      <c r="C23" s="189">
        <v>2618687</v>
      </c>
      <c r="D23" s="189">
        <v>4758656</v>
      </c>
      <c r="E23" s="189">
        <v>6125582</v>
      </c>
      <c r="F23" s="190">
        <v>28.725043373591209</v>
      </c>
    </row>
    <row r="24" spans="1:7" ht="15.6" customHeight="1" x14ac:dyDescent="0.25">
      <c r="A24" s="188" t="s">
        <v>146</v>
      </c>
      <c r="B24" s="189">
        <v>136397</v>
      </c>
      <c r="C24" s="189">
        <v>182457</v>
      </c>
      <c r="D24" s="189">
        <v>413055</v>
      </c>
      <c r="E24" s="189">
        <v>524139</v>
      </c>
      <c r="F24" s="190">
        <v>26.893270871917782</v>
      </c>
    </row>
    <row r="25" spans="1:7" ht="15.6" customHeight="1" x14ac:dyDescent="0.25">
      <c r="A25" s="188" t="s">
        <v>145</v>
      </c>
      <c r="B25" s="189">
        <v>1831849</v>
      </c>
      <c r="C25" s="189">
        <v>2552551</v>
      </c>
      <c r="D25" s="189">
        <v>4039577</v>
      </c>
      <c r="E25" s="189">
        <v>5344487</v>
      </c>
      <c r="F25" s="190">
        <v>32.30313470940149</v>
      </c>
    </row>
    <row r="26" spans="1:7" ht="15.6" customHeight="1" x14ac:dyDescent="0.25">
      <c r="A26" s="188" t="s">
        <v>157</v>
      </c>
      <c r="B26" s="189">
        <v>755372</v>
      </c>
      <c r="C26" s="189">
        <v>928028</v>
      </c>
      <c r="D26" s="189">
        <v>1594365</v>
      </c>
      <c r="E26" s="189">
        <v>1883880</v>
      </c>
      <c r="F26" s="190">
        <v>18.158639960109511</v>
      </c>
    </row>
    <row r="27" spans="1:7" ht="15.6" customHeight="1" x14ac:dyDescent="0.25">
      <c r="A27" s="188" t="s">
        <v>173</v>
      </c>
      <c r="B27" s="189">
        <v>580637</v>
      </c>
      <c r="C27" s="189">
        <v>581392</v>
      </c>
      <c r="D27" s="189">
        <v>1124247</v>
      </c>
      <c r="E27" s="189">
        <v>1106988</v>
      </c>
      <c r="F27" s="190">
        <v>-1.535160867674094</v>
      </c>
    </row>
    <row r="28" spans="1:7" ht="15.6" customHeight="1" x14ac:dyDescent="0.25">
      <c r="A28" s="188" t="s">
        <v>177</v>
      </c>
      <c r="B28" s="189">
        <v>18921414</v>
      </c>
      <c r="C28" s="189">
        <v>17745489</v>
      </c>
      <c r="D28" s="189">
        <v>37946740</v>
      </c>
      <c r="E28" s="189">
        <v>37947443</v>
      </c>
      <c r="F28" s="190">
        <v>1.852596560340203E-3</v>
      </c>
    </row>
    <row r="29" spans="1:7" ht="15.6" customHeight="1" x14ac:dyDescent="0.25">
      <c r="A29" s="188" t="s">
        <v>178</v>
      </c>
      <c r="B29" s="189">
        <v>2074397</v>
      </c>
      <c r="C29" s="189">
        <v>2157115</v>
      </c>
      <c r="D29" s="189">
        <v>4271412</v>
      </c>
      <c r="E29" s="189">
        <v>4508023</v>
      </c>
      <c r="F29" s="190">
        <v>5.539409450551716</v>
      </c>
    </row>
    <row r="30" spans="1:7" ht="15.6" customHeight="1" x14ac:dyDescent="0.25">
      <c r="A30" s="188" t="s">
        <v>179</v>
      </c>
      <c r="B30" s="189">
        <v>404508</v>
      </c>
      <c r="C30" s="189">
        <v>387558</v>
      </c>
      <c r="D30" s="189">
        <v>765895</v>
      </c>
      <c r="E30" s="189">
        <v>845192</v>
      </c>
      <c r="F30" s="190">
        <v>10.353507987387299</v>
      </c>
    </row>
    <row r="31" spans="1:7" ht="15.6" customHeight="1" x14ac:dyDescent="0.25">
      <c r="A31" s="188" t="s">
        <v>180</v>
      </c>
      <c r="B31" s="189">
        <v>4158005</v>
      </c>
      <c r="C31" s="189">
        <v>2685978</v>
      </c>
      <c r="D31" s="189">
        <v>8048249</v>
      </c>
      <c r="E31" s="189">
        <v>6692859</v>
      </c>
      <c r="F31" s="190">
        <v>-16.84080599394974</v>
      </c>
    </row>
    <row r="32" spans="1:7" ht="15.6" customHeight="1" x14ac:dyDescent="0.25">
      <c r="A32" s="188" t="s">
        <v>181</v>
      </c>
      <c r="B32" s="189">
        <v>21455498</v>
      </c>
      <c r="C32" s="189">
        <v>21367297</v>
      </c>
      <c r="D32" s="189">
        <v>47416588</v>
      </c>
      <c r="E32" s="189">
        <v>44322732</v>
      </c>
      <c r="F32" s="190">
        <v>-6.5248389445482653</v>
      </c>
    </row>
    <row r="33" spans="1:6" ht="15.6" customHeight="1" x14ac:dyDescent="0.25">
      <c r="A33" s="188" t="s">
        <v>182</v>
      </c>
      <c r="B33" s="189">
        <v>2716461</v>
      </c>
      <c r="C33" s="189">
        <v>3347825</v>
      </c>
      <c r="D33" s="189">
        <v>5694014</v>
      </c>
      <c r="E33" s="189">
        <v>6681356</v>
      </c>
      <c r="F33" s="190">
        <v>17.339999515280439</v>
      </c>
    </row>
    <row r="34" spans="1:6" ht="15.6" customHeight="1" x14ac:dyDescent="0.25">
      <c r="A34" s="188" t="s">
        <v>183</v>
      </c>
      <c r="B34" s="189">
        <v>244095</v>
      </c>
      <c r="C34" s="189">
        <v>220754</v>
      </c>
      <c r="D34" s="189">
        <v>465265</v>
      </c>
      <c r="E34" s="189">
        <v>427919</v>
      </c>
      <c r="F34" s="190">
        <v>-8.0268234232104305</v>
      </c>
    </row>
    <row r="35" spans="1:6" ht="15.6" customHeight="1" x14ac:dyDescent="0.25">
      <c r="A35" s="156" t="s">
        <v>158</v>
      </c>
      <c r="B35" s="76">
        <f>SUM(B7:B34)</f>
        <v>179344893</v>
      </c>
      <c r="C35" s="77">
        <f>SUM(C7:C34)</f>
        <v>187100544</v>
      </c>
      <c r="D35" s="178">
        <f>SUM(D7:D34)</f>
        <v>378213760</v>
      </c>
      <c r="E35" s="78">
        <f>SUM(E7:E34)</f>
        <v>395145303</v>
      </c>
      <c r="F35" s="140">
        <f>E35*100/D35-100</f>
        <v>4.4767125870830284</v>
      </c>
    </row>
    <row r="36" spans="1:6" ht="15.6" customHeight="1" x14ac:dyDescent="0.25">
      <c r="A36" s="73" t="s">
        <v>81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8CE21-A24F-45AD-84B6-1786C8CB6D7D}">
  <sheetPr codeName="Hoja26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83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80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0</v>
      </c>
      <c r="C7" s="189">
        <v>2</v>
      </c>
      <c r="D7" s="189">
        <v>4</v>
      </c>
      <c r="E7" s="189">
        <v>6</v>
      </c>
      <c r="F7" s="190">
        <v>50</v>
      </c>
      <c r="G7" s="37"/>
    </row>
    <row r="8" spans="1:14" ht="15.6" customHeight="1" x14ac:dyDescent="0.25">
      <c r="A8" s="188" t="s">
        <v>11</v>
      </c>
      <c r="B8" s="189">
        <v>4</v>
      </c>
      <c r="C8" s="189">
        <v>0</v>
      </c>
      <c r="D8" s="189">
        <v>8</v>
      </c>
      <c r="E8" s="189">
        <v>1</v>
      </c>
      <c r="F8" s="190">
        <v>-87.5</v>
      </c>
      <c r="G8" s="6"/>
    </row>
    <row r="9" spans="1:14" ht="15.6" customHeight="1" x14ac:dyDescent="0.25">
      <c r="A9" s="188" t="s">
        <v>8</v>
      </c>
      <c r="B9" s="189">
        <v>0</v>
      </c>
      <c r="C9" s="189">
        <v>0</v>
      </c>
      <c r="D9" s="189">
        <v>0</v>
      </c>
      <c r="E9" s="189">
        <v>0</v>
      </c>
      <c r="F9" s="190" t="s">
        <v>156</v>
      </c>
      <c r="G9" s="6"/>
    </row>
    <row r="10" spans="1:14" ht="15.6" customHeight="1" x14ac:dyDescent="0.25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156</v>
      </c>
    </row>
    <row r="11" spans="1:14" ht="15.6" customHeight="1" x14ac:dyDescent="0.25">
      <c r="A11" s="188" t="s">
        <v>9</v>
      </c>
      <c r="B11" s="189">
        <v>0</v>
      </c>
      <c r="C11" s="189">
        <v>0</v>
      </c>
      <c r="D11" s="189">
        <v>0</v>
      </c>
      <c r="E11" s="189">
        <v>0</v>
      </c>
      <c r="F11" s="190" t="s">
        <v>156</v>
      </c>
    </row>
    <row r="12" spans="1:14" ht="15.6" customHeight="1" x14ac:dyDescent="0.25">
      <c r="A12" s="188" t="s">
        <v>6</v>
      </c>
      <c r="B12" s="189">
        <v>14</v>
      </c>
      <c r="C12" s="189">
        <v>5</v>
      </c>
      <c r="D12" s="189">
        <v>27</v>
      </c>
      <c r="E12" s="189">
        <v>17</v>
      </c>
      <c r="F12" s="190">
        <v>-37.037037037037038</v>
      </c>
    </row>
    <row r="13" spans="1:14" ht="15.6" customHeight="1" x14ac:dyDescent="0.25">
      <c r="A13" s="188" t="s">
        <v>175</v>
      </c>
      <c r="B13" s="189">
        <v>11</v>
      </c>
      <c r="C13" s="189">
        <v>11</v>
      </c>
      <c r="D13" s="189">
        <v>27</v>
      </c>
      <c r="E13" s="189">
        <v>26</v>
      </c>
      <c r="F13" s="190">
        <v>-3.703703703703709</v>
      </c>
    </row>
    <row r="14" spans="1:14" ht="15.6" customHeight="1" x14ac:dyDescent="0.25">
      <c r="A14" s="188" t="s">
        <v>153</v>
      </c>
      <c r="B14" s="189">
        <v>20</v>
      </c>
      <c r="C14" s="189">
        <v>14</v>
      </c>
      <c r="D14" s="189">
        <v>46</v>
      </c>
      <c r="E14" s="189">
        <v>38</v>
      </c>
      <c r="F14" s="190">
        <v>-17.39130434782609</v>
      </c>
    </row>
    <row r="15" spans="1:14" ht="15.6" customHeight="1" x14ac:dyDescent="0.25">
      <c r="A15" s="188" t="s">
        <v>150</v>
      </c>
      <c r="B15" s="189">
        <v>0</v>
      </c>
      <c r="C15" s="189">
        <v>0</v>
      </c>
      <c r="D15" s="189">
        <v>0</v>
      </c>
      <c r="E15" s="189">
        <v>0</v>
      </c>
      <c r="F15" s="190" t="s">
        <v>156</v>
      </c>
    </row>
    <row r="16" spans="1:14" ht="15.6" customHeight="1" x14ac:dyDescent="0.5">
      <c r="A16" s="188" t="s">
        <v>149</v>
      </c>
      <c r="B16" s="189">
        <v>3</v>
      </c>
      <c r="C16" s="189">
        <v>0</v>
      </c>
      <c r="D16" s="189">
        <v>8</v>
      </c>
      <c r="E16" s="189">
        <v>0</v>
      </c>
      <c r="F16" s="190">
        <v>-100</v>
      </c>
      <c r="G16" s="1"/>
    </row>
    <row r="17" spans="1:7" ht="15.6" customHeight="1" x14ac:dyDescent="0.35">
      <c r="A17" s="188" t="s">
        <v>155</v>
      </c>
      <c r="B17" s="189">
        <v>0</v>
      </c>
      <c r="C17" s="189">
        <v>0</v>
      </c>
      <c r="D17" s="189">
        <v>0</v>
      </c>
      <c r="E17" s="189">
        <v>0</v>
      </c>
      <c r="F17" s="190" t="s">
        <v>156</v>
      </c>
      <c r="G17" s="2"/>
    </row>
    <row r="18" spans="1:7" ht="15.6" customHeight="1" x14ac:dyDescent="0.25">
      <c r="A18" s="188" t="s">
        <v>152</v>
      </c>
      <c r="B18" s="189">
        <v>2</v>
      </c>
      <c r="C18" s="189">
        <v>0</v>
      </c>
      <c r="D18" s="189">
        <v>4</v>
      </c>
      <c r="E18" s="189">
        <v>0</v>
      </c>
      <c r="F18" s="190">
        <v>-100</v>
      </c>
    </row>
    <row r="19" spans="1:7" ht="15.6" customHeight="1" x14ac:dyDescent="0.25">
      <c r="A19" s="188" t="s">
        <v>148</v>
      </c>
      <c r="B19" s="189">
        <v>0</v>
      </c>
      <c r="C19" s="189">
        <v>1</v>
      </c>
      <c r="D19" s="189">
        <v>1</v>
      </c>
      <c r="E19" s="189">
        <v>1</v>
      </c>
      <c r="F19" s="190">
        <v>0</v>
      </c>
    </row>
    <row r="20" spans="1:7" ht="15.6" customHeight="1" x14ac:dyDescent="0.25">
      <c r="A20" s="188" t="s">
        <v>147</v>
      </c>
      <c r="B20" s="189">
        <v>0</v>
      </c>
      <c r="C20" s="189">
        <v>0</v>
      </c>
      <c r="D20" s="189">
        <v>0</v>
      </c>
      <c r="E20" s="189">
        <v>0</v>
      </c>
      <c r="F20" s="190" t="s">
        <v>156</v>
      </c>
    </row>
    <row r="21" spans="1:7" ht="15.6" customHeight="1" x14ac:dyDescent="0.25">
      <c r="A21" s="188" t="s">
        <v>154</v>
      </c>
      <c r="B21" s="189">
        <v>0</v>
      </c>
      <c r="C21" s="189">
        <v>0</v>
      </c>
      <c r="D21" s="189">
        <v>0</v>
      </c>
      <c r="E21" s="189">
        <v>0</v>
      </c>
      <c r="F21" s="190" t="s">
        <v>156</v>
      </c>
    </row>
    <row r="22" spans="1:7" ht="15.6" customHeight="1" x14ac:dyDescent="0.25">
      <c r="A22" s="188" t="s">
        <v>151</v>
      </c>
      <c r="B22" s="189">
        <v>79</v>
      </c>
      <c r="C22" s="189">
        <v>70</v>
      </c>
      <c r="D22" s="189">
        <v>163</v>
      </c>
      <c r="E22" s="189">
        <v>152</v>
      </c>
      <c r="F22" s="190">
        <v>-6.74846625766871</v>
      </c>
    </row>
    <row r="23" spans="1:7" ht="15.6" customHeight="1" x14ac:dyDescent="0.25">
      <c r="A23" s="188" t="s">
        <v>171</v>
      </c>
      <c r="B23" s="189">
        <v>7</v>
      </c>
      <c r="C23" s="189">
        <v>1</v>
      </c>
      <c r="D23" s="189">
        <v>15</v>
      </c>
      <c r="E23" s="189">
        <v>5</v>
      </c>
      <c r="F23" s="190">
        <v>-66.666666666666657</v>
      </c>
    </row>
    <row r="24" spans="1:7" ht="15.6" customHeight="1" x14ac:dyDescent="0.25">
      <c r="A24" s="188" t="s">
        <v>146</v>
      </c>
      <c r="B24" s="189">
        <v>0</v>
      </c>
      <c r="C24" s="189">
        <v>0</v>
      </c>
      <c r="D24" s="189">
        <v>0</v>
      </c>
      <c r="E24" s="189">
        <v>0</v>
      </c>
      <c r="F24" s="190" t="s">
        <v>156</v>
      </c>
    </row>
    <row r="25" spans="1:7" ht="15.6" customHeight="1" x14ac:dyDescent="0.25">
      <c r="A25" s="188" t="s">
        <v>145</v>
      </c>
      <c r="B25" s="189">
        <v>0</v>
      </c>
      <c r="C25" s="189">
        <v>0</v>
      </c>
      <c r="D25" s="189">
        <v>0</v>
      </c>
      <c r="E25" s="189">
        <v>0</v>
      </c>
      <c r="F25" s="190" t="s">
        <v>156</v>
      </c>
    </row>
    <row r="26" spans="1:7" ht="15.6" customHeight="1" x14ac:dyDescent="0.25">
      <c r="A26" s="188" t="s">
        <v>157</v>
      </c>
      <c r="B26" s="189">
        <v>0</v>
      </c>
      <c r="C26" s="189">
        <v>0</v>
      </c>
      <c r="D26" s="189">
        <v>0</v>
      </c>
      <c r="E26" s="189">
        <v>0</v>
      </c>
      <c r="F26" s="190" t="s">
        <v>156</v>
      </c>
    </row>
    <row r="27" spans="1:7" ht="15.6" customHeight="1" x14ac:dyDescent="0.25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156</v>
      </c>
    </row>
    <row r="28" spans="1:7" ht="15.6" customHeight="1" x14ac:dyDescent="0.25">
      <c r="A28" s="188" t="s">
        <v>177</v>
      </c>
      <c r="B28" s="189">
        <v>62</v>
      </c>
      <c r="C28" s="189">
        <v>52</v>
      </c>
      <c r="D28" s="189">
        <v>126</v>
      </c>
      <c r="E28" s="189">
        <v>121</v>
      </c>
      <c r="F28" s="190">
        <v>-3.9682539682539608</v>
      </c>
    </row>
    <row r="29" spans="1:7" ht="15.6" customHeight="1" x14ac:dyDescent="0.25">
      <c r="A29" s="188" t="s">
        <v>178</v>
      </c>
      <c r="B29" s="189">
        <v>0</v>
      </c>
      <c r="C29" s="189">
        <v>0</v>
      </c>
      <c r="D29" s="189">
        <v>0</v>
      </c>
      <c r="E29" s="189">
        <v>0</v>
      </c>
      <c r="F29" s="190" t="s">
        <v>156</v>
      </c>
    </row>
    <row r="30" spans="1:7" ht="15.6" customHeight="1" x14ac:dyDescent="0.25">
      <c r="A30" s="188" t="s">
        <v>179</v>
      </c>
      <c r="B30" s="189">
        <v>4</v>
      </c>
      <c r="C30" s="189">
        <v>0</v>
      </c>
      <c r="D30" s="189">
        <v>4</v>
      </c>
      <c r="E30" s="189">
        <v>1</v>
      </c>
      <c r="F30" s="190">
        <v>-75</v>
      </c>
    </row>
    <row r="31" spans="1:7" ht="15.6" customHeight="1" x14ac:dyDescent="0.25">
      <c r="A31" s="188" t="s">
        <v>180</v>
      </c>
      <c r="B31" s="189">
        <v>0</v>
      </c>
      <c r="C31" s="189">
        <v>0</v>
      </c>
      <c r="D31" s="189">
        <v>0</v>
      </c>
      <c r="E31" s="189">
        <v>0</v>
      </c>
      <c r="F31" s="190" t="s">
        <v>156</v>
      </c>
    </row>
    <row r="32" spans="1:7" ht="15.6" customHeight="1" x14ac:dyDescent="0.25">
      <c r="A32" s="188" t="s">
        <v>181</v>
      </c>
      <c r="B32" s="189">
        <v>5</v>
      </c>
      <c r="C32" s="189">
        <v>4</v>
      </c>
      <c r="D32" s="189">
        <v>8</v>
      </c>
      <c r="E32" s="189">
        <v>11</v>
      </c>
      <c r="F32" s="190">
        <v>37.5</v>
      </c>
    </row>
    <row r="33" spans="1:6" ht="15.6" customHeight="1" x14ac:dyDescent="0.25">
      <c r="A33" s="188" t="s">
        <v>182</v>
      </c>
      <c r="B33" s="189">
        <v>0</v>
      </c>
      <c r="C33" s="189">
        <v>1</v>
      </c>
      <c r="D33" s="189">
        <v>3</v>
      </c>
      <c r="E33" s="189">
        <v>5</v>
      </c>
      <c r="F33" s="190">
        <v>66.666666666666657</v>
      </c>
    </row>
    <row r="34" spans="1:6" ht="15.6" customHeight="1" x14ac:dyDescent="0.25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156</v>
      </c>
    </row>
    <row r="35" spans="1:6" ht="15.6" customHeight="1" x14ac:dyDescent="0.25">
      <c r="A35" s="156" t="s">
        <v>158</v>
      </c>
      <c r="B35" s="76">
        <f>SUM(B7:B34)</f>
        <v>211</v>
      </c>
      <c r="C35" s="77">
        <f>SUM(C7:C34)</f>
        <v>161</v>
      </c>
      <c r="D35" s="178">
        <f>SUM(D7:D34)</f>
        <v>444</v>
      </c>
      <c r="E35" s="178">
        <f>SUM(E7:E34)</f>
        <v>384</v>
      </c>
      <c r="F35" s="140">
        <f>E35*100/D35-100</f>
        <v>-13.513513513513516</v>
      </c>
    </row>
    <row r="36" spans="1:6" ht="15.6" customHeight="1" x14ac:dyDescent="0.25">
      <c r="A36" s="73" t="s">
        <v>167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EF75B-E25F-474B-9C02-C5DD3E6222DC}">
  <sheetPr codeName="Hoja27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85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80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0</v>
      </c>
      <c r="C7" s="189">
        <v>3714</v>
      </c>
      <c r="D7" s="189">
        <v>6584</v>
      </c>
      <c r="E7" s="189">
        <v>13418</v>
      </c>
      <c r="F7" s="190">
        <v>103.7970838396112</v>
      </c>
      <c r="G7" s="37"/>
    </row>
    <row r="8" spans="1:14" ht="15.6" customHeight="1" x14ac:dyDescent="0.25">
      <c r="A8" s="188" t="s">
        <v>11</v>
      </c>
      <c r="B8" s="189">
        <v>18333</v>
      </c>
      <c r="C8" s="189">
        <v>11828</v>
      </c>
      <c r="D8" s="189">
        <v>38508</v>
      </c>
      <c r="E8" s="189">
        <v>19979</v>
      </c>
      <c r="F8" s="190">
        <v>-48.117274332606208</v>
      </c>
      <c r="G8" s="6"/>
    </row>
    <row r="9" spans="1:14" ht="15.6" customHeight="1" x14ac:dyDescent="0.25">
      <c r="A9" s="188" t="s">
        <v>8</v>
      </c>
      <c r="B9" s="189">
        <v>22979</v>
      </c>
      <c r="C9" s="189">
        <v>27115</v>
      </c>
      <c r="D9" s="189">
        <v>58413</v>
      </c>
      <c r="E9" s="189">
        <v>67940</v>
      </c>
      <c r="F9" s="190">
        <v>16.309725574786441</v>
      </c>
      <c r="G9" s="6"/>
    </row>
    <row r="10" spans="1:14" ht="15.6" customHeight="1" x14ac:dyDescent="0.25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156</v>
      </c>
    </row>
    <row r="11" spans="1:14" ht="15.6" customHeight="1" x14ac:dyDescent="0.25">
      <c r="A11" s="188" t="s">
        <v>9</v>
      </c>
      <c r="B11" s="189">
        <v>237169</v>
      </c>
      <c r="C11" s="189">
        <v>291007</v>
      </c>
      <c r="D11" s="189">
        <v>552698</v>
      </c>
      <c r="E11" s="189">
        <v>652995</v>
      </c>
      <c r="F11" s="190">
        <v>18.146799879862058</v>
      </c>
    </row>
    <row r="12" spans="1:14" ht="15.6" customHeight="1" x14ac:dyDescent="0.25">
      <c r="A12" s="188" t="s">
        <v>6</v>
      </c>
      <c r="B12" s="189">
        <v>20845</v>
      </c>
      <c r="C12" s="189">
        <v>12721</v>
      </c>
      <c r="D12" s="189">
        <v>54458</v>
      </c>
      <c r="E12" s="189">
        <v>45791</v>
      </c>
      <c r="F12" s="190">
        <v>-15.915017077380741</v>
      </c>
    </row>
    <row r="13" spans="1:14" ht="15.6" customHeight="1" x14ac:dyDescent="0.25">
      <c r="A13" s="188" t="s">
        <v>175</v>
      </c>
      <c r="B13" s="189">
        <v>266569</v>
      </c>
      <c r="C13" s="189">
        <v>292439</v>
      </c>
      <c r="D13" s="189">
        <v>553551</v>
      </c>
      <c r="E13" s="189">
        <v>592915</v>
      </c>
      <c r="F13" s="190">
        <v>7.11117855446021</v>
      </c>
    </row>
    <row r="14" spans="1:14" ht="15.6" customHeight="1" x14ac:dyDescent="0.25">
      <c r="A14" s="188" t="s">
        <v>153</v>
      </c>
      <c r="B14" s="189">
        <v>135929</v>
      </c>
      <c r="C14" s="189">
        <v>132853</v>
      </c>
      <c r="D14" s="189">
        <v>299188</v>
      </c>
      <c r="E14" s="189">
        <v>312743</v>
      </c>
      <c r="F14" s="190">
        <v>4.530596146904287</v>
      </c>
    </row>
    <row r="15" spans="1:14" ht="15.6" customHeight="1" x14ac:dyDescent="0.25">
      <c r="A15" s="188" t="s">
        <v>150</v>
      </c>
      <c r="B15" s="189">
        <v>2208</v>
      </c>
      <c r="C15" s="189">
        <v>36</v>
      </c>
      <c r="D15" s="189">
        <v>4984</v>
      </c>
      <c r="E15" s="189">
        <v>49</v>
      </c>
      <c r="F15" s="190">
        <v>-99.016853932584269</v>
      </c>
    </row>
    <row r="16" spans="1:14" ht="15.6" customHeight="1" x14ac:dyDescent="0.5">
      <c r="A16" s="188" t="s">
        <v>149</v>
      </c>
      <c r="B16" s="189">
        <v>5382</v>
      </c>
      <c r="C16" s="189">
        <v>0</v>
      </c>
      <c r="D16" s="189">
        <v>12490</v>
      </c>
      <c r="E16" s="189">
        <v>0</v>
      </c>
      <c r="F16" s="190">
        <v>-100</v>
      </c>
      <c r="G16" s="1"/>
    </row>
    <row r="17" spans="1:7" ht="15.6" customHeight="1" x14ac:dyDescent="0.35">
      <c r="A17" s="188" t="s">
        <v>155</v>
      </c>
      <c r="B17" s="189">
        <v>0</v>
      </c>
      <c r="C17" s="189">
        <v>0</v>
      </c>
      <c r="D17" s="189">
        <v>0</v>
      </c>
      <c r="E17" s="189">
        <v>0</v>
      </c>
      <c r="F17" s="190" t="s">
        <v>156</v>
      </c>
      <c r="G17" s="2"/>
    </row>
    <row r="18" spans="1:7" ht="15.6" customHeight="1" x14ac:dyDescent="0.25">
      <c r="A18" s="188" t="s">
        <v>152</v>
      </c>
      <c r="B18" s="189">
        <v>101377</v>
      </c>
      <c r="C18" s="189">
        <v>112354</v>
      </c>
      <c r="D18" s="189">
        <v>239137</v>
      </c>
      <c r="E18" s="189">
        <v>247216</v>
      </c>
      <c r="F18" s="190">
        <v>3.378398156705146</v>
      </c>
    </row>
    <row r="19" spans="1:7" ht="15.6" customHeight="1" x14ac:dyDescent="0.25">
      <c r="A19" s="188" t="s">
        <v>148</v>
      </c>
      <c r="B19" s="189">
        <v>0</v>
      </c>
      <c r="C19" s="189">
        <v>964</v>
      </c>
      <c r="D19" s="189">
        <v>749</v>
      </c>
      <c r="E19" s="189">
        <v>964</v>
      </c>
      <c r="F19" s="190">
        <v>28.704939919893182</v>
      </c>
    </row>
    <row r="20" spans="1:7" ht="15.6" customHeight="1" x14ac:dyDescent="0.25">
      <c r="A20" s="188" t="s">
        <v>147</v>
      </c>
      <c r="B20" s="189">
        <v>0</v>
      </c>
      <c r="C20" s="189">
        <v>0</v>
      </c>
      <c r="D20" s="189">
        <v>0</v>
      </c>
      <c r="E20" s="189">
        <v>0</v>
      </c>
      <c r="F20" s="190" t="s">
        <v>156</v>
      </c>
    </row>
    <row r="21" spans="1:7" ht="15.6" customHeight="1" x14ac:dyDescent="0.25">
      <c r="A21" s="188" t="s">
        <v>154</v>
      </c>
      <c r="B21" s="189">
        <v>3892</v>
      </c>
      <c r="C21" s="189">
        <v>4070</v>
      </c>
      <c r="D21" s="189">
        <v>8267</v>
      </c>
      <c r="E21" s="189">
        <v>8264</v>
      </c>
      <c r="F21" s="190">
        <v>-3.6288859320194433E-2</v>
      </c>
    </row>
    <row r="22" spans="1:7" ht="15.6" customHeight="1" x14ac:dyDescent="0.25">
      <c r="A22" s="188" t="s">
        <v>151</v>
      </c>
      <c r="B22" s="189">
        <v>310922</v>
      </c>
      <c r="C22" s="189">
        <v>328014</v>
      </c>
      <c r="D22" s="189">
        <v>624191</v>
      </c>
      <c r="E22" s="189">
        <v>670993</v>
      </c>
      <c r="F22" s="190">
        <v>7.4980254441348828</v>
      </c>
    </row>
    <row r="23" spans="1:7" ht="15.6" customHeight="1" x14ac:dyDescent="0.25">
      <c r="A23" s="188" t="s">
        <v>171</v>
      </c>
      <c r="B23" s="189">
        <v>30304</v>
      </c>
      <c r="C23" s="189">
        <v>18502</v>
      </c>
      <c r="D23" s="189">
        <v>68205</v>
      </c>
      <c r="E23" s="189">
        <v>53878</v>
      </c>
      <c r="F23" s="190">
        <v>-21.005791364269481</v>
      </c>
    </row>
    <row r="24" spans="1:7" ht="15.6" customHeight="1" x14ac:dyDescent="0.25">
      <c r="A24" s="188" t="s">
        <v>146</v>
      </c>
      <c r="B24" s="189">
        <v>0</v>
      </c>
      <c r="C24" s="189">
        <v>0</v>
      </c>
      <c r="D24" s="189">
        <v>0</v>
      </c>
      <c r="E24" s="189">
        <v>0</v>
      </c>
      <c r="F24" s="190" t="s">
        <v>156</v>
      </c>
    </row>
    <row r="25" spans="1:7" ht="15.6" customHeight="1" x14ac:dyDescent="0.25">
      <c r="A25" s="188" t="s">
        <v>145</v>
      </c>
      <c r="B25" s="189">
        <v>24199</v>
      </c>
      <c r="C25" s="189">
        <v>30308</v>
      </c>
      <c r="D25" s="189">
        <v>61096</v>
      </c>
      <c r="E25" s="189">
        <v>71353</v>
      </c>
      <c r="F25" s="190">
        <v>16.788333115097561</v>
      </c>
    </row>
    <row r="26" spans="1:7" ht="15.6" customHeight="1" x14ac:dyDescent="0.25">
      <c r="A26" s="188" t="s">
        <v>157</v>
      </c>
      <c r="B26" s="189">
        <v>2358</v>
      </c>
      <c r="C26" s="189">
        <v>5718</v>
      </c>
      <c r="D26" s="189">
        <v>7619</v>
      </c>
      <c r="E26" s="189">
        <v>14491</v>
      </c>
      <c r="F26" s="190">
        <v>90.195563722273278</v>
      </c>
    </row>
    <row r="27" spans="1:7" ht="15.6" customHeight="1" x14ac:dyDescent="0.25">
      <c r="A27" s="188" t="s">
        <v>173</v>
      </c>
      <c r="B27" s="189">
        <v>1</v>
      </c>
      <c r="C27" s="189">
        <v>0</v>
      </c>
      <c r="D27" s="189">
        <v>1</v>
      </c>
      <c r="E27" s="189">
        <v>0</v>
      </c>
      <c r="F27" s="190">
        <v>-100</v>
      </c>
    </row>
    <row r="28" spans="1:7" ht="15.6" customHeight="1" x14ac:dyDescent="0.25">
      <c r="A28" s="188" t="s">
        <v>177</v>
      </c>
      <c r="B28" s="189">
        <v>590459</v>
      </c>
      <c r="C28" s="189">
        <v>615758</v>
      </c>
      <c r="D28" s="189">
        <v>1144979</v>
      </c>
      <c r="E28" s="189">
        <v>1194134</v>
      </c>
      <c r="F28" s="190">
        <v>4.2930918383655978</v>
      </c>
    </row>
    <row r="29" spans="1:7" ht="15.6" customHeight="1" x14ac:dyDescent="0.25">
      <c r="A29" s="188" t="s">
        <v>178</v>
      </c>
      <c r="B29" s="189">
        <v>7264</v>
      </c>
      <c r="C29" s="189">
        <v>10180</v>
      </c>
      <c r="D29" s="189">
        <v>15278</v>
      </c>
      <c r="E29" s="189">
        <v>21270</v>
      </c>
      <c r="F29" s="190">
        <v>39.219793166644848</v>
      </c>
    </row>
    <row r="30" spans="1:7" ht="15.6" customHeight="1" x14ac:dyDescent="0.25">
      <c r="A30" s="188" t="s">
        <v>179</v>
      </c>
      <c r="B30" s="189">
        <v>860</v>
      </c>
      <c r="C30" s="189">
        <v>0</v>
      </c>
      <c r="D30" s="189">
        <v>860</v>
      </c>
      <c r="E30" s="189">
        <v>310</v>
      </c>
      <c r="F30" s="190">
        <v>-63.953488372093027</v>
      </c>
    </row>
    <row r="31" spans="1:7" ht="15.6" customHeight="1" x14ac:dyDescent="0.25">
      <c r="A31" s="188" t="s">
        <v>180</v>
      </c>
      <c r="B31" s="189">
        <v>12</v>
      </c>
      <c r="C31" s="189">
        <v>0</v>
      </c>
      <c r="D31" s="189">
        <v>12</v>
      </c>
      <c r="E31" s="189">
        <v>0</v>
      </c>
      <c r="F31" s="190">
        <v>-100</v>
      </c>
    </row>
    <row r="32" spans="1:7" ht="15.6" customHeight="1" x14ac:dyDescent="0.25">
      <c r="A32" s="188" t="s">
        <v>181</v>
      </c>
      <c r="B32" s="189">
        <v>45080</v>
      </c>
      <c r="C32" s="189">
        <v>52098</v>
      </c>
      <c r="D32" s="189">
        <v>97198</v>
      </c>
      <c r="E32" s="189">
        <v>127435</v>
      </c>
      <c r="F32" s="190">
        <v>31.108664787341301</v>
      </c>
    </row>
    <row r="33" spans="1:6" ht="15.6" customHeight="1" x14ac:dyDescent="0.25">
      <c r="A33" s="188" t="s">
        <v>182</v>
      </c>
      <c r="B33" s="189">
        <v>0</v>
      </c>
      <c r="C33" s="189">
        <v>815</v>
      </c>
      <c r="D33" s="189">
        <v>6442</v>
      </c>
      <c r="E33" s="189">
        <v>7626</v>
      </c>
      <c r="F33" s="190">
        <v>18.379385284073269</v>
      </c>
    </row>
    <row r="34" spans="1:6" ht="15.6" customHeight="1" x14ac:dyDescent="0.25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156</v>
      </c>
    </row>
    <row r="35" spans="1:6" ht="15.6" customHeight="1" x14ac:dyDescent="0.25">
      <c r="A35" s="156" t="s">
        <v>158</v>
      </c>
      <c r="B35" s="76">
        <f>SUM(B7:B34)</f>
        <v>1826142</v>
      </c>
      <c r="C35" s="77">
        <f>SUM(C7:C34)</f>
        <v>1950494</v>
      </c>
      <c r="D35" s="76">
        <f>SUM(D7:D34)</f>
        <v>3854908</v>
      </c>
      <c r="E35" s="78">
        <f>SUM(E7:E34)</f>
        <v>4123764</v>
      </c>
      <c r="F35" s="140">
        <f>E35*100/D35-100</f>
        <v>6.9743817491883107</v>
      </c>
    </row>
    <row r="36" spans="1:6" ht="15.6" customHeight="1" x14ac:dyDescent="0.25">
      <c r="A36" s="73" t="s">
        <v>84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2248B-65C8-4253-BD62-044AA7940BE6}">
  <sheetPr codeName="Hoja28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92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80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156</v>
      </c>
      <c r="G7" s="13"/>
    </row>
    <row r="8" spans="1:14" ht="15.6" customHeight="1" x14ac:dyDescent="0.25">
      <c r="A8" s="188" t="s">
        <v>11</v>
      </c>
      <c r="B8" s="189">
        <v>8555</v>
      </c>
      <c r="C8" s="189">
        <v>11828</v>
      </c>
      <c r="D8" s="189">
        <v>17917</v>
      </c>
      <c r="E8" s="189">
        <v>17818</v>
      </c>
      <c r="F8" s="190">
        <v>-0.55254785957470176</v>
      </c>
      <c r="G8" s="6"/>
    </row>
    <row r="9" spans="1:14" ht="15.6" customHeight="1" x14ac:dyDescent="0.25">
      <c r="A9" s="188" t="s">
        <v>8</v>
      </c>
      <c r="B9" s="189">
        <v>22979</v>
      </c>
      <c r="C9" s="189">
        <v>27115</v>
      </c>
      <c r="D9" s="189">
        <v>58413</v>
      </c>
      <c r="E9" s="189">
        <v>67940</v>
      </c>
      <c r="F9" s="190">
        <v>16.309725574786441</v>
      </c>
      <c r="G9" s="6"/>
    </row>
    <row r="10" spans="1:14" ht="15.6" customHeight="1" x14ac:dyDescent="0.25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156</v>
      </c>
    </row>
    <row r="11" spans="1:14" ht="15.6" customHeight="1" x14ac:dyDescent="0.25">
      <c r="A11" s="188" t="s">
        <v>9</v>
      </c>
      <c r="B11" s="189">
        <v>237169</v>
      </c>
      <c r="C11" s="189">
        <v>291007</v>
      </c>
      <c r="D11" s="189">
        <v>552698</v>
      </c>
      <c r="E11" s="189">
        <v>652995</v>
      </c>
      <c r="F11" s="190">
        <v>18.146799879862058</v>
      </c>
    </row>
    <row r="12" spans="1:14" ht="15.6" customHeight="1" x14ac:dyDescent="0.25">
      <c r="A12" s="188" t="s">
        <v>6</v>
      </c>
      <c r="B12" s="189">
        <v>1426</v>
      </c>
      <c r="C12" s="189">
        <v>1510</v>
      </c>
      <c r="D12" s="189">
        <v>3177</v>
      </c>
      <c r="E12" s="189">
        <v>3327</v>
      </c>
      <c r="F12" s="190">
        <v>4.7214353163361693</v>
      </c>
    </row>
    <row r="13" spans="1:14" ht="15.6" customHeight="1" x14ac:dyDescent="0.25">
      <c r="A13" s="188" t="s">
        <v>175</v>
      </c>
      <c r="B13" s="189">
        <v>220273</v>
      </c>
      <c r="C13" s="189">
        <v>247122</v>
      </c>
      <c r="D13" s="189">
        <v>450685</v>
      </c>
      <c r="E13" s="189">
        <v>491492</v>
      </c>
      <c r="F13" s="190">
        <v>9.0544393534286627</v>
      </c>
    </row>
    <row r="14" spans="1:14" ht="15.6" customHeight="1" x14ac:dyDescent="0.25">
      <c r="A14" s="188" t="s">
        <v>153</v>
      </c>
      <c r="B14" s="189">
        <v>56735</v>
      </c>
      <c r="C14" s="189">
        <v>57914</v>
      </c>
      <c r="D14" s="189">
        <v>126981</v>
      </c>
      <c r="E14" s="189">
        <v>126768</v>
      </c>
      <c r="F14" s="190">
        <v>-0.16774163063764999</v>
      </c>
    </row>
    <row r="15" spans="1:14" ht="15.6" customHeight="1" x14ac:dyDescent="0.25">
      <c r="A15" s="188" t="s">
        <v>150</v>
      </c>
      <c r="B15" s="189">
        <v>2208</v>
      </c>
      <c r="C15" s="189">
        <v>36</v>
      </c>
      <c r="D15" s="189">
        <v>4984</v>
      </c>
      <c r="E15" s="189">
        <v>49</v>
      </c>
      <c r="F15" s="190">
        <v>-99.016853932584269</v>
      </c>
    </row>
    <row r="16" spans="1:14" ht="15.6" customHeight="1" x14ac:dyDescent="0.5">
      <c r="A16" s="188" t="s">
        <v>149</v>
      </c>
      <c r="B16" s="189">
        <v>0</v>
      </c>
      <c r="C16" s="189">
        <v>0</v>
      </c>
      <c r="D16" s="189">
        <v>0</v>
      </c>
      <c r="E16" s="189">
        <v>0</v>
      </c>
      <c r="F16" s="190" t="s">
        <v>156</v>
      </c>
      <c r="G16" s="1"/>
    </row>
    <row r="17" spans="1:7" ht="15.6" customHeight="1" x14ac:dyDescent="0.35">
      <c r="A17" s="188" t="s">
        <v>155</v>
      </c>
      <c r="B17" s="189">
        <v>0</v>
      </c>
      <c r="C17" s="189">
        <v>0</v>
      </c>
      <c r="D17" s="189">
        <v>0</v>
      </c>
      <c r="E17" s="189">
        <v>0</v>
      </c>
      <c r="F17" s="190" t="s">
        <v>156</v>
      </c>
      <c r="G17" s="2"/>
    </row>
    <row r="18" spans="1:7" ht="15.6" customHeight="1" x14ac:dyDescent="0.25">
      <c r="A18" s="188" t="s">
        <v>152</v>
      </c>
      <c r="B18" s="189">
        <v>97972</v>
      </c>
      <c r="C18" s="189">
        <v>112354</v>
      </c>
      <c r="D18" s="189">
        <v>232627</v>
      </c>
      <c r="E18" s="189">
        <v>247216</v>
      </c>
      <c r="F18" s="190">
        <v>6.2714130346004566</v>
      </c>
    </row>
    <row r="19" spans="1:7" ht="15.6" customHeight="1" x14ac:dyDescent="0.25">
      <c r="A19" s="188" t="s">
        <v>148</v>
      </c>
      <c r="B19" s="189">
        <v>0</v>
      </c>
      <c r="C19" s="189">
        <v>0</v>
      </c>
      <c r="D19" s="189">
        <v>0</v>
      </c>
      <c r="E19" s="189">
        <v>0</v>
      </c>
      <c r="F19" s="190" t="s">
        <v>156</v>
      </c>
    </row>
    <row r="20" spans="1:7" ht="15.6" customHeight="1" x14ac:dyDescent="0.25">
      <c r="A20" s="188" t="s">
        <v>147</v>
      </c>
      <c r="B20" s="189">
        <v>0</v>
      </c>
      <c r="C20" s="189">
        <v>0</v>
      </c>
      <c r="D20" s="189">
        <v>0</v>
      </c>
      <c r="E20" s="189">
        <v>0</v>
      </c>
      <c r="F20" s="190" t="s">
        <v>156</v>
      </c>
    </row>
    <row r="21" spans="1:7" ht="15.6" customHeight="1" x14ac:dyDescent="0.25">
      <c r="A21" s="188" t="s">
        <v>154</v>
      </c>
      <c r="B21" s="189">
        <v>3892</v>
      </c>
      <c r="C21" s="189">
        <v>4070</v>
      </c>
      <c r="D21" s="189">
        <v>8267</v>
      </c>
      <c r="E21" s="189">
        <v>8264</v>
      </c>
      <c r="F21" s="190">
        <v>-3.6288859320194433E-2</v>
      </c>
    </row>
    <row r="22" spans="1:7" ht="15.6" customHeight="1" x14ac:dyDescent="0.25">
      <c r="A22" s="188" t="s">
        <v>151</v>
      </c>
      <c r="B22" s="189">
        <v>101902</v>
      </c>
      <c r="C22" s="189">
        <v>103836</v>
      </c>
      <c r="D22" s="189">
        <v>199286</v>
      </c>
      <c r="E22" s="189">
        <v>204494</v>
      </c>
      <c r="F22" s="190">
        <v>2.6133295866242459</v>
      </c>
    </row>
    <row r="23" spans="1:7" ht="15.6" customHeight="1" x14ac:dyDescent="0.25">
      <c r="A23" s="188" t="s">
        <v>171</v>
      </c>
      <c r="B23" s="189">
        <v>15629</v>
      </c>
      <c r="C23" s="189">
        <v>17447</v>
      </c>
      <c r="D23" s="189">
        <v>38535</v>
      </c>
      <c r="E23" s="189">
        <v>42515</v>
      </c>
      <c r="F23" s="190">
        <v>10.32827299857273</v>
      </c>
    </row>
    <row r="24" spans="1:7" ht="15.6" customHeight="1" x14ac:dyDescent="0.25">
      <c r="A24" s="188" t="s">
        <v>146</v>
      </c>
      <c r="B24" s="189">
        <v>0</v>
      </c>
      <c r="C24" s="189">
        <v>0</v>
      </c>
      <c r="D24" s="189">
        <v>0</v>
      </c>
      <c r="E24" s="189">
        <v>0</v>
      </c>
      <c r="F24" s="190" t="s">
        <v>156</v>
      </c>
    </row>
    <row r="25" spans="1:7" ht="15.6" customHeight="1" x14ac:dyDescent="0.25">
      <c r="A25" s="188" t="s">
        <v>145</v>
      </c>
      <c r="B25" s="189">
        <v>24199</v>
      </c>
      <c r="C25" s="189">
        <v>30308</v>
      </c>
      <c r="D25" s="189">
        <v>61096</v>
      </c>
      <c r="E25" s="189">
        <v>71353</v>
      </c>
      <c r="F25" s="190">
        <v>16.788333115097561</v>
      </c>
    </row>
    <row r="26" spans="1:7" ht="15.6" customHeight="1" x14ac:dyDescent="0.25">
      <c r="A26" s="188" t="s">
        <v>157</v>
      </c>
      <c r="B26" s="189">
        <v>2358</v>
      </c>
      <c r="C26" s="189">
        <v>5718</v>
      </c>
      <c r="D26" s="189">
        <v>7619</v>
      </c>
      <c r="E26" s="189">
        <v>14491</v>
      </c>
      <c r="F26" s="190">
        <v>90.195563722273278</v>
      </c>
    </row>
    <row r="27" spans="1:7" ht="15.6" customHeight="1" x14ac:dyDescent="0.25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156</v>
      </c>
    </row>
    <row r="28" spans="1:7" ht="15.6" customHeight="1" x14ac:dyDescent="0.25">
      <c r="A28" s="188" t="s">
        <v>177</v>
      </c>
      <c r="B28" s="189">
        <v>441375</v>
      </c>
      <c r="C28" s="189">
        <v>470776</v>
      </c>
      <c r="D28" s="189">
        <v>834763</v>
      </c>
      <c r="E28" s="189">
        <v>875012</v>
      </c>
      <c r="F28" s="190">
        <v>4.8216080492307327</v>
      </c>
    </row>
    <row r="29" spans="1:7" ht="15.6" customHeight="1" x14ac:dyDescent="0.25">
      <c r="A29" s="188" t="s">
        <v>178</v>
      </c>
      <c r="B29" s="189">
        <v>7264</v>
      </c>
      <c r="C29" s="189">
        <v>10180</v>
      </c>
      <c r="D29" s="189">
        <v>15278</v>
      </c>
      <c r="E29" s="189">
        <v>21266</v>
      </c>
      <c r="F29" s="190">
        <v>39.19361172928393</v>
      </c>
    </row>
    <row r="30" spans="1:7" ht="15.6" customHeight="1" x14ac:dyDescent="0.25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156</v>
      </c>
    </row>
    <row r="31" spans="1:7" ht="15.6" customHeight="1" x14ac:dyDescent="0.25">
      <c r="A31" s="188" t="s">
        <v>180</v>
      </c>
      <c r="B31" s="189">
        <v>12</v>
      </c>
      <c r="C31" s="189">
        <v>0</v>
      </c>
      <c r="D31" s="189">
        <v>12</v>
      </c>
      <c r="E31" s="189">
        <v>0</v>
      </c>
      <c r="F31" s="190">
        <v>-100</v>
      </c>
    </row>
    <row r="32" spans="1:7" ht="15.6" customHeight="1" x14ac:dyDescent="0.25">
      <c r="A32" s="188" t="s">
        <v>181</v>
      </c>
      <c r="B32" s="189">
        <v>33278</v>
      </c>
      <c r="C32" s="189">
        <v>37676</v>
      </c>
      <c r="D32" s="189">
        <v>80081</v>
      </c>
      <c r="E32" s="189">
        <v>88759</v>
      </c>
      <c r="F32" s="190">
        <v>10.83652801538442</v>
      </c>
    </row>
    <row r="33" spans="1:6" ht="15.6" customHeight="1" x14ac:dyDescent="0.25">
      <c r="A33" s="188" t="s">
        <v>182</v>
      </c>
      <c r="B33" s="189">
        <v>0</v>
      </c>
      <c r="C33" s="189">
        <v>0</v>
      </c>
      <c r="D33" s="189">
        <v>0</v>
      </c>
      <c r="E33" s="189">
        <v>0</v>
      </c>
      <c r="F33" s="190" t="s">
        <v>156</v>
      </c>
    </row>
    <row r="34" spans="1:6" ht="15.6" customHeight="1" x14ac:dyDescent="0.25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156</v>
      </c>
    </row>
    <row r="35" spans="1:6" ht="15.6" customHeight="1" x14ac:dyDescent="0.25">
      <c r="A35" s="179" t="s">
        <v>158</v>
      </c>
      <c r="B35" s="178">
        <f>SUM(B7:B34)</f>
        <v>1277226</v>
      </c>
      <c r="C35" s="77">
        <f>SUM(C7:C34)</f>
        <v>1428897</v>
      </c>
      <c r="D35" s="76">
        <f>SUM(D7:D34)</f>
        <v>2692419</v>
      </c>
      <c r="E35" s="78">
        <f>SUM(E7:E34)</f>
        <v>2933759</v>
      </c>
      <c r="F35" s="140">
        <f>E35*100/D35-100</f>
        <v>8.9636865584442802</v>
      </c>
    </row>
    <row r="36" spans="1:6" ht="15.6" customHeight="1" x14ac:dyDescent="0.25">
      <c r="A36" s="73" t="s">
        <v>89</v>
      </c>
      <c r="B36" s="72"/>
      <c r="C36" s="23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0842-7C59-4B35-975D-83C9335FA921}">
  <sheetPr codeName="Hoja29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87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80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0</v>
      </c>
      <c r="C7" s="189">
        <v>3714</v>
      </c>
      <c r="D7" s="189">
        <v>6584</v>
      </c>
      <c r="E7" s="189">
        <v>13418</v>
      </c>
      <c r="F7" s="190">
        <v>103.7970838396112</v>
      </c>
      <c r="G7" s="13"/>
    </row>
    <row r="8" spans="1:14" ht="15.6" customHeight="1" x14ac:dyDescent="0.25">
      <c r="A8" s="188" t="s">
        <v>11</v>
      </c>
      <c r="B8" s="189">
        <v>9778</v>
      </c>
      <c r="C8" s="189">
        <v>0</v>
      </c>
      <c r="D8" s="189">
        <v>20591</v>
      </c>
      <c r="E8" s="189">
        <v>2161</v>
      </c>
      <c r="F8" s="190">
        <v>-89.505123597688311</v>
      </c>
      <c r="G8" s="6"/>
    </row>
    <row r="9" spans="1:14" ht="15.6" customHeight="1" x14ac:dyDescent="0.25">
      <c r="A9" s="188" t="s">
        <v>8</v>
      </c>
      <c r="B9" s="189">
        <v>0</v>
      </c>
      <c r="C9" s="189">
        <v>0</v>
      </c>
      <c r="D9" s="189">
        <v>0</v>
      </c>
      <c r="E9" s="189">
        <v>0</v>
      </c>
      <c r="F9" s="190" t="s">
        <v>156</v>
      </c>
      <c r="G9" s="6"/>
    </row>
    <row r="10" spans="1:14" ht="15.6" customHeight="1" x14ac:dyDescent="0.25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156</v>
      </c>
    </row>
    <row r="11" spans="1:14" ht="15.6" customHeight="1" x14ac:dyDescent="0.25">
      <c r="A11" s="188" t="s">
        <v>9</v>
      </c>
      <c r="B11" s="189">
        <v>0</v>
      </c>
      <c r="C11" s="189">
        <v>0</v>
      </c>
      <c r="D11" s="189">
        <v>0</v>
      </c>
      <c r="E11" s="189">
        <v>0</v>
      </c>
      <c r="F11" s="190" t="s">
        <v>156</v>
      </c>
    </row>
    <row r="12" spans="1:14" ht="15.6" customHeight="1" x14ac:dyDescent="0.25">
      <c r="A12" s="188" t="s">
        <v>6</v>
      </c>
      <c r="B12" s="189">
        <v>19419</v>
      </c>
      <c r="C12" s="189">
        <v>11211</v>
      </c>
      <c r="D12" s="189">
        <v>51281</v>
      </c>
      <c r="E12" s="189">
        <v>42464</v>
      </c>
      <c r="F12" s="190">
        <v>-17.19350246680057</v>
      </c>
    </row>
    <row r="13" spans="1:14" ht="15.6" customHeight="1" x14ac:dyDescent="0.25">
      <c r="A13" s="188" t="s">
        <v>175</v>
      </c>
      <c r="B13" s="189">
        <v>46296</v>
      </c>
      <c r="C13" s="189">
        <v>45317</v>
      </c>
      <c r="D13" s="189">
        <v>102866</v>
      </c>
      <c r="E13" s="189">
        <v>101423</v>
      </c>
      <c r="F13" s="190">
        <v>-1.402795870355604</v>
      </c>
    </row>
    <row r="14" spans="1:14" ht="15.6" customHeight="1" x14ac:dyDescent="0.25">
      <c r="A14" s="188" t="s">
        <v>153</v>
      </c>
      <c r="B14" s="189">
        <v>79194</v>
      </c>
      <c r="C14" s="189">
        <v>74939</v>
      </c>
      <c r="D14" s="189">
        <v>172207</v>
      </c>
      <c r="E14" s="189">
        <v>185975</v>
      </c>
      <c r="F14" s="190">
        <v>7.9950292380681418</v>
      </c>
    </row>
    <row r="15" spans="1:14" ht="15.6" customHeight="1" x14ac:dyDescent="0.25">
      <c r="A15" s="188" t="s">
        <v>150</v>
      </c>
      <c r="B15" s="189">
        <v>0</v>
      </c>
      <c r="C15" s="189">
        <v>0</v>
      </c>
      <c r="D15" s="189">
        <v>0</v>
      </c>
      <c r="E15" s="189">
        <v>0</v>
      </c>
      <c r="F15" s="190" t="s">
        <v>156</v>
      </c>
    </row>
    <row r="16" spans="1:14" ht="15.6" customHeight="1" x14ac:dyDescent="0.5">
      <c r="A16" s="188" t="s">
        <v>149</v>
      </c>
      <c r="B16" s="189">
        <v>5382</v>
      </c>
      <c r="C16" s="189">
        <v>0</v>
      </c>
      <c r="D16" s="189">
        <v>12490</v>
      </c>
      <c r="E16" s="189">
        <v>0</v>
      </c>
      <c r="F16" s="190">
        <v>-100</v>
      </c>
      <c r="G16" s="1"/>
    </row>
    <row r="17" spans="1:7" ht="15.6" customHeight="1" x14ac:dyDescent="0.35">
      <c r="A17" s="188" t="s">
        <v>155</v>
      </c>
      <c r="B17" s="189">
        <v>0</v>
      </c>
      <c r="C17" s="189">
        <v>0</v>
      </c>
      <c r="D17" s="189">
        <v>0</v>
      </c>
      <c r="E17" s="189">
        <v>0</v>
      </c>
      <c r="F17" s="190" t="s">
        <v>156</v>
      </c>
      <c r="G17" s="2"/>
    </row>
    <row r="18" spans="1:7" ht="15.6" customHeight="1" x14ac:dyDescent="0.25">
      <c r="A18" s="188" t="s">
        <v>152</v>
      </c>
      <c r="B18" s="189">
        <v>3405</v>
      </c>
      <c r="C18" s="189">
        <v>0</v>
      </c>
      <c r="D18" s="189">
        <v>6510</v>
      </c>
      <c r="E18" s="189">
        <v>0</v>
      </c>
      <c r="F18" s="190">
        <v>-100</v>
      </c>
    </row>
    <row r="19" spans="1:7" ht="15.6" customHeight="1" x14ac:dyDescent="0.25">
      <c r="A19" s="188" t="s">
        <v>148</v>
      </c>
      <c r="B19" s="189">
        <v>0</v>
      </c>
      <c r="C19" s="189">
        <v>964</v>
      </c>
      <c r="D19" s="189">
        <v>749</v>
      </c>
      <c r="E19" s="189">
        <v>964</v>
      </c>
      <c r="F19" s="190">
        <v>28.704939919893182</v>
      </c>
    </row>
    <row r="20" spans="1:7" ht="15.6" customHeight="1" x14ac:dyDescent="0.25">
      <c r="A20" s="188" t="s">
        <v>147</v>
      </c>
      <c r="B20" s="189">
        <v>0</v>
      </c>
      <c r="C20" s="189">
        <v>0</v>
      </c>
      <c r="D20" s="189">
        <v>0</v>
      </c>
      <c r="E20" s="189">
        <v>0</v>
      </c>
      <c r="F20" s="190" t="s">
        <v>156</v>
      </c>
    </row>
    <row r="21" spans="1:7" ht="15.6" customHeight="1" x14ac:dyDescent="0.25">
      <c r="A21" s="188" t="s">
        <v>154</v>
      </c>
      <c r="B21" s="189">
        <v>0</v>
      </c>
      <c r="C21" s="189">
        <v>0</v>
      </c>
      <c r="D21" s="189">
        <v>0</v>
      </c>
      <c r="E21" s="189">
        <v>0</v>
      </c>
      <c r="F21" s="190" t="s">
        <v>156</v>
      </c>
    </row>
    <row r="22" spans="1:7" ht="15.6" customHeight="1" x14ac:dyDescent="0.25">
      <c r="A22" s="188" t="s">
        <v>151</v>
      </c>
      <c r="B22" s="189">
        <v>209020</v>
      </c>
      <c r="C22" s="189">
        <v>224178</v>
      </c>
      <c r="D22" s="189">
        <v>424905</v>
      </c>
      <c r="E22" s="189">
        <v>466499</v>
      </c>
      <c r="F22" s="190">
        <v>9.7890116614302087</v>
      </c>
    </row>
    <row r="23" spans="1:7" ht="15.6" customHeight="1" x14ac:dyDescent="0.25">
      <c r="A23" s="188" t="s">
        <v>171</v>
      </c>
      <c r="B23" s="189">
        <v>14675</v>
      </c>
      <c r="C23" s="189">
        <v>1055</v>
      </c>
      <c r="D23" s="189">
        <v>29670</v>
      </c>
      <c r="E23" s="189">
        <v>11363</v>
      </c>
      <c r="F23" s="190">
        <v>-61.702055948769797</v>
      </c>
    </row>
    <row r="24" spans="1:7" ht="15.6" customHeight="1" x14ac:dyDescent="0.25">
      <c r="A24" s="188" t="s">
        <v>146</v>
      </c>
      <c r="B24" s="189">
        <v>0</v>
      </c>
      <c r="C24" s="189">
        <v>0</v>
      </c>
      <c r="D24" s="189">
        <v>0</v>
      </c>
      <c r="E24" s="189">
        <v>0</v>
      </c>
      <c r="F24" s="190" t="s">
        <v>156</v>
      </c>
    </row>
    <row r="25" spans="1:7" ht="15.6" customHeight="1" x14ac:dyDescent="0.25">
      <c r="A25" s="188" t="s">
        <v>145</v>
      </c>
      <c r="B25" s="189">
        <v>0</v>
      </c>
      <c r="C25" s="189">
        <v>0</v>
      </c>
      <c r="D25" s="189">
        <v>0</v>
      </c>
      <c r="E25" s="189">
        <v>0</v>
      </c>
      <c r="F25" s="190" t="s">
        <v>156</v>
      </c>
    </row>
    <row r="26" spans="1:7" ht="15.6" customHeight="1" x14ac:dyDescent="0.25">
      <c r="A26" s="188" t="s">
        <v>157</v>
      </c>
      <c r="B26" s="189">
        <v>0</v>
      </c>
      <c r="C26" s="189">
        <v>0</v>
      </c>
      <c r="D26" s="189">
        <v>0</v>
      </c>
      <c r="E26" s="189">
        <v>0</v>
      </c>
      <c r="F26" s="190" t="s">
        <v>156</v>
      </c>
    </row>
    <row r="27" spans="1:7" ht="15.6" customHeight="1" x14ac:dyDescent="0.25">
      <c r="A27" s="188" t="s">
        <v>173</v>
      </c>
      <c r="B27" s="189">
        <v>1</v>
      </c>
      <c r="C27" s="189">
        <v>0</v>
      </c>
      <c r="D27" s="189">
        <v>1</v>
      </c>
      <c r="E27" s="189">
        <v>0</v>
      </c>
      <c r="F27" s="190">
        <v>-100</v>
      </c>
    </row>
    <row r="28" spans="1:7" ht="15.6" customHeight="1" x14ac:dyDescent="0.25">
      <c r="A28" s="188" t="s">
        <v>177</v>
      </c>
      <c r="B28" s="189">
        <v>149084</v>
      </c>
      <c r="C28" s="189">
        <v>144982</v>
      </c>
      <c r="D28" s="189">
        <v>310216</v>
      </c>
      <c r="E28" s="189">
        <v>319122</v>
      </c>
      <c r="F28" s="190">
        <v>2.8709028547850579</v>
      </c>
    </row>
    <row r="29" spans="1:7" ht="15.6" customHeight="1" x14ac:dyDescent="0.25">
      <c r="A29" s="188" t="s">
        <v>178</v>
      </c>
      <c r="B29" s="189">
        <v>0</v>
      </c>
      <c r="C29" s="189">
        <v>0</v>
      </c>
      <c r="D29" s="189">
        <v>0</v>
      </c>
      <c r="E29" s="189">
        <v>4</v>
      </c>
      <c r="F29" s="190" t="s">
        <v>156</v>
      </c>
    </row>
    <row r="30" spans="1:7" ht="15.6" customHeight="1" x14ac:dyDescent="0.25">
      <c r="A30" s="188" t="s">
        <v>179</v>
      </c>
      <c r="B30" s="189">
        <v>860</v>
      </c>
      <c r="C30" s="189">
        <v>0</v>
      </c>
      <c r="D30" s="189">
        <v>860</v>
      </c>
      <c r="E30" s="189">
        <v>310</v>
      </c>
      <c r="F30" s="190">
        <v>-63.953488372093027</v>
      </c>
    </row>
    <row r="31" spans="1:7" ht="15.6" customHeight="1" x14ac:dyDescent="0.25">
      <c r="A31" s="188" t="s">
        <v>180</v>
      </c>
      <c r="B31" s="189">
        <v>0</v>
      </c>
      <c r="C31" s="189">
        <v>0</v>
      </c>
      <c r="D31" s="189">
        <v>0</v>
      </c>
      <c r="E31" s="189">
        <v>0</v>
      </c>
      <c r="F31" s="190" t="s">
        <v>156</v>
      </c>
    </row>
    <row r="32" spans="1:7" ht="15.6" customHeight="1" x14ac:dyDescent="0.25">
      <c r="A32" s="188" t="s">
        <v>181</v>
      </c>
      <c r="B32" s="189">
        <v>11802</v>
      </c>
      <c r="C32" s="189">
        <v>14422</v>
      </c>
      <c r="D32" s="189">
        <v>17117</v>
      </c>
      <c r="E32" s="189">
        <v>38676</v>
      </c>
      <c r="F32" s="190">
        <v>125.9508091371152</v>
      </c>
    </row>
    <row r="33" spans="1:6" ht="15.6" customHeight="1" x14ac:dyDescent="0.25">
      <c r="A33" s="188" t="s">
        <v>182</v>
      </c>
      <c r="B33" s="189">
        <v>0</v>
      </c>
      <c r="C33" s="189">
        <v>815</v>
      </c>
      <c r="D33" s="189">
        <v>6442</v>
      </c>
      <c r="E33" s="189">
        <v>7626</v>
      </c>
      <c r="F33" s="190">
        <v>18.379385284073269</v>
      </c>
    </row>
    <row r="34" spans="1:6" ht="15.6" customHeight="1" x14ac:dyDescent="0.25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156</v>
      </c>
    </row>
    <row r="35" spans="1:6" ht="15.6" customHeight="1" x14ac:dyDescent="0.25">
      <c r="A35" s="179" t="s">
        <v>158</v>
      </c>
      <c r="B35" s="76">
        <f>SUM(B7:B34)</f>
        <v>548916</v>
      </c>
      <c r="C35" s="77">
        <f>SUM(C7:C34)</f>
        <v>521597</v>
      </c>
      <c r="D35" s="76">
        <f>SUM(D7:D34)</f>
        <v>1162489</v>
      </c>
      <c r="E35" s="178">
        <f>SUM(E7:E34)</f>
        <v>1190005</v>
      </c>
      <c r="F35" s="140">
        <f>E35*100/D35-100</f>
        <v>2.3669901392615316</v>
      </c>
    </row>
    <row r="36" spans="1:6" ht="15.6" customHeight="1" x14ac:dyDescent="0.25">
      <c r="A36" s="73" t="s">
        <v>164</v>
      </c>
      <c r="B36" s="72"/>
      <c r="D36" s="72"/>
      <c r="F36" s="23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C4B9E-18C6-479C-92E5-179BCEEEDA34}">
  <sheetPr codeName="Hoja30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88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70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156</v>
      </c>
      <c r="G7" s="37"/>
    </row>
    <row r="8" spans="1:14" ht="15.6" customHeight="1" x14ac:dyDescent="0.25">
      <c r="A8" s="188" t="s">
        <v>11</v>
      </c>
      <c r="B8" s="189">
        <v>1938</v>
      </c>
      <c r="C8" s="189">
        <v>4102</v>
      </c>
      <c r="D8" s="189">
        <v>4455</v>
      </c>
      <c r="E8" s="189">
        <v>5682</v>
      </c>
      <c r="F8" s="190">
        <v>27.54208754208754</v>
      </c>
      <c r="G8" s="6"/>
    </row>
    <row r="9" spans="1:14" ht="15.6" customHeight="1" x14ac:dyDescent="0.25">
      <c r="A9" s="188" t="s">
        <v>8</v>
      </c>
      <c r="B9" s="189">
        <v>6871</v>
      </c>
      <c r="C9" s="189">
        <v>8314</v>
      </c>
      <c r="D9" s="189">
        <v>16578</v>
      </c>
      <c r="E9" s="189">
        <v>19759</v>
      </c>
      <c r="F9" s="190">
        <v>19.188080588732049</v>
      </c>
      <c r="G9" s="6"/>
    </row>
    <row r="10" spans="1:14" ht="15.6" customHeight="1" x14ac:dyDescent="0.25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156</v>
      </c>
    </row>
    <row r="11" spans="1:14" ht="15.6" customHeight="1" x14ac:dyDescent="0.25">
      <c r="A11" s="188" t="s">
        <v>9</v>
      </c>
      <c r="B11" s="189">
        <v>49402</v>
      </c>
      <c r="C11" s="189">
        <v>62109</v>
      </c>
      <c r="D11" s="189">
        <v>116093</v>
      </c>
      <c r="E11" s="189">
        <v>143233</v>
      </c>
      <c r="F11" s="190">
        <v>23.377809170234219</v>
      </c>
    </row>
    <row r="12" spans="1:14" ht="15.6" customHeight="1" x14ac:dyDescent="0.25">
      <c r="A12" s="188" t="s">
        <v>6</v>
      </c>
      <c r="B12" s="189">
        <v>846</v>
      </c>
      <c r="C12" s="189">
        <v>917</v>
      </c>
      <c r="D12" s="189">
        <v>1924</v>
      </c>
      <c r="E12" s="189">
        <v>2019</v>
      </c>
      <c r="F12" s="190">
        <v>4.9376299376299357</v>
      </c>
    </row>
    <row r="13" spans="1:14" ht="15.6" customHeight="1" x14ac:dyDescent="0.25">
      <c r="A13" s="188" t="s">
        <v>175</v>
      </c>
      <c r="B13" s="189">
        <v>43660</v>
      </c>
      <c r="C13" s="189">
        <v>54264</v>
      </c>
      <c r="D13" s="189">
        <v>97258</v>
      </c>
      <c r="E13" s="189">
        <v>108869</v>
      </c>
      <c r="F13" s="190">
        <v>11.938349544510469</v>
      </c>
    </row>
    <row r="14" spans="1:14" ht="15.6" customHeight="1" x14ac:dyDescent="0.25">
      <c r="A14" s="188" t="s">
        <v>153</v>
      </c>
      <c r="B14" s="189">
        <v>17067</v>
      </c>
      <c r="C14" s="189">
        <v>18146</v>
      </c>
      <c r="D14" s="189">
        <v>39021</v>
      </c>
      <c r="E14" s="189">
        <v>40594</v>
      </c>
      <c r="F14" s="190">
        <v>4.0311627072601937</v>
      </c>
    </row>
    <row r="15" spans="1:14" ht="15.6" customHeight="1" x14ac:dyDescent="0.25">
      <c r="A15" s="188" t="s">
        <v>150</v>
      </c>
      <c r="B15" s="189">
        <v>804</v>
      </c>
      <c r="C15" s="189">
        <v>0</v>
      </c>
      <c r="D15" s="189">
        <v>1892</v>
      </c>
      <c r="E15" s="189">
        <v>0</v>
      </c>
      <c r="F15" s="190">
        <v>-100</v>
      </c>
    </row>
    <row r="16" spans="1:14" ht="15.6" customHeight="1" x14ac:dyDescent="0.5">
      <c r="A16" s="188" t="s">
        <v>149</v>
      </c>
      <c r="B16" s="189">
        <v>0</v>
      </c>
      <c r="C16" s="189">
        <v>0</v>
      </c>
      <c r="D16" s="189">
        <v>0</v>
      </c>
      <c r="E16" s="189">
        <v>0</v>
      </c>
      <c r="F16" s="190" t="s">
        <v>156</v>
      </c>
      <c r="G16" s="1"/>
    </row>
    <row r="17" spans="1:7" ht="15.6" customHeight="1" x14ac:dyDescent="0.35">
      <c r="A17" s="188" t="s">
        <v>155</v>
      </c>
      <c r="B17" s="189">
        <v>0</v>
      </c>
      <c r="C17" s="189">
        <v>0</v>
      </c>
      <c r="D17" s="189">
        <v>0</v>
      </c>
      <c r="E17" s="189">
        <v>0</v>
      </c>
      <c r="F17" s="190" t="s">
        <v>156</v>
      </c>
      <c r="G17" s="2"/>
    </row>
    <row r="18" spans="1:7" ht="15.6" customHeight="1" x14ac:dyDescent="0.25">
      <c r="A18" s="188" t="s">
        <v>152</v>
      </c>
      <c r="B18" s="189">
        <v>22761</v>
      </c>
      <c r="C18" s="189">
        <v>27699</v>
      </c>
      <c r="D18" s="189">
        <v>55364</v>
      </c>
      <c r="E18" s="189">
        <v>61635</v>
      </c>
      <c r="F18" s="190">
        <v>11.326854996026301</v>
      </c>
    </row>
    <row r="19" spans="1:7" ht="15.6" customHeight="1" x14ac:dyDescent="0.25">
      <c r="A19" s="188" t="s">
        <v>148</v>
      </c>
      <c r="B19" s="189">
        <v>0</v>
      </c>
      <c r="C19" s="189">
        <v>0</v>
      </c>
      <c r="D19" s="189">
        <v>0</v>
      </c>
      <c r="E19" s="189">
        <v>0</v>
      </c>
      <c r="F19" s="190" t="s">
        <v>156</v>
      </c>
    </row>
    <row r="20" spans="1:7" ht="15.6" customHeight="1" x14ac:dyDescent="0.25">
      <c r="A20" s="188" t="s">
        <v>147</v>
      </c>
      <c r="B20" s="189">
        <v>0</v>
      </c>
      <c r="C20" s="189">
        <v>0</v>
      </c>
      <c r="D20" s="189">
        <v>0</v>
      </c>
      <c r="E20" s="189">
        <v>0</v>
      </c>
      <c r="F20" s="190" t="s">
        <v>156</v>
      </c>
    </row>
    <row r="21" spans="1:7" ht="15.6" customHeight="1" x14ac:dyDescent="0.25">
      <c r="A21" s="188" t="s">
        <v>154</v>
      </c>
      <c r="B21" s="189">
        <v>2392</v>
      </c>
      <c r="C21" s="189">
        <v>2148</v>
      </c>
      <c r="D21" s="189">
        <v>5056</v>
      </c>
      <c r="E21" s="189">
        <v>4776</v>
      </c>
      <c r="F21" s="190">
        <v>-5.5379746835443058</v>
      </c>
    </row>
    <row r="22" spans="1:7" ht="15.6" customHeight="1" x14ac:dyDescent="0.25">
      <c r="A22" s="188" t="s">
        <v>151</v>
      </c>
      <c r="B22" s="189">
        <v>42114</v>
      </c>
      <c r="C22" s="189">
        <v>43458</v>
      </c>
      <c r="D22" s="189">
        <v>86172</v>
      </c>
      <c r="E22" s="189">
        <v>88360</v>
      </c>
      <c r="F22" s="190">
        <v>2.5391078308499289</v>
      </c>
    </row>
    <row r="23" spans="1:7" ht="15.6" customHeight="1" x14ac:dyDescent="0.25">
      <c r="A23" s="188" t="s">
        <v>171</v>
      </c>
      <c r="B23" s="189">
        <v>2745</v>
      </c>
      <c r="C23" s="189">
        <v>3533</v>
      </c>
      <c r="D23" s="189">
        <v>7277</v>
      </c>
      <c r="E23" s="189">
        <v>8999</v>
      </c>
      <c r="F23" s="190">
        <v>23.663597636388619</v>
      </c>
    </row>
    <row r="24" spans="1:7" ht="15.6" customHeight="1" x14ac:dyDescent="0.25">
      <c r="A24" s="188" t="s">
        <v>146</v>
      </c>
      <c r="B24" s="189">
        <v>0</v>
      </c>
      <c r="C24" s="189">
        <v>0</v>
      </c>
      <c r="D24" s="189">
        <v>0</v>
      </c>
      <c r="E24" s="189">
        <v>0</v>
      </c>
      <c r="F24" s="190" t="s">
        <v>156</v>
      </c>
    </row>
    <row r="25" spans="1:7" ht="15.6" customHeight="1" x14ac:dyDescent="0.25">
      <c r="A25" s="188" t="s">
        <v>145</v>
      </c>
      <c r="B25" s="189">
        <v>5017</v>
      </c>
      <c r="C25" s="189">
        <v>7194</v>
      </c>
      <c r="D25" s="189">
        <v>13160</v>
      </c>
      <c r="E25" s="189">
        <v>17314</v>
      </c>
      <c r="F25" s="190">
        <v>31.565349544072951</v>
      </c>
    </row>
    <row r="26" spans="1:7" ht="15.6" customHeight="1" x14ac:dyDescent="0.25">
      <c r="A26" s="188" t="s">
        <v>157</v>
      </c>
      <c r="B26" s="189">
        <v>506</v>
      </c>
      <c r="C26" s="189">
        <v>1809</v>
      </c>
      <c r="D26" s="189">
        <v>1740</v>
      </c>
      <c r="E26" s="189">
        <v>4355</v>
      </c>
      <c r="F26" s="190">
        <v>150.2873563218391</v>
      </c>
    </row>
    <row r="27" spans="1:7" ht="15.6" customHeight="1" x14ac:dyDescent="0.25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156</v>
      </c>
    </row>
    <row r="28" spans="1:7" ht="15.6" customHeight="1" x14ac:dyDescent="0.25">
      <c r="A28" s="188" t="s">
        <v>177</v>
      </c>
      <c r="B28" s="189">
        <v>125480</v>
      </c>
      <c r="C28" s="189">
        <v>134453</v>
      </c>
      <c r="D28" s="189">
        <v>245146</v>
      </c>
      <c r="E28" s="189">
        <v>257896</v>
      </c>
      <c r="F28" s="190">
        <v>5.2009822717890586</v>
      </c>
    </row>
    <row r="29" spans="1:7" ht="15.6" customHeight="1" x14ac:dyDescent="0.25">
      <c r="A29" s="188" t="s">
        <v>178</v>
      </c>
      <c r="B29" s="189">
        <v>3622</v>
      </c>
      <c r="C29" s="189">
        <v>4736</v>
      </c>
      <c r="D29" s="189">
        <v>7544</v>
      </c>
      <c r="E29" s="189">
        <v>9857</v>
      </c>
      <c r="F29" s="190">
        <v>30.660127253446461</v>
      </c>
    </row>
    <row r="30" spans="1:7" ht="15.6" customHeight="1" x14ac:dyDescent="0.25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156</v>
      </c>
    </row>
    <row r="31" spans="1:7" ht="15.6" customHeight="1" x14ac:dyDescent="0.25">
      <c r="A31" s="188" t="s">
        <v>180</v>
      </c>
      <c r="B31" s="189">
        <v>0</v>
      </c>
      <c r="C31" s="189">
        <v>0</v>
      </c>
      <c r="D31" s="189">
        <v>0</v>
      </c>
      <c r="E31" s="189">
        <v>0</v>
      </c>
      <c r="F31" s="190" t="s">
        <v>156</v>
      </c>
    </row>
    <row r="32" spans="1:7" ht="15.6" customHeight="1" x14ac:dyDescent="0.25">
      <c r="A32" s="188" t="s">
        <v>181</v>
      </c>
      <c r="B32" s="189">
        <v>8489</v>
      </c>
      <c r="C32" s="189">
        <v>10415</v>
      </c>
      <c r="D32" s="189">
        <v>22209</v>
      </c>
      <c r="E32" s="189">
        <v>25977</v>
      </c>
      <c r="F32" s="190">
        <v>16.96609482642172</v>
      </c>
    </row>
    <row r="33" spans="1:6" ht="15.6" customHeight="1" x14ac:dyDescent="0.25">
      <c r="A33" s="188" t="s">
        <v>182</v>
      </c>
      <c r="B33" s="189">
        <v>0</v>
      </c>
      <c r="C33" s="189">
        <v>0</v>
      </c>
      <c r="D33" s="189">
        <v>0</v>
      </c>
      <c r="E33" s="189">
        <v>0</v>
      </c>
      <c r="F33" s="190" t="s">
        <v>156</v>
      </c>
    </row>
    <row r="34" spans="1:6" ht="15.6" customHeight="1" x14ac:dyDescent="0.25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156</v>
      </c>
    </row>
    <row r="35" spans="1:6" ht="15.6" customHeight="1" x14ac:dyDescent="0.25">
      <c r="A35" s="156" t="s">
        <v>158</v>
      </c>
      <c r="B35" s="76">
        <f>SUM(B7:B34)</f>
        <v>333714</v>
      </c>
      <c r="C35" s="77">
        <f>SUM(C7:C34)</f>
        <v>383297</v>
      </c>
      <c r="D35" s="178">
        <f>SUM(D7:D34)</f>
        <v>720889</v>
      </c>
      <c r="E35" s="178">
        <f>SUM(E7:E34)</f>
        <v>799325</v>
      </c>
      <c r="F35" s="140">
        <f>E35*100/D35-100</f>
        <v>10.88045454986829</v>
      </c>
    </row>
    <row r="36" spans="1:6" ht="15.6" customHeight="1" x14ac:dyDescent="0.25">
      <c r="A36" s="73" t="s">
        <v>89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80B0-AD85-48C4-B78C-BBE8604F2DDE}">
  <sheetPr codeName="Hoja31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162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70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156</v>
      </c>
      <c r="G7" s="13"/>
    </row>
    <row r="8" spans="1:14" ht="15.6" customHeight="1" x14ac:dyDescent="0.25">
      <c r="A8" s="188" t="s">
        <v>11</v>
      </c>
      <c r="B8" s="189">
        <v>142</v>
      </c>
      <c r="C8" s="189">
        <v>243</v>
      </c>
      <c r="D8" s="189">
        <v>220</v>
      </c>
      <c r="E8" s="189">
        <v>294</v>
      </c>
      <c r="F8" s="190">
        <v>33.636363636363633</v>
      </c>
      <c r="G8" s="6"/>
    </row>
    <row r="9" spans="1:14" ht="15.6" customHeight="1" x14ac:dyDescent="0.25">
      <c r="A9" s="188" t="s">
        <v>8</v>
      </c>
      <c r="B9" s="189">
        <v>152</v>
      </c>
      <c r="C9" s="189">
        <v>230</v>
      </c>
      <c r="D9" s="189">
        <v>322</v>
      </c>
      <c r="E9" s="189">
        <v>469</v>
      </c>
      <c r="F9" s="190">
        <v>45.65217391304347</v>
      </c>
      <c r="G9" s="6"/>
    </row>
    <row r="10" spans="1:14" ht="15.6" customHeight="1" x14ac:dyDescent="0.25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156</v>
      </c>
    </row>
    <row r="11" spans="1:14" ht="15.6" customHeight="1" x14ac:dyDescent="0.25">
      <c r="A11" s="188" t="s">
        <v>9</v>
      </c>
      <c r="B11" s="189">
        <v>243</v>
      </c>
      <c r="C11" s="189">
        <v>336</v>
      </c>
      <c r="D11" s="189">
        <v>478</v>
      </c>
      <c r="E11" s="189">
        <v>663</v>
      </c>
      <c r="F11" s="190">
        <v>38.70292887029288</v>
      </c>
    </row>
    <row r="12" spans="1:14" ht="15.6" customHeight="1" x14ac:dyDescent="0.25">
      <c r="A12" s="188" t="s">
        <v>6</v>
      </c>
      <c r="B12" s="189">
        <v>2377</v>
      </c>
      <c r="C12" s="189">
        <v>1759</v>
      </c>
      <c r="D12" s="189">
        <v>3691</v>
      </c>
      <c r="E12" s="189">
        <v>2983</v>
      </c>
      <c r="F12" s="190">
        <v>-19.181793551882961</v>
      </c>
    </row>
    <row r="13" spans="1:14" ht="15.6" customHeight="1" x14ac:dyDescent="0.25">
      <c r="A13" s="188" t="s">
        <v>175</v>
      </c>
      <c r="B13" s="189">
        <v>7715</v>
      </c>
      <c r="C13" s="189">
        <v>11032</v>
      </c>
      <c r="D13" s="189">
        <v>14428</v>
      </c>
      <c r="E13" s="189">
        <v>18873</v>
      </c>
      <c r="F13" s="190">
        <v>30.80815081785417</v>
      </c>
    </row>
    <row r="14" spans="1:14" ht="15.6" customHeight="1" x14ac:dyDescent="0.25">
      <c r="A14" s="188" t="s">
        <v>153</v>
      </c>
      <c r="B14" s="189">
        <v>72364</v>
      </c>
      <c r="C14" s="189">
        <v>60872</v>
      </c>
      <c r="D14" s="189">
        <v>119898</v>
      </c>
      <c r="E14" s="189">
        <v>110593</v>
      </c>
      <c r="F14" s="190">
        <v>-7.760763315484823</v>
      </c>
    </row>
    <row r="15" spans="1:14" ht="15.6" customHeight="1" x14ac:dyDescent="0.25">
      <c r="A15" s="188" t="s">
        <v>150</v>
      </c>
      <c r="B15" s="189">
        <v>3086</v>
      </c>
      <c r="C15" s="189">
        <v>1889</v>
      </c>
      <c r="D15" s="189">
        <v>4616</v>
      </c>
      <c r="E15" s="189">
        <v>4266</v>
      </c>
      <c r="F15" s="190">
        <v>-7.5823223570190672</v>
      </c>
    </row>
    <row r="16" spans="1:14" ht="15.6" customHeight="1" x14ac:dyDescent="0.5">
      <c r="A16" s="188" t="s">
        <v>149</v>
      </c>
      <c r="B16" s="189">
        <v>0</v>
      </c>
      <c r="C16" s="189">
        <v>4</v>
      </c>
      <c r="D16" s="189">
        <v>11</v>
      </c>
      <c r="E16" s="189">
        <v>4</v>
      </c>
      <c r="F16" s="190">
        <v>-63.636363636363633</v>
      </c>
      <c r="G16" s="1"/>
    </row>
    <row r="17" spans="1:7" ht="15.6" customHeight="1" x14ac:dyDescent="0.35">
      <c r="A17" s="188" t="s">
        <v>155</v>
      </c>
      <c r="B17" s="189">
        <v>96</v>
      </c>
      <c r="C17" s="189">
        <v>26</v>
      </c>
      <c r="D17" s="189">
        <v>179</v>
      </c>
      <c r="E17" s="189">
        <v>55</v>
      </c>
      <c r="F17" s="190">
        <v>-69.273743016759781</v>
      </c>
      <c r="G17" s="2"/>
    </row>
    <row r="18" spans="1:7" ht="15.6" customHeight="1" x14ac:dyDescent="0.25">
      <c r="A18" s="188" t="s">
        <v>152</v>
      </c>
      <c r="B18" s="189">
        <v>105</v>
      </c>
      <c r="C18" s="189">
        <v>118</v>
      </c>
      <c r="D18" s="189">
        <v>223</v>
      </c>
      <c r="E18" s="189">
        <v>289</v>
      </c>
      <c r="F18" s="190">
        <v>29.596412556053821</v>
      </c>
    </row>
    <row r="19" spans="1:7" ht="15.6" customHeight="1" x14ac:dyDescent="0.25">
      <c r="A19" s="188" t="s">
        <v>148</v>
      </c>
      <c r="B19" s="189">
        <v>0</v>
      </c>
      <c r="C19" s="189">
        <v>0</v>
      </c>
      <c r="D19" s="189">
        <v>22</v>
      </c>
      <c r="E19" s="189">
        <v>0</v>
      </c>
      <c r="F19" s="190">
        <v>-100</v>
      </c>
    </row>
    <row r="20" spans="1:7" ht="15.6" customHeight="1" x14ac:dyDescent="0.25">
      <c r="A20" s="188" t="s">
        <v>147</v>
      </c>
      <c r="B20" s="189">
        <v>1</v>
      </c>
      <c r="C20" s="189">
        <v>3</v>
      </c>
      <c r="D20" s="189">
        <v>1</v>
      </c>
      <c r="E20" s="189">
        <v>3</v>
      </c>
      <c r="F20" s="190">
        <v>200</v>
      </c>
    </row>
    <row r="21" spans="1:7" ht="15.6" customHeight="1" x14ac:dyDescent="0.25">
      <c r="A21" s="188" t="s">
        <v>154</v>
      </c>
      <c r="B21" s="189">
        <v>878</v>
      </c>
      <c r="C21" s="189">
        <v>1726</v>
      </c>
      <c r="D21" s="189">
        <v>1587</v>
      </c>
      <c r="E21" s="189">
        <v>2455</v>
      </c>
      <c r="F21" s="190">
        <v>54.694391934467554</v>
      </c>
    </row>
    <row r="22" spans="1:7" ht="15.6" customHeight="1" x14ac:dyDescent="0.25">
      <c r="A22" s="188" t="s">
        <v>151</v>
      </c>
      <c r="B22" s="189">
        <v>21116</v>
      </c>
      <c r="C22" s="189">
        <v>40167</v>
      </c>
      <c r="D22" s="189">
        <v>46500</v>
      </c>
      <c r="E22" s="189">
        <v>68422</v>
      </c>
      <c r="F22" s="190">
        <v>47.144086021505387</v>
      </c>
    </row>
    <row r="23" spans="1:7" ht="15.6" customHeight="1" x14ac:dyDescent="0.25">
      <c r="A23" s="188" t="s">
        <v>171</v>
      </c>
      <c r="B23" s="189">
        <v>4577</v>
      </c>
      <c r="C23" s="189">
        <v>10556</v>
      </c>
      <c r="D23" s="189">
        <v>5881</v>
      </c>
      <c r="E23" s="189">
        <v>15155</v>
      </c>
      <c r="F23" s="190">
        <v>157.69426968202691</v>
      </c>
    </row>
    <row r="24" spans="1:7" ht="15.6" customHeight="1" x14ac:dyDescent="0.25">
      <c r="A24" s="188" t="s">
        <v>146</v>
      </c>
      <c r="B24" s="189">
        <v>3</v>
      </c>
      <c r="C24" s="189">
        <v>146</v>
      </c>
      <c r="D24" s="189">
        <v>8</v>
      </c>
      <c r="E24" s="189">
        <v>162</v>
      </c>
      <c r="F24" s="190">
        <v>1925</v>
      </c>
    </row>
    <row r="25" spans="1:7" ht="15.6" customHeight="1" x14ac:dyDescent="0.25">
      <c r="A25" s="188" t="s">
        <v>145</v>
      </c>
      <c r="B25" s="189">
        <v>201</v>
      </c>
      <c r="C25" s="189">
        <v>10922</v>
      </c>
      <c r="D25" s="189">
        <v>359</v>
      </c>
      <c r="E25" s="189">
        <v>11149</v>
      </c>
      <c r="F25" s="190">
        <v>3005.5710306406691</v>
      </c>
    </row>
    <row r="26" spans="1:7" ht="15.6" customHeight="1" x14ac:dyDescent="0.25">
      <c r="A26" s="188" t="s">
        <v>157</v>
      </c>
      <c r="B26" s="189">
        <v>3</v>
      </c>
      <c r="C26" s="189">
        <v>9</v>
      </c>
      <c r="D26" s="189">
        <v>1014</v>
      </c>
      <c r="E26" s="189">
        <v>10</v>
      </c>
      <c r="F26" s="190">
        <v>-99.013806706114394</v>
      </c>
    </row>
    <row r="27" spans="1:7" ht="15.6" customHeight="1" x14ac:dyDescent="0.25">
      <c r="A27" s="188" t="s">
        <v>173</v>
      </c>
      <c r="B27" s="189">
        <v>22488</v>
      </c>
      <c r="C27" s="189">
        <v>23593</v>
      </c>
      <c r="D27" s="189">
        <v>40736</v>
      </c>
      <c r="E27" s="189">
        <v>43148</v>
      </c>
      <c r="F27" s="190">
        <v>5.9210526315789451</v>
      </c>
    </row>
    <row r="28" spans="1:7" ht="15.6" customHeight="1" x14ac:dyDescent="0.25">
      <c r="A28" s="188" t="s">
        <v>177</v>
      </c>
      <c r="B28" s="189">
        <v>6325</v>
      </c>
      <c r="C28" s="189">
        <v>6900</v>
      </c>
      <c r="D28" s="189">
        <v>12164</v>
      </c>
      <c r="E28" s="189">
        <v>13430</v>
      </c>
      <c r="F28" s="190">
        <v>10.40776060506413</v>
      </c>
    </row>
    <row r="29" spans="1:7" ht="15.6" customHeight="1" x14ac:dyDescent="0.25">
      <c r="A29" s="188" t="s">
        <v>178</v>
      </c>
      <c r="B29" s="189">
        <v>47000</v>
      </c>
      <c r="C29" s="189">
        <v>31260</v>
      </c>
      <c r="D29" s="189">
        <v>80240</v>
      </c>
      <c r="E29" s="189">
        <v>51595</v>
      </c>
      <c r="F29" s="190">
        <v>-35.699152542372893</v>
      </c>
    </row>
    <row r="30" spans="1:7" ht="15.6" customHeight="1" x14ac:dyDescent="0.25">
      <c r="A30" s="188" t="s">
        <v>179</v>
      </c>
      <c r="B30" s="189">
        <v>312</v>
      </c>
      <c r="C30" s="189">
        <v>365</v>
      </c>
      <c r="D30" s="189">
        <v>570</v>
      </c>
      <c r="E30" s="189">
        <v>1309</v>
      </c>
      <c r="F30" s="190">
        <v>129.64912280701751</v>
      </c>
    </row>
    <row r="31" spans="1:7" ht="15.6" customHeight="1" x14ac:dyDescent="0.25">
      <c r="A31" s="188" t="s">
        <v>180</v>
      </c>
      <c r="B31" s="189">
        <v>14764</v>
      </c>
      <c r="C31" s="189">
        <v>11893</v>
      </c>
      <c r="D31" s="189">
        <v>38457</v>
      </c>
      <c r="E31" s="189">
        <v>39186</v>
      </c>
      <c r="F31" s="190">
        <v>1.895623683594664</v>
      </c>
    </row>
    <row r="32" spans="1:7" ht="15.6" customHeight="1" x14ac:dyDescent="0.25">
      <c r="A32" s="188" t="s">
        <v>181</v>
      </c>
      <c r="B32" s="189">
        <v>53053</v>
      </c>
      <c r="C32" s="189">
        <v>37591</v>
      </c>
      <c r="D32" s="189">
        <v>102307</v>
      </c>
      <c r="E32" s="189">
        <v>88928</v>
      </c>
      <c r="F32" s="190">
        <v>-13.077306538164549</v>
      </c>
    </row>
    <row r="33" spans="1:6" ht="15.6" customHeight="1" x14ac:dyDescent="0.25">
      <c r="A33" s="188" t="s">
        <v>182</v>
      </c>
      <c r="B33" s="189">
        <v>45112</v>
      </c>
      <c r="C33" s="189">
        <v>66274</v>
      </c>
      <c r="D33" s="189">
        <v>92300</v>
      </c>
      <c r="E33" s="189">
        <v>122075</v>
      </c>
      <c r="F33" s="190">
        <v>32.258938244853738</v>
      </c>
    </row>
    <row r="34" spans="1:6" ht="15.6" customHeight="1" x14ac:dyDescent="0.25">
      <c r="A34" s="188" t="s">
        <v>183</v>
      </c>
      <c r="B34" s="189">
        <v>7</v>
      </c>
      <c r="C34" s="189">
        <v>11</v>
      </c>
      <c r="D34" s="189">
        <v>17</v>
      </c>
      <c r="E34" s="189">
        <v>16</v>
      </c>
      <c r="F34" s="190">
        <v>-5.882352941176463</v>
      </c>
    </row>
    <row r="35" spans="1:6" ht="15.6" customHeight="1" x14ac:dyDescent="0.25">
      <c r="A35" s="156" t="s">
        <v>158</v>
      </c>
      <c r="B35" s="76">
        <f>SUM(B7:B34)</f>
        <v>302120</v>
      </c>
      <c r="C35" s="77">
        <f>SUM(C7:C34)</f>
        <v>317925</v>
      </c>
      <c r="D35" s="76">
        <f>SUM(D7:D34)</f>
        <v>566229</v>
      </c>
      <c r="E35" s="78">
        <f>SUM(E7:E34)</f>
        <v>595532</v>
      </c>
      <c r="F35" s="140">
        <f>E35*100/D35-100</f>
        <v>5.1751146620890154</v>
      </c>
    </row>
    <row r="36" spans="1:6" ht="15.6" customHeight="1" x14ac:dyDescent="0.25">
      <c r="A36" s="73" t="s">
        <v>163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D3A22-6511-4B2F-B288-29C2FD421278}">
  <sheetPr>
    <pageSetUpPr fitToPage="1"/>
  </sheetPr>
  <dimension ref="A1:K51"/>
  <sheetViews>
    <sheetView zoomScale="80" zoomScaleNormal="80" workbookViewId="0"/>
  </sheetViews>
  <sheetFormatPr baseColWidth="10" defaultColWidth="11.42578125" defaultRowHeight="15" x14ac:dyDescent="0.25"/>
  <cols>
    <col min="1" max="1" width="32.85546875" style="195" customWidth="1"/>
    <col min="2" max="2" width="18.7109375" style="195" customWidth="1"/>
    <col min="3" max="3" width="22.5703125" style="195" customWidth="1"/>
    <col min="4" max="5" width="15.42578125" style="195" customWidth="1"/>
    <col min="6" max="6" width="15.5703125" style="195" customWidth="1"/>
    <col min="7" max="10" width="15.42578125" style="195" customWidth="1"/>
    <col min="11" max="11" width="11.85546875" style="195" customWidth="1"/>
    <col min="12" max="16384" width="11.42578125" style="195"/>
  </cols>
  <sheetData>
    <row r="1" spans="1:11" x14ac:dyDescent="0.25">
      <c r="A1" s="191"/>
      <c r="B1" s="192"/>
      <c r="C1" s="192"/>
      <c r="D1" s="193"/>
      <c r="E1" s="194"/>
      <c r="F1" s="193"/>
      <c r="H1" s="196"/>
      <c r="J1" s="196"/>
      <c r="K1" s="196"/>
    </row>
    <row r="2" spans="1:11" x14ac:dyDescent="0.25">
      <c r="A2" s="197"/>
      <c r="B2" s="193"/>
      <c r="C2" s="198"/>
      <c r="D2" s="193"/>
      <c r="E2" s="197"/>
      <c r="F2" s="193"/>
      <c r="G2" s="199"/>
      <c r="H2" s="193"/>
      <c r="I2" s="199"/>
      <c r="J2" s="193"/>
      <c r="K2" s="193"/>
    </row>
    <row r="3" spans="1:11" x14ac:dyDescent="0.25">
      <c r="A3" s="197"/>
      <c r="B3" s="192"/>
      <c r="C3" s="198"/>
      <c r="D3" s="193"/>
      <c r="E3" s="199"/>
      <c r="F3" s="193"/>
      <c r="G3" s="199"/>
      <c r="H3" s="193"/>
      <c r="I3" s="199"/>
      <c r="J3" s="193"/>
      <c r="K3" s="193"/>
    </row>
    <row r="4" spans="1:11" x14ac:dyDescent="0.25">
      <c r="A4" s="197"/>
      <c r="B4" s="193"/>
      <c r="C4" s="198"/>
      <c r="D4" s="196"/>
      <c r="E4" s="200"/>
      <c r="F4" s="193"/>
      <c r="G4" s="200"/>
      <c r="H4" s="196"/>
      <c r="I4" s="200"/>
      <c r="J4" s="196"/>
      <c r="K4" s="196"/>
    </row>
    <row r="5" spans="1:11" x14ac:dyDescent="0.25">
      <c r="A5" s="197"/>
      <c r="B5" s="193"/>
      <c r="C5" s="201"/>
      <c r="D5" s="193"/>
      <c r="E5" s="199"/>
      <c r="F5" s="193"/>
      <c r="G5" s="199"/>
      <c r="H5" s="193"/>
      <c r="I5" s="199"/>
      <c r="J5" s="193"/>
      <c r="K5" s="193"/>
    </row>
    <row r="6" spans="1:11" x14ac:dyDescent="0.25">
      <c r="A6" s="197"/>
      <c r="B6" s="193"/>
      <c r="C6" s="202"/>
      <c r="D6" s="193"/>
      <c r="E6" s="199"/>
      <c r="F6" s="193"/>
      <c r="G6" s="199"/>
      <c r="H6" s="193"/>
      <c r="I6" s="199"/>
      <c r="J6" s="193"/>
      <c r="K6" s="193"/>
    </row>
    <row r="7" spans="1:11" x14ac:dyDescent="0.25">
      <c r="A7" s="197"/>
      <c r="B7" s="193"/>
      <c r="C7" s="198"/>
      <c r="D7" s="193"/>
      <c r="E7" s="198"/>
      <c r="F7" s="193"/>
      <c r="G7" s="199"/>
      <c r="H7" s="193"/>
      <c r="I7" s="199"/>
      <c r="J7" s="193"/>
      <c r="K7" s="193"/>
    </row>
    <row r="8" spans="1:11" x14ac:dyDescent="0.25">
      <c r="A8" s="197"/>
      <c r="B8" s="193"/>
      <c r="C8" s="198"/>
      <c r="D8" s="196"/>
      <c r="E8" s="203"/>
      <c r="F8" s="193"/>
      <c r="G8" s="200"/>
      <c r="H8" s="196"/>
      <c r="I8" s="200"/>
      <c r="J8" s="196"/>
      <c r="K8" s="196"/>
    </row>
    <row r="9" spans="1:11" x14ac:dyDescent="0.25">
      <c r="A9" s="197"/>
      <c r="B9" s="193"/>
      <c r="C9" s="201"/>
      <c r="D9" s="193"/>
      <c r="E9" s="198"/>
      <c r="F9" s="193"/>
      <c r="G9" s="199"/>
      <c r="H9" s="193"/>
      <c r="I9" s="199"/>
      <c r="J9" s="193"/>
      <c r="K9" s="193"/>
    </row>
    <row r="10" spans="1:11" x14ac:dyDescent="0.25">
      <c r="A10" s="197"/>
      <c r="B10" s="193"/>
      <c r="C10" s="203"/>
      <c r="D10" s="196"/>
      <c r="E10" s="203"/>
      <c r="F10" s="193"/>
      <c r="G10" s="200"/>
      <c r="H10" s="196"/>
      <c r="I10" s="200"/>
      <c r="J10" s="196"/>
      <c r="K10" s="196"/>
    </row>
    <row r="11" spans="1:11" x14ac:dyDescent="0.25">
      <c r="A11" s="193"/>
      <c r="B11" s="193"/>
      <c r="C11" s="198"/>
      <c r="D11" s="193"/>
      <c r="E11" s="198"/>
      <c r="F11" s="193"/>
      <c r="G11" s="197"/>
      <c r="H11" s="193"/>
      <c r="I11" s="199"/>
      <c r="J11" s="193"/>
      <c r="K11" s="193"/>
    </row>
    <row r="12" spans="1:11" x14ac:dyDescent="0.25">
      <c r="A12" s="191"/>
      <c r="B12" s="192"/>
      <c r="C12" s="201"/>
      <c r="D12" s="192"/>
      <c r="E12" s="201"/>
      <c r="F12" s="192"/>
      <c r="G12" s="191"/>
      <c r="H12" s="192"/>
      <c r="I12" s="204"/>
      <c r="J12" s="192"/>
      <c r="K12" s="192"/>
    </row>
    <row r="13" spans="1:11" x14ac:dyDescent="0.25">
      <c r="A13" s="197"/>
      <c r="B13" s="193"/>
      <c r="C13" s="202"/>
      <c r="D13" s="205"/>
      <c r="E13" s="202"/>
      <c r="F13" s="193"/>
      <c r="G13" s="206"/>
      <c r="H13" s="205"/>
      <c r="J13" s="205"/>
      <c r="K13" s="205"/>
    </row>
    <row r="14" spans="1:11" x14ac:dyDescent="0.25">
      <c r="A14" s="197"/>
      <c r="B14" s="193"/>
      <c r="C14" s="198"/>
      <c r="D14" s="196"/>
      <c r="E14" s="203"/>
      <c r="F14" s="193"/>
      <c r="G14" s="194"/>
      <c r="H14" s="196"/>
      <c r="I14" s="200"/>
      <c r="J14" s="196"/>
      <c r="K14" s="196"/>
    </row>
    <row r="15" spans="1:11" x14ac:dyDescent="0.25">
      <c r="A15" s="197"/>
      <c r="B15" s="193"/>
      <c r="C15" s="198"/>
      <c r="D15" s="193"/>
      <c r="E15" s="198"/>
      <c r="F15" s="193"/>
      <c r="G15" s="197"/>
      <c r="H15" s="193"/>
      <c r="I15" s="199"/>
      <c r="J15" s="193"/>
      <c r="K15" s="193"/>
    </row>
    <row r="16" spans="1:11" x14ac:dyDescent="0.25">
      <c r="A16" s="197"/>
      <c r="B16" s="193"/>
      <c r="C16" s="201"/>
      <c r="D16" s="205"/>
      <c r="E16" s="202"/>
      <c r="F16" s="193"/>
      <c r="H16" s="205"/>
      <c r="J16" s="205"/>
      <c r="K16" s="205"/>
    </row>
    <row r="17" spans="1:11" x14ac:dyDescent="0.25">
      <c r="A17" s="197"/>
      <c r="B17" s="193"/>
      <c r="C17" s="198"/>
      <c r="D17" s="196"/>
      <c r="E17" s="203"/>
      <c r="F17" s="193"/>
      <c r="G17" s="200"/>
      <c r="H17" s="196"/>
      <c r="I17" s="200"/>
      <c r="J17" s="196"/>
      <c r="K17" s="196"/>
    </row>
    <row r="18" spans="1:11" x14ac:dyDescent="0.25">
      <c r="A18" s="197"/>
      <c r="B18" s="193"/>
      <c r="C18" s="198"/>
      <c r="D18" s="193"/>
      <c r="E18" s="193"/>
      <c r="F18" s="193"/>
      <c r="G18" s="199"/>
      <c r="H18" s="193"/>
      <c r="I18" s="199"/>
      <c r="J18" s="193"/>
      <c r="K18" s="193"/>
    </row>
    <row r="19" spans="1:11" x14ac:dyDescent="0.25">
      <c r="A19" s="197"/>
      <c r="B19" s="193"/>
      <c r="C19" s="198"/>
      <c r="D19" s="192"/>
      <c r="E19" s="192"/>
      <c r="F19" s="205"/>
      <c r="H19" s="205"/>
      <c r="J19" s="205"/>
      <c r="K19" s="205"/>
    </row>
    <row r="20" spans="1:11" x14ac:dyDescent="0.25">
      <c r="A20" s="197"/>
      <c r="B20" s="193"/>
      <c r="C20" s="198"/>
      <c r="D20" s="193"/>
      <c r="E20" s="198"/>
      <c r="F20" s="193"/>
      <c r="G20" s="199"/>
      <c r="H20" s="193"/>
      <c r="I20" s="199"/>
      <c r="J20" s="193"/>
      <c r="K20" s="193"/>
    </row>
    <row r="21" spans="1:11" x14ac:dyDescent="0.25">
      <c r="A21" s="197"/>
      <c r="B21" s="193"/>
      <c r="C21" s="204"/>
      <c r="D21" s="205"/>
      <c r="E21" s="202"/>
      <c r="F21" s="205"/>
      <c r="H21" s="205"/>
      <c r="J21" s="205"/>
      <c r="K21" s="205"/>
    </row>
    <row r="22" spans="1:11" x14ac:dyDescent="0.25">
      <c r="A22" s="197"/>
      <c r="B22" s="193"/>
      <c r="C22" s="198"/>
      <c r="D22" s="193"/>
      <c r="E22" s="198"/>
      <c r="F22" s="193"/>
      <c r="G22" s="199"/>
      <c r="H22" s="193"/>
      <c r="I22" s="199"/>
      <c r="J22" s="193"/>
      <c r="K22" s="193"/>
    </row>
    <row r="23" spans="1:11" x14ac:dyDescent="0.25">
      <c r="A23" s="197"/>
      <c r="B23" s="193"/>
      <c r="C23" s="198"/>
      <c r="D23" s="205"/>
      <c r="E23" s="202"/>
      <c r="F23" s="205"/>
      <c r="H23" s="205"/>
      <c r="J23" s="205"/>
      <c r="K23" s="205"/>
    </row>
    <row r="24" spans="1:11" x14ac:dyDescent="0.25">
      <c r="A24" s="197"/>
      <c r="B24" s="193"/>
      <c r="C24" s="198"/>
      <c r="D24" s="193"/>
      <c r="E24" s="198"/>
      <c r="F24" s="193"/>
      <c r="G24" s="199"/>
      <c r="H24" s="193"/>
      <c r="I24" s="199"/>
      <c r="J24" s="193"/>
      <c r="K24" s="193"/>
    </row>
    <row r="25" spans="1:11" x14ac:dyDescent="0.25">
      <c r="A25" s="197"/>
      <c r="B25" s="193"/>
      <c r="C25" s="198"/>
      <c r="D25" s="205"/>
      <c r="E25" s="202"/>
      <c r="F25" s="205"/>
      <c r="H25" s="205"/>
      <c r="J25" s="205"/>
      <c r="K25" s="205"/>
    </row>
    <row r="26" spans="1:11" x14ac:dyDescent="0.25">
      <c r="A26" s="197"/>
      <c r="B26" s="193"/>
      <c r="C26" s="204"/>
      <c r="D26" s="196"/>
      <c r="E26" s="203"/>
      <c r="F26" s="196"/>
      <c r="G26" s="200"/>
      <c r="H26" s="196"/>
      <c r="I26" s="200"/>
      <c r="J26" s="196"/>
      <c r="K26" s="196"/>
    </row>
    <row r="27" spans="1:11" x14ac:dyDescent="0.25">
      <c r="A27" s="197"/>
      <c r="B27" s="193"/>
      <c r="C27" s="203"/>
      <c r="D27" s="193"/>
      <c r="E27" s="198"/>
      <c r="F27" s="193"/>
      <c r="G27" s="199"/>
      <c r="H27" s="193"/>
      <c r="I27" s="199"/>
      <c r="J27" s="193"/>
      <c r="K27" s="193"/>
    </row>
    <row r="28" spans="1:11" ht="39" x14ac:dyDescent="0.7">
      <c r="A28" s="207" t="s">
        <v>169</v>
      </c>
      <c r="B28" s="193"/>
      <c r="C28" s="198"/>
      <c r="D28" s="196"/>
      <c r="E28" s="203"/>
      <c r="F28" s="196"/>
      <c r="G28" s="200"/>
      <c r="H28" s="196"/>
      <c r="I28" s="200"/>
      <c r="J28" s="196"/>
      <c r="K28" s="196"/>
    </row>
    <row r="29" spans="1:11" ht="17.25" x14ac:dyDescent="0.35">
      <c r="A29" s="208"/>
      <c r="B29" s="193"/>
      <c r="C29" s="198"/>
      <c r="D29" s="193"/>
      <c r="E29" s="198"/>
      <c r="F29" s="193"/>
      <c r="G29" s="197"/>
      <c r="H29" s="193"/>
      <c r="I29" s="199"/>
      <c r="J29" s="193"/>
      <c r="K29" s="193"/>
    </row>
    <row r="30" spans="1:11" x14ac:dyDescent="0.25">
      <c r="A30" s="197"/>
      <c r="B30" s="193"/>
      <c r="C30" s="201"/>
      <c r="D30" s="192"/>
      <c r="E30" s="201"/>
      <c r="F30" s="192"/>
      <c r="G30" s="191"/>
      <c r="H30" s="192"/>
      <c r="I30" s="204"/>
      <c r="J30" s="192"/>
      <c r="K30" s="192"/>
    </row>
    <row r="31" spans="1:11" x14ac:dyDescent="0.25">
      <c r="A31" s="197"/>
      <c r="B31" s="193"/>
      <c r="C31" s="198"/>
      <c r="D31" s="205"/>
      <c r="E31" s="202"/>
      <c r="F31" s="205"/>
      <c r="G31" s="206"/>
      <c r="H31" s="205"/>
      <c r="J31" s="205"/>
      <c r="K31" s="205"/>
    </row>
    <row r="32" spans="1:11" x14ac:dyDescent="0.25">
      <c r="A32" s="197"/>
      <c r="B32" s="193"/>
      <c r="C32" s="204"/>
      <c r="D32" s="196"/>
      <c r="E32" s="203"/>
      <c r="F32" s="196"/>
      <c r="G32" s="194"/>
      <c r="H32" s="196"/>
      <c r="I32" s="200"/>
      <c r="J32" s="196"/>
      <c r="K32" s="196"/>
    </row>
    <row r="33" spans="1:11" x14ac:dyDescent="0.25">
      <c r="A33" s="197"/>
      <c r="B33" s="193"/>
      <c r="C33" s="203"/>
      <c r="D33" s="193"/>
      <c r="E33" s="198"/>
      <c r="F33" s="193"/>
      <c r="G33" s="197"/>
      <c r="H33" s="193"/>
      <c r="I33" s="199"/>
      <c r="J33" s="193"/>
      <c r="K33" s="193"/>
    </row>
    <row r="34" spans="1:11" x14ac:dyDescent="0.25">
      <c r="A34" s="197"/>
      <c r="B34" s="193"/>
      <c r="C34" s="198"/>
      <c r="D34" s="193"/>
      <c r="E34" s="198"/>
      <c r="F34" s="193"/>
      <c r="G34" s="197"/>
      <c r="H34" s="193"/>
      <c r="I34" s="199"/>
      <c r="J34" s="193"/>
      <c r="K34" s="193"/>
    </row>
    <row r="35" spans="1:11" x14ac:dyDescent="0.25">
      <c r="A35" s="197"/>
      <c r="B35" s="193"/>
      <c r="D35" s="192"/>
      <c r="E35" s="201"/>
      <c r="F35" s="192"/>
      <c r="G35" s="191"/>
      <c r="H35" s="192"/>
      <c r="I35" s="204"/>
      <c r="J35" s="192"/>
      <c r="K35" s="192"/>
    </row>
    <row r="36" spans="1:11" x14ac:dyDescent="0.25">
      <c r="A36" s="197"/>
      <c r="B36" s="193"/>
      <c r="C36" s="198"/>
      <c r="D36" s="192"/>
      <c r="E36" s="201"/>
      <c r="F36" s="193"/>
      <c r="G36" s="197"/>
      <c r="H36" s="193"/>
      <c r="I36" s="197"/>
      <c r="J36" s="193"/>
      <c r="K36" s="193"/>
    </row>
    <row r="37" spans="1:11" x14ac:dyDescent="0.25">
      <c r="A37" s="197"/>
      <c r="B37" s="193"/>
      <c r="C37" s="198"/>
      <c r="D37" s="192"/>
      <c r="E37" s="201"/>
      <c r="F37" s="192"/>
      <c r="G37" s="191"/>
      <c r="H37" s="205"/>
      <c r="I37" s="206"/>
      <c r="J37" s="205"/>
      <c r="K37" s="205"/>
    </row>
    <row r="38" spans="1:11" x14ac:dyDescent="0.25">
      <c r="A38" s="197"/>
      <c r="B38" s="193"/>
      <c r="C38" s="202"/>
      <c r="D38" s="205"/>
      <c r="E38" s="202"/>
      <c r="F38" s="205"/>
      <c r="G38" s="206"/>
      <c r="H38" s="196"/>
      <c r="I38" s="193"/>
      <c r="J38" s="193"/>
      <c r="K38" s="193"/>
    </row>
    <row r="39" spans="1:11" x14ac:dyDescent="0.25">
      <c r="A39" s="197"/>
      <c r="B39" s="193"/>
      <c r="C39" s="193"/>
      <c r="D39" s="196"/>
      <c r="E39" s="193"/>
      <c r="F39" s="193"/>
      <c r="G39" s="197"/>
      <c r="H39" s="193"/>
      <c r="I39" s="204"/>
      <c r="J39" s="192"/>
      <c r="K39" s="192"/>
    </row>
    <row r="40" spans="1:11" x14ac:dyDescent="0.25">
      <c r="A40" s="197"/>
      <c r="B40" s="193"/>
      <c r="C40" s="193"/>
      <c r="D40" s="193"/>
      <c r="E40" s="192"/>
      <c r="F40" s="192"/>
      <c r="G40" s="191"/>
      <c r="H40" s="205"/>
      <c r="J40" s="205"/>
      <c r="K40" s="205"/>
    </row>
    <row r="41" spans="1:11" x14ac:dyDescent="0.25">
      <c r="A41" s="197"/>
      <c r="B41" s="193"/>
      <c r="C41" s="205"/>
      <c r="D41" s="192"/>
      <c r="F41" s="205"/>
      <c r="G41" s="206"/>
      <c r="H41" s="193"/>
      <c r="I41" s="199"/>
      <c r="J41" s="193"/>
      <c r="K41" s="193"/>
    </row>
    <row r="42" spans="1:11" x14ac:dyDescent="0.25">
      <c r="A42" s="197"/>
      <c r="B42" s="193"/>
      <c r="C42" s="193"/>
      <c r="D42" s="193"/>
      <c r="E42" s="198"/>
      <c r="F42" s="193"/>
      <c r="G42" s="197"/>
      <c r="H42" s="193"/>
      <c r="I42" s="199"/>
      <c r="J42" s="193"/>
      <c r="K42" s="193"/>
    </row>
    <row r="43" spans="1:11" x14ac:dyDescent="0.25">
      <c r="A43" s="191"/>
      <c r="B43" s="193"/>
      <c r="C43" s="196"/>
      <c r="D43" s="203"/>
      <c r="E43" s="205"/>
      <c r="F43" s="205"/>
      <c r="G43" s="197"/>
      <c r="H43" s="193"/>
      <c r="I43" s="199"/>
      <c r="J43" s="193"/>
      <c r="K43" s="193"/>
    </row>
    <row r="44" spans="1:11" x14ac:dyDescent="0.25">
      <c r="A44" s="197"/>
      <c r="B44" s="193"/>
      <c r="C44" s="193"/>
      <c r="D44" s="198"/>
      <c r="E44" s="193"/>
      <c r="F44" s="193"/>
      <c r="G44" s="191"/>
      <c r="H44" s="192"/>
      <c r="I44" s="204"/>
      <c r="J44" s="192"/>
      <c r="K44" s="192"/>
    </row>
    <row r="45" spans="1:11" x14ac:dyDescent="0.25">
      <c r="A45" s="197"/>
      <c r="B45" s="193"/>
      <c r="C45" s="192"/>
      <c r="D45" s="201"/>
      <c r="E45" s="192"/>
      <c r="F45" s="192"/>
      <c r="G45" s="191"/>
      <c r="H45" s="193"/>
      <c r="I45" s="193"/>
      <c r="J45" s="193"/>
      <c r="K45" s="193"/>
    </row>
    <row r="46" spans="1:11" x14ac:dyDescent="0.25">
      <c r="A46" s="194"/>
      <c r="B46" s="196"/>
      <c r="C46" s="196"/>
      <c r="D46" s="203"/>
      <c r="E46" s="196"/>
      <c r="F46" s="196"/>
      <c r="G46" s="194"/>
      <c r="H46" s="196"/>
      <c r="I46" s="200"/>
      <c r="J46" s="196"/>
      <c r="K46" s="196"/>
    </row>
    <row r="47" spans="1:11" x14ac:dyDescent="0.25">
      <c r="A47" s="193"/>
      <c r="B47" s="193"/>
      <c r="C47" s="193"/>
      <c r="D47" s="198"/>
      <c r="E47" s="193"/>
      <c r="F47" s="193"/>
      <c r="G47" s="199"/>
      <c r="H47" s="193"/>
      <c r="I47" s="199"/>
      <c r="J47" s="193"/>
      <c r="K47" s="193"/>
    </row>
    <row r="48" spans="1:11" x14ac:dyDescent="0.25">
      <c r="A48" s="209"/>
      <c r="B48" s="210"/>
      <c r="C48" s="210"/>
      <c r="D48" s="203"/>
      <c r="E48" s="196"/>
      <c r="F48" s="196"/>
      <c r="G48" s="210"/>
      <c r="H48" s="210"/>
      <c r="I48" s="210"/>
      <c r="J48" s="210"/>
      <c r="K48" s="210"/>
    </row>
    <row r="51" spans="8:8" x14ac:dyDescent="0.25">
      <c r="H51" s="211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A20D8-70FE-4049-B0A2-117ACE91F146}">
  <sheetPr>
    <pageSetUpPr fitToPage="1"/>
  </sheetPr>
  <dimension ref="A1:AA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27" ht="19.149999999999999" customHeight="1" x14ac:dyDescent="0.35">
      <c r="A1" s="32" t="s">
        <v>184</v>
      </c>
      <c r="E1" s="5"/>
      <c r="H1" s="4"/>
      <c r="I1" s="4"/>
      <c r="J1" s="4"/>
      <c r="K1" s="4"/>
      <c r="L1" s="4"/>
      <c r="M1" s="4"/>
      <c r="AA1" s="39" t="str">
        <f>"Acumulado "&amp;E6</f>
        <v>Acumulado 2024</v>
      </c>
    </row>
    <row r="2" spans="1:27" ht="15.6" customHeight="1" x14ac:dyDescent="0.3">
      <c r="H2" s="3"/>
      <c r="I2" s="3"/>
      <c r="J2" s="3"/>
      <c r="K2" s="3"/>
      <c r="L2" s="3"/>
      <c r="M2" s="3"/>
      <c r="AA2" s="39" t="str">
        <f>"Acumulado "&amp;D6</f>
        <v>Acumulado 2023</v>
      </c>
    </row>
    <row r="3" spans="1:27" ht="15.6" customHeight="1" x14ac:dyDescent="0.3">
      <c r="H3" s="3"/>
      <c r="I3" s="3"/>
      <c r="J3" s="3"/>
      <c r="K3" s="3"/>
      <c r="L3" s="3"/>
      <c r="M3" s="3"/>
    </row>
    <row r="4" spans="1:27" ht="15.6" customHeight="1" x14ac:dyDescent="0.25">
      <c r="A4" s="31" t="s">
        <v>53</v>
      </c>
    </row>
    <row r="5" spans="1:27" ht="15.6" customHeight="1" x14ac:dyDescent="0.25">
      <c r="A5" s="281" t="s">
        <v>1</v>
      </c>
      <c r="B5" s="282" t="s">
        <v>176</v>
      </c>
      <c r="C5" s="282"/>
      <c r="D5" s="282" t="s">
        <v>0</v>
      </c>
      <c r="E5" s="282"/>
      <c r="F5" s="282"/>
      <c r="N5" s="74" t="s">
        <v>185</v>
      </c>
    </row>
    <row r="6" spans="1:27" ht="15.6" customHeight="1" x14ac:dyDescent="0.25">
      <c r="A6" s="281"/>
      <c r="B6" s="212">
        <v>2023</v>
      </c>
      <c r="C6" s="212">
        <v>2024</v>
      </c>
      <c r="D6" s="212">
        <v>2023</v>
      </c>
      <c r="E6" s="212">
        <v>2024</v>
      </c>
      <c r="F6" s="154" t="s">
        <v>186</v>
      </c>
    </row>
    <row r="7" spans="1:27" ht="15.6" customHeight="1" x14ac:dyDescent="0.25">
      <c r="A7" s="213" t="s">
        <v>18</v>
      </c>
      <c r="B7" s="214">
        <v>718872</v>
      </c>
      <c r="C7" s="214">
        <v>709712</v>
      </c>
      <c r="D7" s="214">
        <v>1389442</v>
      </c>
      <c r="E7" s="214">
        <v>1509096</v>
      </c>
      <c r="F7" s="215">
        <v>8.6116584931216948</v>
      </c>
      <c r="G7" s="6"/>
    </row>
    <row r="8" spans="1:27" s="33" customFormat="1" ht="15.6" customHeight="1" x14ac:dyDescent="0.2">
      <c r="A8" s="213" t="s">
        <v>11</v>
      </c>
      <c r="B8" s="214">
        <v>45353</v>
      </c>
      <c r="C8" s="214">
        <v>43773</v>
      </c>
      <c r="D8" s="214">
        <v>115658</v>
      </c>
      <c r="E8" s="214">
        <v>103085</v>
      </c>
      <c r="F8" s="215">
        <v>-10.87084334849297</v>
      </c>
      <c r="G8" s="216"/>
    </row>
    <row r="9" spans="1:27" ht="15.6" customHeight="1" x14ac:dyDescent="0.25">
      <c r="A9" s="213" t="s">
        <v>8</v>
      </c>
      <c r="B9" s="214">
        <v>54608</v>
      </c>
      <c r="C9" s="214">
        <v>80971</v>
      </c>
      <c r="D9" s="214">
        <v>139938</v>
      </c>
      <c r="E9" s="214">
        <v>160664</v>
      </c>
      <c r="F9" s="215">
        <v>14.810844802698339</v>
      </c>
      <c r="G9" s="6"/>
    </row>
    <row r="10" spans="1:27" ht="15.6" customHeight="1" x14ac:dyDescent="0.25">
      <c r="A10" s="213" t="s">
        <v>10</v>
      </c>
      <c r="B10" s="214">
        <v>194021</v>
      </c>
      <c r="C10" s="214">
        <v>123323</v>
      </c>
      <c r="D10" s="214">
        <v>427566</v>
      </c>
      <c r="E10" s="214">
        <v>340911</v>
      </c>
      <c r="F10" s="215">
        <v>-20.26704649106804</v>
      </c>
    </row>
    <row r="11" spans="1:27" ht="15.6" customHeight="1" x14ac:dyDescent="0.25">
      <c r="A11" s="213" t="s">
        <v>9</v>
      </c>
      <c r="B11" s="214">
        <v>993052</v>
      </c>
      <c r="C11" s="214">
        <v>1521009</v>
      </c>
      <c r="D11" s="214">
        <v>2563544</v>
      </c>
      <c r="E11" s="214">
        <v>3147431</v>
      </c>
      <c r="F11" s="215">
        <v>22.77655464466379</v>
      </c>
    </row>
    <row r="12" spans="1:27" ht="15.6" customHeight="1" x14ac:dyDescent="0.25">
      <c r="A12" s="213" t="s">
        <v>6</v>
      </c>
      <c r="B12" s="214">
        <v>129066</v>
      </c>
      <c r="C12" s="214">
        <v>101822</v>
      </c>
      <c r="D12" s="214">
        <v>218918</v>
      </c>
      <c r="E12" s="214">
        <v>220173</v>
      </c>
      <c r="F12" s="215">
        <v>0.57327401127362521</v>
      </c>
    </row>
    <row r="13" spans="1:27" ht="15.6" customHeight="1" x14ac:dyDescent="0.25">
      <c r="A13" s="213" t="s">
        <v>175</v>
      </c>
      <c r="B13" s="214">
        <v>46050</v>
      </c>
      <c r="C13" s="214">
        <v>12821</v>
      </c>
      <c r="D13" s="214">
        <v>53569</v>
      </c>
      <c r="E13" s="214">
        <v>85498</v>
      </c>
      <c r="F13" s="215">
        <v>59.603502025425144</v>
      </c>
    </row>
    <row r="14" spans="1:27" ht="15.6" customHeight="1" x14ac:dyDescent="0.25">
      <c r="A14" s="213" t="s">
        <v>153</v>
      </c>
      <c r="B14" s="214">
        <v>1437302</v>
      </c>
      <c r="C14" s="214">
        <v>1301453</v>
      </c>
      <c r="D14" s="214">
        <v>2780910</v>
      </c>
      <c r="E14" s="214">
        <v>2430016</v>
      </c>
      <c r="F14" s="215">
        <v>-12.617955992822489</v>
      </c>
    </row>
    <row r="15" spans="1:27" ht="15.6" customHeight="1" x14ac:dyDescent="0.25">
      <c r="A15" s="213" t="s">
        <v>150</v>
      </c>
      <c r="B15" s="214">
        <v>1442797</v>
      </c>
      <c r="C15" s="214">
        <v>1603548</v>
      </c>
      <c r="D15" s="214">
        <v>3073622</v>
      </c>
      <c r="E15" s="214">
        <v>3642570</v>
      </c>
      <c r="F15" s="215">
        <v>18.51066917142056</v>
      </c>
    </row>
    <row r="16" spans="1:27" ht="15.6" customHeight="1" x14ac:dyDescent="0.5">
      <c r="A16" s="213" t="s">
        <v>149</v>
      </c>
      <c r="B16" s="214">
        <v>1827307</v>
      </c>
      <c r="C16" s="214">
        <v>2445832</v>
      </c>
      <c r="D16" s="214">
        <v>4065243</v>
      </c>
      <c r="E16" s="214">
        <v>4630461</v>
      </c>
      <c r="F16" s="215">
        <v>13.90367070307974</v>
      </c>
      <c r="G16" s="1"/>
    </row>
    <row r="17" spans="1:7" ht="15.6" customHeight="1" x14ac:dyDescent="0.35">
      <c r="A17" s="213" t="s">
        <v>155</v>
      </c>
      <c r="B17" s="214">
        <v>853678</v>
      </c>
      <c r="C17" s="214">
        <v>866154</v>
      </c>
      <c r="D17" s="214">
        <v>1725349</v>
      </c>
      <c r="E17" s="214">
        <v>1535787</v>
      </c>
      <c r="F17" s="215">
        <v>-10.98687859673608</v>
      </c>
      <c r="G17" s="2"/>
    </row>
    <row r="18" spans="1:7" ht="15.6" customHeight="1" x14ac:dyDescent="0.25">
      <c r="A18" s="213" t="s">
        <v>152</v>
      </c>
      <c r="B18" s="214">
        <v>33032</v>
      </c>
      <c r="C18" s="214">
        <v>315</v>
      </c>
      <c r="D18" s="214">
        <v>66386</v>
      </c>
      <c r="E18" s="214">
        <v>53590</v>
      </c>
      <c r="F18" s="215">
        <v>-19.275148374657309</v>
      </c>
    </row>
    <row r="19" spans="1:7" ht="15.6" customHeight="1" x14ac:dyDescent="0.25">
      <c r="A19" s="213" t="s">
        <v>148</v>
      </c>
      <c r="B19" s="214">
        <v>598862</v>
      </c>
      <c r="C19" s="214">
        <v>187964</v>
      </c>
      <c r="D19" s="214">
        <v>1135537</v>
      </c>
      <c r="E19" s="214">
        <v>550564</v>
      </c>
      <c r="F19" s="215">
        <v>-51.515098142993139</v>
      </c>
    </row>
    <row r="20" spans="1:7" ht="15.6" customHeight="1" x14ac:dyDescent="0.25">
      <c r="A20" s="213" t="s">
        <v>147</v>
      </c>
      <c r="B20" s="214">
        <v>721290</v>
      </c>
      <c r="C20" s="214">
        <v>646913</v>
      </c>
      <c r="D20" s="214">
        <v>1229132</v>
      </c>
      <c r="E20" s="214">
        <v>1371963</v>
      </c>
      <c r="F20" s="215">
        <v>11.6204768893821</v>
      </c>
    </row>
    <row r="21" spans="1:7" ht="15.6" customHeight="1" x14ac:dyDescent="0.25">
      <c r="A21" s="213" t="s">
        <v>154</v>
      </c>
      <c r="B21" s="214">
        <v>1813842</v>
      </c>
      <c r="C21" s="214">
        <v>1085719</v>
      </c>
      <c r="D21" s="214">
        <v>3447209</v>
      </c>
      <c r="E21" s="214">
        <v>2845726</v>
      </c>
      <c r="F21" s="215">
        <v>-17.448405362134991</v>
      </c>
    </row>
    <row r="22" spans="1:7" ht="15.6" customHeight="1" x14ac:dyDescent="0.25">
      <c r="A22" s="213" t="s">
        <v>151</v>
      </c>
      <c r="B22" s="214">
        <v>169772</v>
      </c>
      <c r="C22" s="214">
        <v>108388</v>
      </c>
      <c r="D22" s="214">
        <v>276108</v>
      </c>
      <c r="E22" s="214">
        <v>279004</v>
      </c>
      <c r="F22" s="215">
        <v>1.0488649369087431</v>
      </c>
    </row>
    <row r="23" spans="1:7" ht="15.6" customHeight="1" x14ac:dyDescent="0.25">
      <c r="A23" s="213" t="s">
        <v>171</v>
      </c>
      <c r="B23" s="214">
        <v>16445</v>
      </c>
      <c r="C23" s="214">
        <v>81740</v>
      </c>
      <c r="D23" s="214">
        <v>142062</v>
      </c>
      <c r="E23" s="214">
        <v>278553</v>
      </c>
      <c r="F23" s="215">
        <v>96.078472779490653</v>
      </c>
    </row>
    <row r="24" spans="1:7" ht="15.6" customHeight="1" x14ac:dyDescent="0.25">
      <c r="A24" s="213" t="s">
        <v>146</v>
      </c>
      <c r="B24" s="214">
        <v>78203</v>
      </c>
      <c r="C24" s="214">
        <v>42712</v>
      </c>
      <c r="D24" s="214">
        <v>223632</v>
      </c>
      <c r="E24" s="214">
        <v>283502</v>
      </c>
      <c r="F24" s="215">
        <v>26.77166058524719</v>
      </c>
    </row>
    <row r="25" spans="1:7" ht="15.6" customHeight="1" x14ac:dyDescent="0.25">
      <c r="A25" s="213" t="s">
        <v>145</v>
      </c>
      <c r="B25" s="214">
        <v>18</v>
      </c>
      <c r="C25" s="214">
        <v>10</v>
      </c>
      <c r="D25" s="214">
        <v>20</v>
      </c>
      <c r="E25" s="214">
        <v>11</v>
      </c>
      <c r="F25" s="215">
        <v>-45</v>
      </c>
    </row>
    <row r="26" spans="1:7" ht="15.6" customHeight="1" x14ac:dyDescent="0.25">
      <c r="A26" s="213" t="s">
        <v>157</v>
      </c>
      <c r="B26" s="214">
        <v>111855</v>
      </c>
      <c r="C26" s="214">
        <v>105690</v>
      </c>
      <c r="D26" s="214">
        <v>185518</v>
      </c>
      <c r="E26" s="214">
        <v>268458</v>
      </c>
      <c r="F26" s="215">
        <v>44.707252126478288</v>
      </c>
    </row>
    <row r="27" spans="1:7" ht="15.6" customHeight="1" x14ac:dyDescent="0.25">
      <c r="A27" s="213" t="s">
        <v>173</v>
      </c>
      <c r="B27" s="214">
        <v>176312</v>
      </c>
      <c r="C27" s="214">
        <v>154784</v>
      </c>
      <c r="D27" s="214">
        <v>354931</v>
      </c>
      <c r="E27" s="214">
        <v>344518</v>
      </c>
      <c r="F27" s="215">
        <v>-2.933809670048547</v>
      </c>
    </row>
    <row r="28" spans="1:7" ht="15.6" customHeight="1" x14ac:dyDescent="0.25">
      <c r="A28" s="213" t="s">
        <v>177</v>
      </c>
      <c r="B28" s="214">
        <v>106268</v>
      </c>
      <c r="C28" s="214">
        <v>67359</v>
      </c>
      <c r="D28" s="214">
        <v>129877</v>
      </c>
      <c r="E28" s="214">
        <v>131062</v>
      </c>
      <c r="F28" s="215">
        <v>0.91240173394827195</v>
      </c>
    </row>
    <row r="29" spans="1:7" ht="15.6" customHeight="1" x14ac:dyDescent="0.25">
      <c r="A29" s="213" t="s">
        <v>178</v>
      </c>
      <c r="B29" s="214">
        <v>267414</v>
      </c>
      <c r="C29" s="214">
        <v>233889</v>
      </c>
      <c r="D29" s="214">
        <v>558672</v>
      </c>
      <c r="E29" s="214">
        <v>622273</v>
      </c>
      <c r="F29" s="215">
        <v>11.3843185267921</v>
      </c>
    </row>
    <row r="30" spans="1:7" ht="15.6" customHeight="1" x14ac:dyDescent="0.25">
      <c r="A30" s="213" t="s">
        <v>179</v>
      </c>
      <c r="B30" s="214">
        <v>151899</v>
      </c>
      <c r="C30" s="214">
        <v>159710</v>
      </c>
      <c r="D30" s="214">
        <v>290818</v>
      </c>
      <c r="E30" s="214">
        <v>355206</v>
      </c>
      <c r="F30" s="215">
        <v>22.140307683843499</v>
      </c>
    </row>
    <row r="31" spans="1:7" ht="15.6" customHeight="1" x14ac:dyDescent="0.25">
      <c r="A31" s="213" t="s">
        <v>180</v>
      </c>
      <c r="B31" s="214">
        <v>2018431</v>
      </c>
      <c r="C31" s="214">
        <v>1758589</v>
      </c>
      <c r="D31" s="214">
        <v>4020925</v>
      </c>
      <c r="E31" s="214">
        <v>4137983</v>
      </c>
      <c r="F31" s="215">
        <v>2.9112206768343039</v>
      </c>
    </row>
    <row r="32" spans="1:7" ht="15.6" customHeight="1" x14ac:dyDescent="0.25">
      <c r="A32" s="213" t="s">
        <v>181</v>
      </c>
      <c r="B32" s="214">
        <v>1144974</v>
      </c>
      <c r="C32" s="214">
        <v>1285803</v>
      </c>
      <c r="D32" s="214">
        <v>2360771</v>
      </c>
      <c r="E32" s="214">
        <v>2599314</v>
      </c>
      <c r="F32" s="215">
        <v>10.104453163818089</v>
      </c>
    </row>
    <row r="33" spans="1:6" ht="15.6" customHeight="1" x14ac:dyDescent="0.25">
      <c r="A33" s="213" t="s">
        <v>182</v>
      </c>
      <c r="B33" s="214">
        <v>132054</v>
      </c>
      <c r="C33" s="214">
        <v>114434</v>
      </c>
      <c r="D33" s="214">
        <v>260468</v>
      </c>
      <c r="E33" s="214">
        <v>233201</v>
      </c>
      <c r="F33" s="215">
        <v>-10.46846445628638</v>
      </c>
    </row>
    <row r="34" spans="1:6" ht="15.6" customHeight="1" x14ac:dyDescent="0.25">
      <c r="A34" s="213" t="s">
        <v>183</v>
      </c>
      <c r="B34" s="214">
        <v>78645</v>
      </c>
      <c r="C34" s="214">
        <v>53385</v>
      </c>
      <c r="D34" s="214">
        <v>131618</v>
      </c>
      <c r="E34" s="214">
        <v>108004</v>
      </c>
      <c r="F34" s="215">
        <v>-17.941315017702749</v>
      </c>
    </row>
    <row r="35" spans="1:6" ht="15.6" customHeight="1" x14ac:dyDescent="0.25">
      <c r="A35" s="217" t="s">
        <v>158</v>
      </c>
      <c r="B35" s="218">
        <f>SUM(B7:B34)</f>
        <v>15361422</v>
      </c>
      <c r="C35" s="218">
        <f>SUM(C7:C34)</f>
        <v>14897822</v>
      </c>
      <c r="D35" s="218">
        <f>SUM(D7:D34)</f>
        <v>31367443</v>
      </c>
      <c r="E35" s="218">
        <f>SUM(E7:E34)</f>
        <v>32268624</v>
      </c>
      <c r="F35" s="219">
        <f>E35*100/D35-100</f>
        <v>2.8729820278943379</v>
      </c>
    </row>
    <row r="36" spans="1:6" ht="15.6" customHeight="1" x14ac:dyDescent="0.25">
      <c r="A36" s="46" t="s">
        <v>187</v>
      </c>
    </row>
  </sheetData>
  <mergeCells count="3">
    <mergeCell ref="A5:A6"/>
    <mergeCell ref="B5:C5"/>
    <mergeCell ref="D5:F5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7E51F-2E92-4B5F-A016-21793AD94150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188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53</v>
      </c>
    </row>
    <row r="5" spans="1:14" ht="15.6" customHeight="1" x14ac:dyDescent="0.25">
      <c r="A5" s="281" t="s">
        <v>1</v>
      </c>
      <c r="B5" s="282" t="s">
        <v>176</v>
      </c>
      <c r="C5" s="282"/>
      <c r="D5" s="282" t="s">
        <v>0</v>
      </c>
      <c r="E5" s="282"/>
      <c r="F5" s="282"/>
      <c r="N5" s="74" t="s">
        <v>185</v>
      </c>
    </row>
    <row r="6" spans="1:14" ht="15.6" customHeight="1" x14ac:dyDescent="0.25">
      <c r="A6" s="281"/>
      <c r="B6" s="212">
        <v>2023</v>
      </c>
      <c r="C6" s="212">
        <v>2024</v>
      </c>
      <c r="D6" s="212">
        <v>2023</v>
      </c>
      <c r="E6" s="212">
        <v>2024</v>
      </c>
      <c r="F6" s="154" t="s">
        <v>186</v>
      </c>
    </row>
    <row r="7" spans="1:14" ht="15.6" customHeight="1" x14ac:dyDescent="0.25">
      <c r="A7" s="213" t="s">
        <v>18</v>
      </c>
      <c r="B7" s="214">
        <v>529236</v>
      </c>
      <c r="C7" s="214">
        <v>464312</v>
      </c>
      <c r="D7" s="214">
        <v>994154</v>
      </c>
      <c r="E7" s="214">
        <v>906445</v>
      </c>
      <c r="F7" s="215">
        <v>-8.8224761958408919</v>
      </c>
      <c r="G7" s="6"/>
    </row>
    <row r="8" spans="1:14" s="33" customFormat="1" ht="15.6" customHeight="1" x14ac:dyDescent="0.2">
      <c r="A8" s="213" t="s">
        <v>11</v>
      </c>
      <c r="B8" s="214">
        <v>0</v>
      </c>
      <c r="C8" s="214">
        <v>0</v>
      </c>
      <c r="D8" s="214">
        <v>5453</v>
      </c>
      <c r="E8" s="214">
        <v>3500</v>
      </c>
      <c r="F8" s="215">
        <v>-35.815147625160463</v>
      </c>
    </row>
    <row r="9" spans="1:14" ht="15.6" customHeight="1" x14ac:dyDescent="0.25">
      <c r="A9" s="213" t="s">
        <v>8</v>
      </c>
      <c r="B9" s="214">
        <v>0</v>
      </c>
      <c r="C9" s="214">
        <v>12221</v>
      </c>
      <c r="D9" s="214">
        <v>0</v>
      </c>
      <c r="E9" s="214">
        <v>18621</v>
      </c>
      <c r="F9" s="215"/>
      <c r="G9" s="6"/>
    </row>
    <row r="10" spans="1:14" ht="15.6" customHeight="1" x14ac:dyDescent="0.25">
      <c r="A10" s="213" t="s">
        <v>10</v>
      </c>
      <c r="B10" s="214">
        <v>27308</v>
      </c>
      <c r="C10" s="214">
        <v>8647</v>
      </c>
      <c r="D10" s="214">
        <v>57298</v>
      </c>
      <c r="E10" s="214">
        <v>32304</v>
      </c>
      <c r="F10" s="215">
        <v>-43.621068798212853</v>
      </c>
    </row>
    <row r="11" spans="1:14" ht="15.6" customHeight="1" x14ac:dyDescent="0.25">
      <c r="A11" s="213" t="s">
        <v>9</v>
      </c>
      <c r="B11" s="214">
        <v>526172</v>
      </c>
      <c r="C11" s="214">
        <v>1028703</v>
      </c>
      <c r="D11" s="214">
        <v>1633842</v>
      </c>
      <c r="E11" s="214">
        <v>2157887</v>
      </c>
      <c r="F11" s="215">
        <v>32.074398870882249</v>
      </c>
    </row>
    <row r="12" spans="1:14" ht="15.6" customHeight="1" x14ac:dyDescent="0.25">
      <c r="A12" s="213" t="s">
        <v>6</v>
      </c>
      <c r="B12" s="214">
        <v>6759</v>
      </c>
      <c r="C12" s="214">
        <v>6991</v>
      </c>
      <c r="D12" s="214">
        <v>9007</v>
      </c>
      <c r="E12" s="214">
        <v>6991</v>
      </c>
      <c r="F12" s="215">
        <v>-22.382591317863881</v>
      </c>
    </row>
    <row r="13" spans="1:14" ht="15.6" customHeight="1" x14ac:dyDescent="0.25">
      <c r="A13" s="213" t="s">
        <v>175</v>
      </c>
      <c r="B13" s="214">
        <v>32920</v>
      </c>
      <c r="C13" s="214">
        <v>0</v>
      </c>
      <c r="D13" s="214">
        <v>32920</v>
      </c>
      <c r="E13" s="214">
        <v>62487</v>
      </c>
      <c r="F13" s="215">
        <v>89.814702308626977</v>
      </c>
    </row>
    <row r="14" spans="1:14" ht="15.6" customHeight="1" x14ac:dyDescent="0.25">
      <c r="A14" s="213" t="s">
        <v>153</v>
      </c>
      <c r="B14" s="214">
        <v>610626</v>
      </c>
      <c r="C14" s="214">
        <v>519503</v>
      </c>
      <c r="D14" s="214">
        <v>1095318</v>
      </c>
      <c r="E14" s="214">
        <v>851867</v>
      </c>
      <c r="F14" s="215">
        <v>-22.226513213514249</v>
      </c>
    </row>
    <row r="15" spans="1:14" ht="15.6" customHeight="1" x14ac:dyDescent="0.25">
      <c r="A15" s="213" t="s">
        <v>150</v>
      </c>
      <c r="B15" s="214">
        <v>1118843</v>
      </c>
      <c r="C15" s="214">
        <v>1195785</v>
      </c>
      <c r="D15" s="214">
        <v>2356079</v>
      </c>
      <c r="E15" s="214">
        <v>2814583</v>
      </c>
      <c r="F15" s="215">
        <v>19.460468006378392</v>
      </c>
    </row>
    <row r="16" spans="1:14" ht="15.6" customHeight="1" x14ac:dyDescent="0.5">
      <c r="A16" s="213" t="s">
        <v>149</v>
      </c>
      <c r="B16" s="214">
        <v>1521162</v>
      </c>
      <c r="C16" s="214">
        <v>1984662</v>
      </c>
      <c r="D16" s="214">
        <v>3339253</v>
      </c>
      <c r="E16" s="214">
        <v>3580119</v>
      </c>
      <c r="F16" s="215">
        <v>7.2131701311640626</v>
      </c>
      <c r="G16" s="1"/>
    </row>
    <row r="17" spans="1:7" ht="15.6" customHeight="1" x14ac:dyDescent="0.35">
      <c r="A17" s="213" t="s">
        <v>155</v>
      </c>
      <c r="B17" s="214">
        <v>514594</v>
      </c>
      <c r="C17" s="214">
        <v>493507</v>
      </c>
      <c r="D17" s="214">
        <v>896896</v>
      </c>
      <c r="E17" s="214">
        <v>893243</v>
      </c>
      <c r="F17" s="215">
        <v>-0.40729359925788339</v>
      </c>
      <c r="G17" s="2"/>
    </row>
    <row r="18" spans="1:7" ht="15.6" customHeight="1" x14ac:dyDescent="0.25">
      <c r="A18" s="213" t="s">
        <v>152</v>
      </c>
      <c r="B18" s="214">
        <v>32888</v>
      </c>
      <c r="C18" s="214">
        <v>0</v>
      </c>
      <c r="D18" s="214">
        <v>66040</v>
      </c>
      <c r="E18" s="214">
        <v>52922</v>
      </c>
      <c r="F18" s="215">
        <v>-19.863718958207141</v>
      </c>
    </row>
    <row r="19" spans="1:7" ht="15.6" customHeight="1" x14ac:dyDescent="0.25">
      <c r="A19" s="213" t="s">
        <v>148</v>
      </c>
      <c r="B19" s="214">
        <v>378567</v>
      </c>
      <c r="C19" s="214">
        <v>99549</v>
      </c>
      <c r="D19" s="214">
        <v>703120</v>
      </c>
      <c r="E19" s="214">
        <v>264839</v>
      </c>
      <c r="F19" s="215">
        <v>-62.333741039936278</v>
      </c>
    </row>
    <row r="20" spans="1:7" ht="15.6" customHeight="1" x14ac:dyDescent="0.25">
      <c r="A20" s="213" t="s">
        <v>147</v>
      </c>
      <c r="B20" s="214">
        <v>41674</v>
      </c>
      <c r="C20" s="214">
        <v>73139</v>
      </c>
      <c r="D20" s="214">
        <v>85381</v>
      </c>
      <c r="E20" s="214">
        <v>192677</v>
      </c>
      <c r="F20" s="215">
        <v>125.6673030299481</v>
      </c>
    </row>
    <row r="21" spans="1:7" ht="15.6" customHeight="1" x14ac:dyDescent="0.25">
      <c r="A21" s="213" t="s">
        <v>154</v>
      </c>
      <c r="B21" s="214">
        <v>1531071</v>
      </c>
      <c r="C21" s="214">
        <v>943142</v>
      </c>
      <c r="D21" s="214">
        <v>2786556</v>
      </c>
      <c r="E21" s="214">
        <v>2332820</v>
      </c>
      <c r="F21" s="215">
        <v>-16.283038991500622</v>
      </c>
    </row>
    <row r="22" spans="1:7" ht="15.6" customHeight="1" x14ac:dyDescent="0.25">
      <c r="A22" s="213" t="s">
        <v>151</v>
      </c>
      <c r="B22" s="214">
        <v>118850</v>
      </c>
      <c r="C22" s="214">
        <v>67380</v>
      </c>
      <c r="D22" s="214">
        <v>177280</v>
      </c>
      <c r="E22" s="214">
        <v>191392</v>
      </c>
      <c r="F22" s="215">
        <v>7.9602888086642603</v>
      </c>
    </row>
    <row r="23" spans="1:7" ht="15.6" customHeight="1" x14ac:dyDescent="0.25">
      <c r="A23" s="213" t="s">
        <v>171</v>
      </c>
      <c r="B23" s="214">
        <v>6363</v>
      </c>
      <c r="C23" s="214">
        <v>0</v>
      </c>
      <c r="D23" s="214">
        <v>6363</v>
      </c>
      <c r="E23" s="214">
        <v>0</v>
      </c>
      <c r="F23" s="215">
        <v>-100</v>
      </c>
    </row>
    <row r="24" spans="1:7" ht="15.6" customHeight="1" x14ac:dyDescent="0.25">
      <c r="A24" s="213" t="s">
        <v>146</v>
      </c>
      <c r="B24" s="214">
        <v>0</v>
      </c>
      <c r="C24" s="214">
        <v>0</v>
      </c>
      <c r="D24" s="214">
        <v>0</v>
      </c>
      <c r="E24" s="214">
        <v>0</v>
      </c>
      <c r="F24" s="215"/>
    </row>
    <row r="25" spans="1:7" ht="15.6" customHeight="1" x14ac:dyDescent="0.25">
      <c r="A25" s="213" t="s">
        <v>145</v>
      </c>
      <c r="B25" s="214">
        <v>0</v>
      </c>
      <c r="C25" s="214">
        <v>0</v>
      </c>
      <c r="D25" s="214">
        <v>0</v>
      </c>
      <c r="E25" s="214">
        <v>0</v>
      </c>
      <c r="F25" s="215"/>
    </row>
    <row r="26" spans="1:7" ht="15.6" customHeight="1" x14ac:dyDescent="0.25">
      <c r="A26" s="213" t="s">
        <v>157</v>
      </c>
      <c r="B26" s="214">
        <v>86513</v>
      </c>
      <c r="C26" s="214">
        <v>65620</v>
      </c>
      <c r="D26" s="214">
        <v>132950</v>
      </c>
      <c r="E26" s="214">
        <v>181862</v>
      </c>
      <c r="F26" s="215">
        <v>36.789770590447553</v>
      </c>
    </row>
    <row r="27" spans="1:7" ht="15.6" customHeight="1" x14ac:dyDescent="0.25">
      <c r="A27" s="213" t="s">
        <v>173</v>
      </c>
      <c r="B27" s="214">
        <v>0</v>
      </c>
      <c r="C27" s="214">
        <v>0</v>
      </c>
      <c r="D27" s="214">
        <v>0</v>
      </c>
      <c r="E27" s="214">
        <v>0</v>
      </c>
      <c r="F27" s="215"/>
    </row>
    <row r="28" spans="1:7" ht="15.6" customHeight="1" x14ac:dyDescent="0.25">
      <c r="A28" s="213" t="s">
        <v>177</v>
      </c>
      <c r="B28" s="214">
        <v>78490</v>
      </c>
      <c r="C28" s="214">
        <v>17999</v>
      </c>
      <c r="D28" s="214">
        <v>79214</v>
      </c>
      <c r="E28" s="214">
        <v>50910</v>
      </c>
      <c r="F28" s="215">
        <v>-35.731057641326032</v>
      </c>
    </row>
    <row r="29" spans="1:7" ht="15.6" customHeight="1" x14ac:dyDescent="0.25">
      <c r="A29" s="213" t="s">
        <v>178</v>
      </c>
      <c r="B29" s="214">
        <v>28078</v>
      </c>
      <c r="C29" s="214">
        <v>14463</v>
      </c>
      <c r="D29" s="214">
        <v>41803</v>
      </c>
      <c r="E29" s="214">
        <v>33989</v>
      </c>
      <c r="F29" s="215">
        <v>-18.69243834174581</v>
      </c>
    </row>
    <row r="30" spans="1:7" ht="15.6" customHeight="1" x14ac:dyDescent="0.25">
      <c r="A30" s="213" t="s">
        <v>179</v>
      </c>
      <c r="B30" s="214">
        <v>30521</v>
      </c>
      <c r="C30" s="214">
        <v>35342</v>
      </c>
      <c r="D30" s="214">
        <v>59312</v>
      </c>
      <c r="E30" s="214">
        <v>91396</v>
      </c>
      <c r="F30" s="215">
        <v>54.093606690045853</v>
      </c>
    </row>
    <row r="31" spans="1:7" ht="15.6" customHeight="1" x14ac:dyDescent="0.25">
      <c r="A31" s="213" t="s">
        <v>180</v>
      </c>
      <c r="B31" s="214">
        <v>1206513</v>
      </c>
      <c r="C31" s="214">
        <v>1015105</v>
      </c>
      <c r="D31" s="214">
        <v>2251519</v>
      </c>
      <c r="E31" s="214">
        <v>2345572</v>
      </c>
      <c r="F31" s="215">
        <v>4.1773131827890353</v>
      </c>
    </row>
    <row r="32" spans="1:7" ht="15.6" customHeight="1" x14ac:dyDescent="0.25">
      <c r="A32" s="213" t="s">
        <v>181</v>
      </c>
      <c r="B32" s="214">
        <v>207292</v>
      </c>
      <c r="C32" s="214">
        <v>180933</v>
      </c>
      <c r="D32" s="214">
        <v>433875</v>
      </c>
      <c r="E32" s="214">
        <v>435951</v>
      </c>
      <c r="F32" s="215">
        <v>0.47847882454624369</v>
      </c>
    </row>
    <row r="33" spans="1:6" ht="15.6" customHeight="1" x14ac:dyDescent="0.25">
      <c r="A33" s="213" t="s">
        <v>182</v>
      </c>
      <c r="B33" s="214">
        <v>5744</v>
      </c>
      <c r="C33" s="214">
        <v>6000</v>
      </c>
      <c r="D33" s="214">
        <v>8737</v>
      </c>
      <c r="E33" s="214">
        <v>6000</v>
      </c>
      <c r="F33" s="215">
        <v>-31.326542291404369</v>
      </c>
    </row>
    <row r="34" spans="1:6" ht="15.6" customHeight="1" x14ac:dyDescent="0.25">
      <c r="A34" s="213" t="s">
        <v>183</v>
      </c>
      <c r="B34" s="214">
        <v>35868</v>
      </c>
      <c r="C34" s="214">
        <v>20404</v>
      </c>
      <c r="D34" s="214">
        <v>51814</v>
      </c>
      <c r="E34" s="214">
        <v>28384</v>
      </c>
      <c r="F34" s="215">
        <v>-45.219438761724632</v>
      </c>
    </row>
    <row r="35" spans="1:6" ht="15.6" customHeight="1" x14ac:dyDescent="0.25">
      <c r="A35" s="217" t="s">
        <v>158</v>
      </c>
      <c r="B35" s="218">
        <f>SUM(B7:B34)</f>
        <v>8676052</v>
      </c>
      <c r="C35" s="218">
        <f>SUM(C7:C34)</f>
        <v>8253407</v>
      </c>
      <c r="D35" s="218">
        <f>SUM(D7:D34)</f>
        <v>17304184</v>
      </c>
      <c r="E35" s="218">
        <f>SUM(E7:E34)</f>
        <v>17536761</v>
      </c>
      <c r="F35" s="219">
        <f>E35*100/D35-100</f>
        <v>1.3440506642786545</v>
      </c>
    </row>
    <row r="36" spans="1:6" ht="15.6" customHeight="1" x14ac:dyDescent="0.25">
      <c r="A36" s="46" t="s">
        <v>187</v>
      </c>
    </row>
  </sheetData>
  <mergeCells count="3">
    <mergeCell ref="A5:A6"/>
    <mergeCell ref="B5:C5"/>
    <mergeCell ref="D5:F5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33427-1EE5-485E-9FE9-2EF3EFF103CE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189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53</v>
      </c>
    </row>
    <row r="5" spans="1:14" ht="15.6" customHeight="1" x14ac:dyDescent="0.25">
      <c r="A5" s="281" t="s">
        <v>1</v>
      </c>
      <c r="B5" s="282" t="s">
        <v>176</v>
      </c>
      <c r="C5" s="282"/>
      <c r="D5" s="282" t="s">
        <v>0</v>
      </c>
      <c r="E5" s="282"/>
      <c r="F5" s="282"/>
      <c r="N5" s="74" t="s">
        <v>185</v>
      </c>
    </row>
    <row r="6" spans="1:14" ht="15.6" customHeight="1" x14ac:dyDescent="0.25">
      <c r="A6" s="281"/>
      <c r="B6" s="212">
        <v>2023</v>
      </c>
      <c r="C6" s="212">
        <v>2024</v>
      </c>
      <c r="D6" s="212">
        <v>2023</v>
      </c>
      <c r="E6" s="212">
        <v>2024</v>
      </c>
      <c r="F6" s="154" t="s">
        <v>186</v>
      </c>
    </row>
    <row r="7" spans="1:14" ht="15.6" customHeight="1" x14ac:dyDescent="0.25">
      <c r="A7" s="213" t="s">
        <v>18</v>
      </c>
      <c r="B7" s="214">
        <v>159137</v>
      </c>
      <c r="C7" s="214">
        <v>234252</v>
      </c>
      <c r="D7" s="214">
        <v>342802</v>
      </c>
      <c r="E7" s="214">
        <v>566806</v>
      </c>
      <c r="F7" s="215">
        <v>65.345009655719622</v>
      </c>
      <c r="G7" s="6"/>
    </row>
    <row r="8" spans="1:14" ht="15.6" customHeight="1" x14ac:dyDescent="0.25">
      <c r="A8" s="213" t="s">
        <v>11</v>
      </c>
      <c r="B8" s="214">
        <v>30227</v>
      </c>
      <c r="C8" s="214">
        <v>33298</v>
      </c>
      <c r="D8" s="214">
        <v>80861</v>
      </c>
      <c r="E8" s="214">
        <v>75378</v>
      </c>
      <c r="F8" s="215">
        <v>-6.7807719419744918</v>
      </c>
    </row>
    <row r="9" spans="1:14" ht="15.6" customHeight="1" x14ac:dyDescent="0.25">
      <c r="A9" s="213" t="s">
        <v>8</v>
      </c>
      <c r="B9" s="214">
        <v>12704</v>
      </c>
      <c r="C9" s="214">
        <v>16238</v>
      </c>
      <c r="D9" s="214">
        <v>70704</v>
      </c>
      <c r="E9" s="214">
        <v>39716</v>
      </c>
      <c r="F9" s="215">
        <v>-43.827789092554873</v>
      </c>
    </row>
    <row r="10" spans="1:14" ht="15.6" customHeight="1" x14ac:dyDescent="0.25">
      <c r="A10" s="213" t="s">
        <v>10</v>
      </c>
      <c r="B10" s="214">
        <v>138940</v>
      </c>
      <c r="C10" s="214">
        <v>96025</v>
      </c>
      <c r="D10" s="214">
        <v>302626</v>
      </c>
      <c r="E10" s="214">
        <v>279166</v>
      </c>
      <c r="F10" s="215">
        <v>-7.7521429090692777</v>
      </c>
    </row>
    <row r="11" spans="1:14" ht="15.6" customHeight="1" x14ac:dyDescent="0.25">
      <c r="A11" s="213" t="s">
        <v>9</v>
      </c>
      <c r="B11" s="214">
        <v>26844</v>
      </c>
      <c r="C11" s="214">
        <v>14473</v>
      </c>
      <c r="D11" s="214">
        <v>55621</v>
      </c>
      <c r="E11" s="214">
        <v>42624</v>
      </c>
      <c r="F11" s="215">
        <v>-23.367073587314142</v>
      </c>
    </row>
    <row r="12" spans="1:14" ht="15.6" customHeight="1" x14ac:dyDescent="0.25">
      <c r="A12" s="213" t="s">
        <v>6</v>
      </c>
      <c r="B12" s="214">
        <v>119991</v>
      </c>
      <c r="C12" s="214">
        <v>90068</v>
      </c>
      <c r="D12" s="214">
        <v>206266</v>
      </c>
      <c r="E12" s="214">
        <v>206904</v>
      </c>
      <c r="F12" s="215">
        <v>0.30930933842708441</v>
      </c>
    </row>
    <row r="13" spans="1:14" ht="15.6" customHeight="1" x14ac:dyDescent="0.25">
      <c r="A13" s="213" t="s">
        <v>175</v>
      </c>
      <c r="B13" s="214">
        <v>13083</v>
      </c>
      <c r="C13" s="214">
        <v>12805</v>
      </c>
      <c r="D13" s="214">
        <v>19683</v>
      </c>
      <c r="E13" s="214">
        <v>22985</v>
      </c>
      <c r="F13" s="215">
        <v>16.77589798303104</v>
      </c>
    </row>
    <row r="14" spans="1:14" ht="15.6" customHeight="1" x14ac:dyDescent="0.25">
      <c r="A14" s="213" t="s">
        <v>153</v>
      </c>
      <c r="B14" s="214">
        <v>179476</v>
      </c>
      <c r="C14" s="214">
        <v>208946</v>
      </c>
      <c r="D14" s="214">
        <v>417714</v>
      </c>
      <c r="E14" s="214">
        <v>450866</v>
      </c>
      <c r="F14" s="215">
        <v>7.9365307363411262</v>
      </c>
    </row>
    <row r="15" spans="1:14" ht="15.6" customHeight="1" x14ac:dyDescent="0.25">
      <c r="A15" s="213" t="s">
        <v>150</v>
      </c>
      <c r="B15" s="214">
        <v>102787</v>
      </c>
      <c r="C15" s="214">
        <v>172248</v>
      </c>
      <c r="D15" s="214">
        <v>269344</v>
      </c>
      <c r="E15" s="214">
        <v>336725</v>
      </c>
      <c r="F15" s="215">
        <v>25.016707259118451</v>
      </c>
    </row>
    <row r="16" spans="1:14" ht="15.6" customHeight="1" x14ac:dyDescent="0.5">
      <c r="A16" s="213" t="s">
        <v>149</v>
      </c>
      <c r="B16" s="214">
        <v>278948</v>
      </c>
      <c r="C16" s="214">
        <v>433374</v>
      </c>
      <c r="D16" s="214">
        <v>654273</v>
      </c>
      <c r="E16" s="214">
        <v>992120</v>
      </c>
      <c r="F16" s="215">
        <v>51.637007793382878</v>
      </c>
      <c r="G16" s="1"/>
    </row>
    <row r="17" spans="1:7" ht="15.6" customHeight="1" x14ac:dyDescent="0.35">
      <c r="A17" s="213" t="s">
        <v>155</v>
      </c>
      <c r="B17" s="214">
        <v>334363</v>
      </c>
      <c r="C17" s="214">
        <v>358128</v>
      </c>
      <c r="D17" s="214">
        <v>818496</v>
      </c>
      <c r="E17" s="214">
        <v>613593</v>
      </c>
      <c r="F17" s="215">
        <v>-25.034086910626311</v>
      </c>
      <c r="G17" s="2"/>
    </row>
    <row r="18" spans="1:7" ht="15.6" customHeight="1" x14ac:dyDescent="0.25">
      <c r="A18" s="213" t="s">
        <v>152</v>
      </c>
      <c r="B18" s="214">
        <v>0</v>
      </c>
      <c r="C18" s="214">
        <v>0</v>
      </c>
      <c r="D18" s="214">
        <v>0</v>
      </c>
      <c r="E18" s="214">
        <v>0</v>
      </c>
      <c r="F18" s="215"/>
    </row>
    <row r="19" spans="1:7" ht="15.6" customHeight="1" x14ac:dyDescent="0.25">
      <c r="A19" s="213" t="s">
        <v>148</v>
      </c>
      <c r="B19" s="214">
        <v>210805</v>
      </c>
      <c r="C19" s="214">
        <v>86305</v>
      </c>
      <c r="D19" s="214">
        <v>406339</v>
      </c>
      <c r="E19" s="214">
        <v>275923</v>
      </c>
      <c r="F19" s="215">
        <v>-32.095368645392142</v>
      </c>
    </row>
    <row r="20" spans="1:7" ht="15.6" customHeight="1" x14ac:dyDescent="0.25">
      <c r="A20" s="213" t="s">
        <v>147</v>
      </c>
      <c r="B20" s="214">
        <v>622302</v>
      </c>
      <c r="C20" s="214">
        <v>530245</v>
      </c>
      <c r="D20" s="214">
        <v>1051071</v>
      </c>
      <c r="E20" s="214">
        <v>1060379</v>
      </c>
      <c r="F20" s="215">
        <v>0.88557290611196027</v>
      </c>
    </row>
    <row r="21" spans="1:7" ht="15.6" customHeight="1" x14ac:dyDescent="0.25">
      <c r="A21" s="213" t="s">
        <v>154</v>
      </c>
      <c r="B21" s="214">
        <v>281637</v>
      </c>
      <c r="C21" s="214">
        <v>140491</v>
      </c>
      <c r="D21" s="214">
        <v>654692</v>
      </c>
      <c r="E21" s="214">
        <v>509872</v>
      </c>
      <c r="F21" s="215">
        <v>-22.12032528272837</v>
      </c>
    </row>
    <row r="22" spans="1:7" ht="15.6" customHeight="1" x14ac:dyDescent="0.25">
      <c r="A22" s="213" t="s">
        <v>151</v>
      </c>
      <c r="B22" s="214">
        <v>13041</v>
      </c>
      <c r="C22" s="214">
        <v>9580</v>
      </c>
      <c r="D22" s="214">
        <v>28806</v>
      </c>
      <c r="E22" s="214">
        <v>25080</v>
      </c>
      <c r="F22" s="215">
        <v>-12.93480524890647</v>
      </c>
    </row>
    <row r="23" spans="1:7" ht="15.6" customHeight="1" x14ac:dyDescent="0.25">
      <c r="A23" s="213" t="s">
        <v>171</v>
      </c>
      <c r="B23" s="214">
        <v>0</v>
      </c>
      <c r="C23" s="214">
        <v>67081</v>
      </c>
      <c r="D23" s="214">
        <v>118336</v>
      </c>
      <c r="E23" s="214">
        <v>246088</v>
      </c>
      <c r="F23" s="215">
        <v>107.9570037858302</v>
      </c>
    </row>
    <row r="24" spans="1:7" ht="15.6" customHeight="1" x14ac:dyDescent="0.25">
      <c r="A24" s="213" t="s">
        <v>146</v>
      </c>
      <c r="B24" s="214">
        <v>51001</v>
      </c>
      <c r="C24" s="214">
        <v>17086</v>
      </c>
      <c r="D24" s="214">
        <v>162421</v>
      </c>
      <c r="E24" s="214">
        <v>234191</v>
      </c>
      <c r="F24" s="215">
        <v>44.187635835267599</v>
      </c>
    </row>
    <row r="25" spans="1:7" ht="15.6" customHeight="1" x14ac:dyDescent="0.25">
      <c r="A25" s="213" t="s">
        <v>145</v>
      </c>
      <c r="B25" s="214">
        <v>0</v>
      </c>
      <c r="C25" s="214">
        <v>0</v>
      </c>
      <c r="D25" s="214">
        <v>0</v>
      </c>
      <c r="E25" s="214">
        <v>0</v>
      </c>
      <c r="F25" s="215"/>
    </row>
    <row r="26" spans="1:7" ht="15.6" customHeight="1" x14ac:dyDescent="0.25">
      <c r="A26" s="213" t="s">
        <v>157</v>
      </c>
      <c r="B26" s="214">
        <v>7608</v>
      </c>
      <c r="C26" s="214">
        <v>14810</v>
      </c>
      <c r="D26" s="214">
        <v>14903</v>
      </c>
      <c r="E26" s="214">
        <v>35785</v>
      </c>
      <c r="F26" s="215">
        <v>140.11943903911961</v>
      </c>
    </row>
    <row r="27" spans="1:7" ht="15.6" customHeight="1" x14ac:dyDescent="0.25">
      <c r="A27" s="213" t="s">
        <v>173</v>
      </c>
      <c r="B27" s="214">
        <v>57337</v>
      </c>
      <c r="C27" s="214">
        <v>55750</v>
      </c>
      <c r="D27" s="214">
        <v>114784</v>
      </c>
      <c r="E27" s="214">
        <v>127973</v>
      </c>
      <c r="F27" s="215">
        <v>11.490277390577081</v>
      </c>
    </row>
    <row r="28" spans="1:7" ht="15.6" customHeight="1" x14ac:dyDescent="0.25">
      <c r="A28" s="213" t="s">
        <v>177</v>
      </c>
      <c r="B28" s="214">
        <v>6701</v>
      </c>
      <c r="C28" s="214">
        <v>10643</v>
      </c>
      <c r="D28" s="214">
        <v>10435</v>
      </c>
      <c r="E28" s="214">
        <v>14946</v>
      </c>
      <c r="F28" s="215">
        <v>43.229516051748931</v>
      </c>
    </row>
    <row r="29" spans="1:7" ht="15.6" customHeight="1" x14ac:dyDescent="0.25">
      <c r="A29" s="213" t="s">
        <v>178</v>
      </c>
      <c r="B29" s="214">
        <v>176322</v>
      </c>
      <c r="C29" s="214">
        <v>158694</v>
      </c>
      <c r="D29" s="214">
        <v>401495</v>
      </c>
      <c r="E29" s="214">
        <v>467792</v>
      </c>
      <c r="F29" s="215">
        <v>16.512534402670031</v>
      </c>
    </row>
    <row r="30" spans="1:7" ht="15.6" customHeight="1" x14ac:dyDescent="0.25">
      <c r="A30" s="213" t="s">
        <v>179</v>
      </c>
      <c r="B30" s="214">
        <v>117264</v>
      </c>
      <c r="C30" s="214">
        <v>108165</v>
      </c>
      <c r="D30" s="214">
        <v>213110</v>
      </c>
      <c r="E30" s="214">
        <v>239788</v>
      </c>
      <c r="F30" s="215">
        <v>12.518417718549101</v>
      </c>
    </row>
    <row r="31" spans="1:7" ht="15.6" customHeight="1" x14ac:dyDescent="0.25">
      <c r="A31" s="213" t="s">
        <v>180</v>
      </c>
      <c r="B31" s="214">
        <v>721145</v>
      </c>
      <c r="C31" s="214">
        <v>708788</v>
      </c>
      <c r="D31" s="214">
        <v>1605444</v>
      </c>
      <c r="E31" s="214">
        <v>1670101</v>
      </c>
      <c r="F31" s="215">
        <v>4.0273594096088061</v>
      </c>
    </row>
    <row r="32" spans="1:7" ht="15.6" customHeight="1" x14ac:dyDescent="0.25">
      <c r="A32" s="213" t="s">
        <v>181</v>
      </c>
      <c r="B32" s="214">
        <v>85558</v>
      </c>
      <c r="C32" s="214">
        <v>242312</v>
      </c>
      <c r="D32" s="214">
        <v>259534</v>
      </c>
      <c r="E32" s="214">
        <v>438823</v>
      </c>
      <c r="F32" s="215">
        <v>69.081122319233714</v>
      </c>
    </row>
    <row r="33" spans="1:7" ht="15.6" customHeight="1" x14ac:dyDescent="0.25">
      <c r="A33" s="213" t="s">
        <v>182</v>
      </c>
      <c r="B33" s="214">
        <v>9003</v>
      </c>
      <c r="C33" s="214">
        <v>4165</v>
      </c>
      <c r="D33" s="214">
        <v>16593</v>
      </c>
      <c r="E33" s="214">
        <v>7670</v>
      </c>
      <c r="F33" s="215">
        <v>-53.77568854336166</v>
      </c>
    </row>
    <row r="34" spans="1:7" ht="15.6" customHeight="1" x14ac:dyDescent="0.25">
      <c r="A34" s="213" t="s">
        <v>183</v>
      </c>
      <c r="B34" s="214">
        <v>20358</v>
      </c>
      <c r="C34" s="214">
        <v>13237</v>
      </c>
      <c r="D34" s="214">
        <v>40323</v>
      </c>
      <c r="E34" s="214">
        <v>34776</v>
      </c>
      <c r="F34" s="215">
        <v>-13.756416933263891</v>
      </c>
    </row>
    <row r="35" spans="1:7" s="33" customFormat="1" ht="15.6" customHeight="1" x14ac:dyDescent="0.2">
      <c r="A35" s="217" t="s">
        <v>158</v>
      </c>
      <c r="B35" s="218">
        <f>SUM(B7:B34)</f>
        <v>3776582</v>
      </c>
      <c r="C35" s="218">
        <f>SUM(C7:C34)</f>
        <v>3837207</v>
      </c>
      <c r="D35" s="218">
        <f>SUM(D7:D34)</f>
        <v>8336676</v>
      </c>
      <c r="E35" s="218">
        <f>SUM(E7:E34)</f>
        <v>9016070</v>
      </c>
      <c r="F35" s="219">
        <f>E35*100/D35-100</f>
        <v>8.1494590889702323</v>
      </c>
      <c r="G35" s="216"/>
    </row>
    <row r="36" spans="1:7" ht="15.6" customHeight="1" x14ac:dyDescent="0.25">
      <c r="A36" s="46" t="s">
        <v>187</v>
      </c>
      <c r="B36" s="151"/>
      <c r="C36" s="151"/>
      <c r="D36" s="151"/>
      <c r="E36" s="151"/>
      <c r="F36" s="151"/>
      <c r="G36" s="6"/>
    </row>
  </sheetData>
  <mergeCells count="3">
    <mergeCell ref="A5:A6"/>
    <mergeCell ref="B5:C5"/>
    <mergeCell ref="D5:F5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2EE5C-15D3-4836-85F8-CC0A9C4464E0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190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53</v>
      </c>
    </row>
    <row r="5" spans="1:14" ht="15.6" customHeight="1" x14ac:dyDescent="0.25">
      <c r="A5" s="281" t="s">
        <v>1</v>
      </c>
      <c r="B5" s="282" t="s">
        <v>176</v>
      </c>
      <c r="C5" s="282"/>
      <c r="D5" s="282" t="s">
        <v>0</v>
      </c>
      <c r="E5" s="282"/>
      <c r="F5" s="282"/>
      <c r="N5" s="74" t="s">
        <v>185</v>
      </c>
    </row>
    <row r="6" spans="1:14" ht="15.6" customHeight="1" x14ac:dyDescent="0.25">
      <c r="A6" s="281"/>
      <c r="B6" s="212">
        <v>2023</v>
      </c>
      <c r="C6" s="212">
        <v>2024</v>
      </c>
      <c r="D6" s="212">
        <v>2023</v>
      </c>
      <c r="E6" s="212">
        <v>2024</v>
      </c>
      <c r="F6" s="154" t="s">
        <v>186</v>
      </c>
    </row>
    <row r="7" spans="1:14" ht="15.6" customHeight="1" x14ac:dyDescent="0.25">
      <c r="A7" s="213" t="s">
        <v>18</v>
      </c>
      <c r="B7" s="214">
        <v>30499</v>
      </c>
      <c r="C7" s="214">
        <v>11148</v>
      </c>
      <c r="D7" s="214">
        <v>52486</v>
      </c>
      <c r="E7" s="214">
        <v>35845</v>
      </c>
      <c r="F7" s="215">
        <v>-31.705597683191709</v>
      </c>
      <c r="G7" s="6"/>
    </row>
    <row r="8" spans="1:14" s="33" customFormat="1" ht="15.6" customHeight="1" x14ac:dyDescent="0.2">
      <c r="A8" s="213" t="s">
        <v>11</v>
      </c>
      <c r="B8" s="214">
        <v>15126</v>
      </c>
      <c r="C8" s="214">
        <v>10475</v>
      </c>
      <c r="D8" s="214">
        <v>29344</v>
      </c>
      <c r="E8" s="214">
        <v>24207</v>
      </c>
      <c r="F8" s="215">
        <v>-17.50613413304254</v>
      </c>
      <c r="G8" s="216"/>
    </row>
    <row r="9" spans="1:14" ht="15.6" customHeight="1" x14ac:dyDescent="0.25">
      <c r="A9" s="213" t="s">
        <v>8</v>
      </c>
      <c r="B9" s="214">
        <v>41904</v>
      </c>
      <c r="C9" s="214">
        <v>52512</v>
      </c>
      <c r="D9" s="214">
        <v>69234</v>
      </c>
      <c r="E9" s="214">
        <v>102327</v>
      </c>
      <c r="F9" s="215">
        <v>47.798769390761777</v>
      </c>
      <c r="G9" s="220"/>
    </row>
    <row r="10" spans="1:14" ht="15.6" customHeight="1" x14ac:dyDescent="0.25">
      <c r="A10" s="213" t="s">
        <v>10</v>
      </c>
      <c r="B10" s="214">
        <v>27773</v>
      </c>
      <c r="C10" s="214">
        <v>18651</v>
      </c>
      <c r="D10" s="214">
        <v>67642</v>
      </c>
      <c r="E10" s="214">
        <v>29441</v>
      </c>
      <c r="F10" s="215">
        <v>-56.475266846042402</v>
      </c>
      <c r="G10" s="221"/>
    </row>
    <row r="11" spans="1:14" ht="15.6" customHeight="1" x14ac:dyDescent="0.25">
      <c r="A11" s="213" t="s">
        <v>9</v>
      </c>
      <c r="B11" s="214">
        <v>440036</v>
      </c>
      <c r="C11" s="214">
        <v>477833</v>
      </c>
      <c r="D11" s="214">
        <v>874081</v>
      </c>
      <c r="E11" s="214">
        <v>946920</v>
      </c>
      <c r="F11" s="215">
        <v>8.3332093936374321</v>
      </c>
    </row>
    <row r="12" spans="1:14" ht="15.6" customHeight="1" x14ac:dyDescent="0.25">
      <c r="A12" s="213" t="s">
        <v>6</v>
      </c>
      <c r="B12" s="214">
        <v>2316</v>
      </c>
      <c r="C12" s="214">
        <v>4763</v>
      </c>
      <c r="D12" s="214">
        <v>3645</v>
      </c>
      <c r="E12" s="214">
        <v>6278</v>
      </c>
      <c r="F12" s="215">
        <v>72.235939643347052</v>
      </c>
    </row>
    <row r="13" spans="1:14" ht="15.6" customHeight="1" x14ac:dyDescent="0.25">
      <c r="A13" s="213" t="s">
        <v>175</v>
      </c>
      <c r="B13" s="214">
        <v>47</v>
      </c>
      <c r="C13" s="214">
        <v>16</v>
      </c>
      <c r="D13" s="214">
        <v>966</v>
      </c>
      <c r="E13" s="214">
        <v>26</v>
      </c>
      <c r="F13" s="215">
        <v>-97.308488612836442</v>
      </c>
    </row>
    <row r="14" spans="1:14" ht="15.6" customHeight="1" x14ac:dyDescent="0.25">
      <c r="A14" s="213" t="s">
        <v>153</v>
      </c>
      <c r="B14" s="214">
        <v>647200</v>
      </c>
      <c r="C14" s="214">
        <v>573004</v>
      </c>
      <c r="D14" s="214">
        <v>1267878</v>
      </c>
      <c r="E14" s="214">
        <v>1127283</v>
      </c>
      <c r="F14" s="215">
        <v>-11.089000676721261</v>
      </c>
    </row>
    <row r="15" spans="1:14" ht="15.6" customHeight="1" x14ac:dyDescent="0.25">
      <c r="A15" s="213" t="s">
        <v>150</v>
      </c>
      <c r="B15" s="214">
        <v>221167</v>
      </c>
      <c r="C15" s="214">
        <v>235515</v>
      </c>
      <c r="D15" s="214">
        <v>448199</v>
      </c>
      <c r="E15" s="214">
        <v>491262</v>
      </c>
      <c r="F15" s="215">
        <v>9.6080089424563653</v>
      </c>
    </row>
    <row r="16" spans="1:14" ht="15.6" customHeight="1" x14ac:dyDescent="0.5">
      <c r="A16" s="213" t="s">
        <v>149</v>
      </c>
      <c r="B16" s="214">
        <v>27197</v>
      </c>
      <c r="C16" s="214">
        <v>27796</v>
      </c>
      <c r="D16" s="214">
        <v>71717</v>
      </c>
      <c r="E16" s="214">
        <v>58222</v>
      </c>
      <c r="F16" s="215">
        <v>-18.817016885815079</v>
      </c>
      <c r="G16" s="1"/>
    </row>
    <row r="17" spans="1:7" ht="15.6" customHeight="1" x14ac:dyDescent="0.35">
      <c r="A17" s="213" t="s">
        <v>155</v>
      </c>
      <c r="B17" s="214">
        <v>4721</v>
      </c>
      <c r="C17" s="214">
        <v>14519</v>
      </c>
      <c r="D17" s="214">
        <v>9957</v>
      </c>
      <c r="E17" s="214">
        <v>28951</v>
      </c>
      <c r="F17" s="215">
        <v>190.76026915737671</v>
      </c>
      <c r="G17" s="2"/>
    </row>
    <row r="18" spans="1:7" ht="15.6" customHeight="1" x14ac:dyDescent="0.25">
      <c r="A18" s="213" t="s">
        <v>152</v>
      </c>
      <c r="B18" s="214">
        <v>144</v>
      </c>
      <c r="C18" s="214">
        <v>315</v>
      </c>
      <c r="D18" s="214">
        <v>346</v>
      </c>
      <c r="E18" s="214">
        <v>668</v>
      </c>
      <c r="F18" s="215">
        <v>93.063583815028892</v>
      </c>
    </row>
    <row r="19" spans="1:7" ht="15.6" customHeight="1" x14ac:dyDescent="0.25">
      <c r="A19" s="213" t="s">
        <v>148</v>
      </c>
      <c r="B19" s="214">
        <v>9490</v>
      </c>
      <c r="C19" s="214">
        <v>2110</v>
      </c>
      <c r="D19" s="214">
        <v>26078</v>
      </c>
      <c r="E19" s="214">
        <v>9802</v>
      </c>
      <c r="F19" s="215">
        <v>-62.412761714855442</v>
      </c>
    </row>
    <row r="20" spans="1:7" ht="15.6" customHeight="1" x14ac:dyDescent="0.25">
      <c r="A20" s="213" t="s">
        <v>147</v>
      </c>
      <c r="B20" s="214">
        <v>57314</v>
      </c>
      <c r="C20" s="214">
        <v>43529</v>
      </c>
      <c r="D20" s="214">
        <v>92680</v>
      </c>
      <c r="E20" s="214">
        <v>118907</v>
      </c>
      <c r="F20" s="215">
        <v>28.298446266724198</v>
      </c>
    </row>
    <row r="21" spans="1:7" ht="15.6" customHeight="1" x14ac:dyDescent="0.25">
      <c r="A21" s="213" t="s">
        <v>154</v>
      </c>
      <c r="B21" s="214">
        <v>1134</v>
      </c>
      <c r="C21" s="214">
        <v>2086</v>
      </c>
      <c r="D21" s="214">
        <v>5961</v>
      </c>
      <c r="E21" s="214">
        <v>3034</v>
      </c>
      <c r="F21" s="215">
        <v>-49.102499580607279</v>
      </c>
    </row>
    <row r="22" spans="1:7" ht="15.6" customHeight="1" x14ac:dyDescent="0.25">
      <c r="A22" s="213" t="s">
        <v>151</v>
      </c>
      <c r="B22" s="214">
        <v>37881</v>
      </c>
      <c r="C22" s="214">
        <v>31428</v>
      </c>
      <c r="D22" s="214">
        <v>70022</v>
      </c>
      <c r="E22" s="214">
        <v>62532</v>
      </c>
      <c r="F22" s="215">
        <v>-10.696638199423029</v>
      </c>
    </row>
    <row r="23" spans="1:7" ht="15.6" customHeight="1" x14ac:dyDescent="0.25">
      <c r="A23" s="213" t="s">
        <v>171</v>
      </c>
      <c r="B23" s="214">
        <v>10082</v>
      </c>
      <c r="C23" s="214">
        <v>14659</v>
      </c>
      <c r="D23" s="214">
        <v>17363</v>
      </c>
      <c r="E23" s="214">
        <v>32465</v>
      </c>
      <c r="F23" s="215">
        <v>86.978056787421536</v>
      </c>
    </row>
    <row r="24" spans="1:7" ht="15.6" customHeight="1" x14ac:dyDescent="0.25">
      <c r="A24" s="213" t="s">
        <v>146</v>
      </c>
      <c r="B24" s="214">
        <v>27202</v>
      </c>
      <c r="C24" s="214">
        <v>25626</v>
      </c>
      <c r="D24" s="214">
        <v>61211</v>
      </c>
      <c r="E24" s="214">
        <v>49311</v>
      </c>
      <c r="F24" s="215">
        <v>-19.44095015601771</v>
      </c>
    </row>
    <row r="25" spans="1:7" ht="15.6" customHeight="1" x14ac:dyDescent="0.25">
      <c r="A25" s="213" t="s">
        <v>145</v>
      </c>
      <c r="B25" s="214">
        <v>18</v>
      </c>
      <c r="C25" s="214">
        <v>10</v>
      </c>
      <c r="D25" s="214">
        <v>20</v>
      </c>
      <c r="E25" s="214">
        <v>11</v>
      </c>
      <c r="F25" s="215">
        <v>-45</v>
      </c>
    </row>
    <row r="26" spans="1:7" ht="15.6" customHeight="1" x14ac:dyDescent="0.25">
      <c r="A26" s="213" t="s">
        <v>157</v>
      </c>
      <c r="B26" s="214">
        <v>17734</v>
      </c>
      <c r="C26" s="214">
        <v>25260</v>
      </c>
      <c r="D26" s="214">
        <v>37665</v>
      </c>
      <c r="E26" s="214">
        <v>50811</v>
      </c>
      <c r="F26" s="215">
        <v>34.902429311031447</v>
      </c>
    </row>
    <row r="27" spans="1:7" ht="15.6" customHeight="1" x14ac:dyDescent="0.25">
      <c r="A27" s="213" t="s">
        <v>173</v>
      </c>
      <c r="B27" s="214">
        <v>118975</v>
      </c>
      <c r="C27" s="214">
        <v>99034</v>
      </c>
      <c r="D27" s="214">
        <v>240147</v>
      </c>
      <c r="E27" s="214">
        <v>216545</v>
      </c>
      <c r="F27" s="215">
        <v>-9.82814692667408</v>
      </c>
    </row>
    <row r="28" spans="1:7" ht="15.6" customHeight="1" x14ac:dyDescent="0.25">
      <c r="A28" s="213" t="s">
        <v>177</v>
      </c>
      <c r="B28" s="214">
        <v>21077</v>
      </c>
      <c r="C28" s="214">
        <v>38717</v>
      </c>
      <c r="D28" s="214">
        <v>40228</v>
      </c>
      <c r="E28" s="214">
        <v>65206</v>
      </c>
      <c r="F28" s="215">
        <v>62.09108083921646</v>
      </c>
    </row>
    <row r="29" spans="1:7" ht="15.6" customHeight="1" x14ac:dyDescent="0.25">
      <c r="A29" s="213" t="s">
        <v>178</v>
      </c>
      <c r="B29" s="214">
        <v>63014</v>
      </c>
      <c r="C29" s="214">
        <v>60732</v>
      </c>
      <c r="D29" s="214">
        <v>115374</v>
      </c>
      <c r="E29" s="214">
        <v>120492</v>
      </c>
      <c r="F29" s="215">
        <v>4.4360081127463786</v>
      </c>
    </row>
    <row r="30" spans="1:7" ht="15.6" customHeight="1" x14ac:dyDescent="0.25">
      <c r="A30" s="213" t="s">
        <v>179</v>
      </c>
      <c r="B30" s="214">
        <v>4114</v>
      </c>
      <c r="C30" s="214">
        <v>16203</v>
      </c>
      <c r="D30" s="214">
        <v>18396</v>
      </c>
      <c r="E30" s="214">
        <v>24022</v>
      </c>
      <c r="F30" s="215">
        <v>30.582735377255919</v>
      </c>
    </row>
    <row r="31" spans="1:7" ht="15.6" customHeight="1" x14ac:dyDescent="0.25">
      <c r="A31" s="213" t="s">
        <v>180</v>
      </c>
      <c r="B31" s="214">
        <v>90773</v>
      </c>
      <c r="C31" s="214">
        <v>34696</v>
      </c>
      <c r="D31" s="214">
        <v>163962</v>
      </c>
      <c r="E31" s="214">
        <v>122310</v>
      </c>
      <c r="F31" s="215">
        <v>-25.40344714019102</v>
      </c>
    </row>
    <row r="32" spans="1:7" ht="15.6" customHeight="1" x14ac:dyDescent="0.25">
      <c r="A32" s="213" t="s">
        <v>181</v>
      </c>
      <c r="B32" s="214">
        <v>852124</v>
      </c>
      <c r="C32" s="214">
        <v>862558</v>
      </c>
      <c r="D32" s="214">
        <v>1667362</v>
      </c>
      <c r="E32" s="214">
        <v>1724540</v>
      </c>
      <c r="F32" s="215">
        <v>3.429249317184869</v>
      </c>
    </row>
    <row r="33" spans="1:6" ht="15.6" customHeight="1" x14ac:dyDescent="0.25">
      <c r="A33" s="213" t="s">
        <v>182</v>
      </c>
      <c r="B33" s="214">
        <v>117307</v>
      </c>
      <c r="C33" s="214">
        <v>104269</v>
      </c>
      <c r="D33" s="214">
        <v>235138</v>
      </c>
      <c r="E33" s="214">
        <v>219531</v>
      </c>
      <c r="F33" s="215">
        <v>-6.6373789009007416</v>
      </c>
    </row>
    <row r="34" spans="1:6" ht="15.6" customHeight="1" x14ac:dyDescent="0.25">
      <c r="A34" s="213" t="s">
        <v>183</v>
      </c>
      <c r="B34" s="214">
        <v>22419</v>
      </c>
      <c r="C34" s="214">
        <v>19744</v>
      </c>
      <c r="D34" s="214">
        <v>39481</v>
      </c>
      <c r="E34" s="214">
        <v>44844</v>
      </c>
      <c r="F34" s="215">
        <v>13.583749145158439</v>
      </c>
    </row>
    <row r="35" spans="1:6" ht="15.6" customHeight="1" x14ac:dyDescent="0.25">
      <c r="A35" s="217" t="s">
        <v>158</v>
      </c>
      <c r="B35" s="218">
        <f>SUM(B7:B34)</f>
        <v>2908788</v>
      </c>
      <c r="C35" s="218">
        <f>SUM(C7:C34)</f>
        <v>2807208</v>
      </c>
      <c r="D35" s="218">
        <f>SUM(D7:D34)</f>
        <v>5726583</v>
      </c>
      <c r="E35" s="218">
        <f>SUM(E7:E34)</f>
        <v>5715793</v>
      </c>
      <c r="F35" s="219">
        <f>E35*100/D35-100</f>
        <v>-0.18841951649002908</v>
      </c>
    </row>
    <row r="36" spans="1:6" ht="15.6" customHeight="1" x14ac:dyDescent="0.25">
      <c r="A36" s="46" t="s">
        <v>187</v>
      </c>
    </row>
  </sheetData>
  <mergeCells count="3">
    <mergeCell ref="A5:A6"/>
    <mergeCell ref="B5:C5"/>
    <mergeCell ref="D5:F5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D064A-08FD-431F-9ED4-141F930DC967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191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53</v>
      </c>
    </row>
    <row r="5" spans="1:14" ht="15.6" customHeight="1" x14ac:dyDescent="0.25">
      <c r="A5" s="281" t="s">
        <v>1</v>
      </c>
      <c r="B5" s="282" t="s">
        <v>176</v>
      </c>
      <c r="C5" s="282"/>
      <c r="D5" s="282" t="s">
        <v>0</v>
      </c>
      <c r="E5" s="282"/>
      <c r="F5" s="282"/>
      <c r="N5" s="74" t="s">
        <v>185</v>
      </c>
    </row>
    <row r="6" spans="1:14" ht="15.6" customHeight="1" x14ac:dyDescent="0.25">
      <c r="A6" s="281"/>
      <c r="B6" s="212">
        <v>2023</v>
      </c>
      <c r="C6" s="212">
        <v>2024</v>
      </c>
      <c r="D6" s="212">
        <v>2023</v>
      </c>
      <c r="E6" s="212">
        <v>2024</v>
      </c>
      <c r="F6" s="154" t="s">
        <v>186</v>
      </c>
    </row>
    <row r="7" spans="1:14" ht="15.6" customHeight="1" x14ac:dyDescent="0.25">
      <c r="A7" s="213" t="s">
        <v>18</v>
      </c>
      <c r="B7" s="214">
        <v>212345</v>
      </c>
      <c r="C7" s="214">
        <v>178858</v>
      </c>
      <c r="D7" s="214">
        <v>349159</v>
      </c>
      <c r="E7" s="214">
        <v>358714</v>
      </c>
      <c r="F7" s="215">
        <v>2.73657560022798</v>
      </c>
      <c r="G7" s="6"/>
    </row>
    <row r="8" spans="1:14" s="33" customFormat="1" ht="15.6" customHeight="1" x14ac:dyDescent="0.2">
      <c r="A8" s="213" t="s">
        <v>11</v>
      </c>
      <c r="B8" s="214">
        <v>51305</v>
      </c>
      <c r="C8" s="214">
        <v>125065</v>
      </c>
      <c r="D8" s="214">
        <v>167625</v>
      </c>
      <c r="E8" s="214">
        <v>177296</v>
      </c>
      <c r="F8" s="215">
        <v>5.7694258016405664</v>
      </c>
      <c r="G8" s="216"/>
    </row>
    <row r="9" spans="1:14" ht="15.6" customHeight="1" x14ac:dyDescent="0.25">
      <c r="A9" s="213" t="s">
        <v>8</v>
      </c>
      <c r="B9" s="214">
        <v>281028</v>
      </c>
      <c r="C9" s="214">
        <v>224370</v>
      </c>
      <c r="D9" s="214">
        <v>485163</v>
      </c>
      <c r="E9" s="214">
        <v>448059</v>
      </c>
      <c r="F9" s="215">
        <v>-7.647739007302703</v>
      </c>
      <c r="G9" s="6"/>
    </row>
    <row r="10" spans="1:14" ht="15.6" customHeight="1" x14ac:dyDescent="0.25">
      <c r="A10" s="213" t="s">
        <v>10</v>
      </c>
      <c r="B10" s="214">
        <v>137869</v>
      </c>
      <c r="C10" s="214">
        <v>91975</v>
      </c>
      <c r="D10" s="214">
        <v>283468</v>
      </c>
      <c r="E10" s="214">
        <v>226662</v>
      </c>
      <c r="F10" s="215">
        <v>-20.03965174199557</v>
      </c>
    </row>
    <row r="11" spans="1:14" ht="15.6" customHeight="1" x14ac:dyDescent="0.25">
      <c r="A11" s="213" t="s">
        <v>9</v>
      </c>
      <c r="B11" s="214">
        <v>609399</v>
      </c>
      <c r="C11" s="214">
        <v>851013</v>
      </c>
      <c r="D11" s="214">
        <v>1313581</v>
      </c>
      <c r="E11" s="214">
        <v>1554623</v>
      </c>
      <c r="F11" s="215">
        <v>18.349991359497441</v>
      </c>
    </row>
    <row r="12" spans="1:14" ht="15.6" customHeight="1" x14ac:dyDescent="0.25">
      <c r="A12" s="213" t="s">
        <v>6</v>
      </c>
      <c r="B12" s="214">
        <v>34188</v>
      </c>
      <c r="C12" s="214">
        <v>41062</v>
      </c>
      <c r="D12" s="214">
        <v>72243</v>
      </c>
      <c r="E12" s="214">
        <v>120725</v>
      </c>
      <c r="F12" s="215">
        <v>67.109616156582632</v>
      </c>
    </row>
    <row r="13" spans="1:14" ht="15.6" customHeight="1" x14ac:dyDescent="0.25">
      <c r="A13" s="213" t="s">
        <v>175</v>
      </c>
      <c r="B13" s="214">
        <v>861</v>
      </c>
      <c r="C13" s="214">
        <v>426</v>
      </c>
      <c r="D13" s="214">
        <v>1502</v>
      </c>
      <c r="E13" s="214">
        <v>745</v>
      </c>
      <c r="F13" s="215">
        <v>-50.399467376830891</v>
      </c>
    </row>
    <row r="14" spans="1:14" ht="15.6" customHeight="1" x14ac:dyDescent="0.25">
      <c r="A14" s="213" t="s">
        <v>153</v>
      </c>
      <c r="B14" s="214">
        <v>1013293</v>
      </c>
      <c r="C14" s="214">
        <v>973782</v>
      </c>
      <c r="D14" s="214">
        <v>1968994</v>
      </c>
      <c r="E14" s="214">
        <v>1777842</v>
      </c>
      <c r="F14" s="215">
        <v>-9.7081047479068019</v>
      </c>
    </row>
    <row r="15" spans="1:14" ht="15.6" customHeight="1" x14ac:dyDescent="0.25">
      <c r="A15" s="213" t="s">
        <v>150</v>
      </c>
      <c r="B15" s="214">
        <v>670496</v>
      </c>
      <c r="C15" s="214">
        <v>523420</v>
      </c>
      <c r="D15" s="214">
        <v>1270535</v>
      </c>
      <c r="E15" s="214">
        <v>1199844</v>
      </c>
      <c r="F15" s="215">
        <v>-5.5638766346460358</v>
      </c>
    </row>
    <row r="16" spans="1:14" ht="15.6" customHeight="1" x14ac:dyDescent="0.5">
      <c r="A16" s="213" t="s">
        <v>149</v>
      </c>
      <c r="B16" s="214">
        <v>603948</v>
      </c>
      <c r="C16" s="214">
        <v>754504</v>
      </c>
      <c r="D16" s="214">
        <v>1134843</v>
      </c>
      <c r="E16" s="214">
        <v>1301985</v>
      </c>
      <c r="F16" s="215">
        <v>14.728204694393851</v>
      </c>
      <c r="G16" s="1"/>
    </row>
    <row r="17" spans="1:7" ht="15.6" customHeight="1" x14ac:dyDescent="0.35">
      <c r="A17" s="213" t="s">
        <v>155</v>
      </c>
      <c r="B17" s="214">
        <v>195909</v>
      </c>
      <c r="C17" s="214">
        <v>248732</v>
      </c>
      <c r="D17" s="214">
        <v>500095</v>
      </c>
      <c r="E17" s="214">
        <v>518957</v>
      </c>
      <c r="F17" s="215">
        <v>3.7716833801577678</v>
      </c>
      <c r="G17" s="2"/>
    </row>
    <row r="18" spans="1:7" ht="15.6" customHeight="1" x14ac:dyDescent="0.25">
      <c r="A18" s="213" t="s">
        <v>152</v>
      </c>
      <c r="B18" s="214">
        <v>0</v>
      </c>
      <c r="C18" s="214">
        <v>0</v>
      </c>
      <c r="D18" s="214">
        <v>0</v>
      </c>
      <c r="E18" s="214">
        <v>0</v>
      </c>
      <c r="F18" s="215"/>
    </row>
    <row r="19" spans="1:7" ht="15.6" customHeight="1" x14ac:dyDescent="0.25">
      <c r="A19" s="213" t="s">
        <v>148</v>
      </c>
      <c r="B19" s="214">
        <v>192819</v>
      </c>
      <c r="C19" s="214">
        <v>103055</v>
      </c>
      <c r="D19" s="214">
        <v>416580</v>
      </c>
      <c r="E19" s="214">
        <v>207893</v>
      </c>
      <c r="F19" s="215">
        <v>-50.095299822363053</v>
      </c>
    </row>
    <row r="20" spans="1:7" ht="15.6" customHeight="1" x14ac:dyDescent="0.25">
      <c r="A20" s="213" t="s">
        <v>147</v>
      </c>
      <c r="B20" s="214">
        <v>164992</v>
      </c>
      <c r="C20" s="214">
        <v>211132</v>
      </c>
      <c r="D20" s="214">
        <v>372075</v>
      </c>
      <c r="E20" s="214">
        <v>476371</v>
      </c>
      <c r="F20" s="215">
        <v>28.030907747094009</v>
      </c>
    </row>
    <row r="21" spans="1:7" ht="15.6" customHeight="1" x14ac:dyDescent="0.25">
      <c r="A21" s="213" t="s">
        <v>154</v>
      </c>
      <c r="B21" s="214">
        <v>403861</v>
      </c>
      <c r="C21" s="214">
        <v>493592</v>
      </c>
      <c r="D21" s="214">
        <v>946627</v>
      </c>
      <c r="E21" s="214">
        <v>1107640</v>
      </c>
      <c r="F21" s="215">
        <v>17.00912819938581</v>
      </c>
    </row>
    <row r="22" spans="1:7" ht="15.6" customHeight="1" x14ac:dyDescent="0.25">
      <c r="A22" s="213" t="s">
        <v>151</v>
      </c>
      <c r="B22" s="214">
        <v>63844</v>
      </c>
      <c r="C22" s="214">
        <v>24559</v>
      </c>
      <c r="D22" s="214">
        <v>96956</v>
      </c>
      <c r="E22" s="214">
        <v>62022</v>
      </c>
      <c r="F22" s="215">
        <v>-36.030776847229667</v>
      </c>
    </row>
    <row r="23" spans="1:7" ht="15.6" customHeight="1" x14ac:dyDescent="0.25">
      <c r="A23" s="213" t="s">
        <v>171</v>
      </c>
      <c r="B23" s="214">
        <v>87022</v>
      </c>
      <c r="C23" s="214">
        <v>33406</v>
      </c>
      <c r="D23" s="214">
        <v>107435</v>
      </c>
      <c r="E23" s="214">
        <v>73724</v>
      </c>
      <c r="F23" s="215">
        <v>-31.378042537348161</v>
      </c>
    </row>
    <row r="24" spans="1:7" ht="15.6" customHeight="1" x14ac:dyDescent="0.25">
      <c r="A24" s="213" t="s">
        <v>146</v>
      </c>
      <c r="B24" s="214">
        <v>45609</v>
      </c>
      <c r="C24" s="214">
        <v>56794</v>
      </c>
      <c r="D24" s="214">
        <v>99265</v>
      </c>
      <c r="E24" s="214">
        <v>110498</v>
      </c>
      <c r="F24" s="215">
        <v>11.31617387800333</v>
      </c>
    </row>
    <row r="25" spans="1:7" ht="15.6" customHeight="1" x14ac:dyDescent="0.25">
      <c r="A25" s="213" t="s">
        <v>145</v>
      </c>
      <c r="B25" s="214">
        <v>0</v>
      </c>
      <c r="C25" s="214">
        <v>0</v>
      </c>
      <c r="D25" s="214">
        <v>0</v>
      </c>
      <c r="E25" s="214">
        <v>0</v>
      </c>
      <c r="F25" s="215"/>
    </row>
    <row r="26" spans="1:7" ht="15.6" customHeight="1" x14ac:dyDescent="0.25">
      <c r="A26" s="213" t="s">
        <v>157</v>
      </c>
      <c r="B26" s="214">
        <v>16219</v>
      </c>
      <c r="C26" s="214">
        <v>69804</v>
      </c>
      <c r="D26" s="214">
        <v>39631</v>
      </c>
      <c r="E26" s="214">
        <v>111341</v>
      </c>
      <c r="F26" s="215">
        <v>180.9442103403901</v>
      </c>
    </row>
    <row r="27" spans="1:7" ht="15.6" customHeight="1" x14ac:dyDescent="0.25">
      <c r="A27" s="213" t="s">
        <v>173</v>
      </c>
      <c r="B27" s="214">
        <v>77543</v>
      </c>
      <c r="C27" s="214">
        <v>117807</v>
      </c>
      <c r="D27" s="214">
        <v>138156</v>
      </c>
      <c r="E27" s="214">
        <v>172340</v>
      </c>
      <c r="F27" s="215">
        <v>24.743044095080919</v>
      </c>
    </row>
    <row r="28" spans="1:7" ht="15.6" customHeight="1" x14ac:dyDescent="0.25">
      <c r="A28" s="213" t="s">
        <v>177</v>
      </c>
      <c r="B28" s="214">
        <v>14522</v>
      </c>
      <c r="C28" s="214">
        <v>50266</v>
      </c>
      <c r="D28" s="214">
        <v>28003</v>
      </c>
      <c r="E28" s="214">
        <v>96114</v>
      </c>
      <c r="F28" s="215">
        <v>243.22751133807091</v>
      </c>
    </row>
    <row r="29" spans="1:7" ht="15.6" customHeight="1" x14ac:dyDescent="0.25">
      <c r="A29" s="213" t="s">
        <v>178</v>
      </c>
      <c r="B29" s="214">
        <v>201778</v>
      </c>
      <c r="C29" s="214">
        <v>182867</v>
      </c>
      <c r="D29" s="214">
        <v>410908</v>
      </c>
      <c r="E29" s="214">
        <v>376878</v>
      </c>
      <c r="F29" s="215">
        <v>-8.2816591548473184</v>
      </c>
    </row>
    <row r="30" spans="1:7" ht="15.6" customHeight="1" x14ac:dyDescent="0.25">
      <c r="A30" s="213" t="s">
        <v>179</v>
      </c>
      <c r="B30" s="214">
        <v>49459</v>
      </c>
      <c r="C30" s="214">
        <v>50318</v>
      </c>
      <c r="D30" s="214">
        <v>88650</v>
      </c>
      <c r="E30" s="214">
        <v>105339</v>
      </c>
      <c r="F30" s="215">
        <v>18.825719120135361</v>
      </c>
    </row>
    <row r="31" spans="1:7" ht="15.6" customHeight="1" x14ac:dyDescent="0.25">
      <c r="A31" s="213" t="s">
        <v>180</v>
      </c>
      <c r="B31" s="214">
        <v>379102</v>
      </c>
      <c r="C31" s="214">
        <v>278304</v>
      </c>
      <c r="D31" s="214">
        <v>616091</v>
      </c>
      <c r="E31" s="214">
        <v>485892</v>
      </c>
      <c r="F31" s="215">
        <v>-21.13307936652215</v>
      </c>
    </row>
    <row r="32" spans="1:7" ht="15.6" customHeight="1" x14ac:dyDescent="0.25">
      <c r="A32" s="213" t="s">
        <v>181</v>
      </c>
      <c r="B32" s="214">
        <v>1244965</v>
      </c>
      <c r="C32" s="214">
        <v>1193914</v>
      </c>
      <c r="D32" s="214">
        <v>2426706</v>
      </c>
      <c r="E32" s="214">
        <v>2213707</v>
      </c>
      <c r="F32" s="215">
        <v>-8.777289049435737</v>
      </c>
    </row>
    <row r="33" spans="1:6" ht="15.6" customHeight="1" x14ac:dyDescent="0.25">
      <c r="A33" s="213" t="s">
        <v>182</v>
      </c>
      <c r="B33" s="214">
        <v>140039</v>
      </c>
      <c r="C33" s="214">
        <v>176307</v>
      </c>
      <c r="D33" s="214">
        <v>261065</v>
      </c>
      <c r="E33" s="214">
        <v>314382</v>
      </c>
      <c r="F33" s="215">
        <v>20.42288319001015</v>
      </c>
    </row>
    <row r="34" spans="1:6" ht="15.6" customHeight="1" x14ac:dyDescent="0.25">
      <c r="A34" s="213" t="s">
        <v>183</v>
      </c>
      <c r="B34" s="214">
        <v>21059</v>
      </c>
      <c r="C34" s="214">
        <v>21065</v>
      </c>
      <c r="D34" s="214">
        <v>46669</v>
      </c>
      <c r="E34" s="214">
        <v>42639</v>
      </c>
      <c r="F34" s="215">
        <v>-8.6352825215882092</v>
      </c>
    </row>
    <row r="35" spans="1:6" ht="15.6" customHeight="1" x14ac:dyDescent="0.25">
      <c r="A35" s="217" t="s">
        <v>158</v>
      </c>
      <c r="B35" s="218">
        <f>SUM(B7:B34)</f>
        <v>6913474</v>
      </c>
      <c r="C35" s="218">
        <f>SUM(C7:C34)</f>
        <v>7076397</v>
      </c>
      <c r="D35" s="218">
        <f>SUM(D7:D34)</f>
        <v>13642025</v>
      </c>
      <c r="E35" s="218">
        <f>SUM(E7:E34)</f>
        <v>13642232</v>
      </c>
      <c r="F35" s="219">
        <f>E35*100/D35-100</f>
        <v>1.5173700385417987E-3</v>
      </c>
    </row>
    <row r="36" spans="1:6" ht="15.6" customHeight="1" x14ac:dyDescent="0.25">
      <c r="A36" s="46" t="s">
        <v>187</v>
      </c>
    </row>
  </sheetData>
  <mergeCells count="3">
    <mergeCell ref="A5:A6"/>
    <mergeCell ref="B5:C5"/>
    <mergeCell ref="D5:F5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D8B8A-B657-4A6C-BEF6-EF4DB931CB98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192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53</v>
      </c>
    </row>
    <row r="5" spans="1:14" ht="15.6" customHeight="1" x14ac:dyDescent="0.25">
      <c r="A5" s="281" t="s">
        <v>1</v>
      </c>
      <c r="B5" s="282" t="s">
        <v>176</v>
      </c>
      <c r="C5" s="282"/>
      <c r="D5" s="282" t="s">
        <v>0</v>
      </c>
      <c r="E5" s="282"/>
      <c r="F5" s="282"/>
      <c r="N5" s="74" t="s">
        <v>185</v>
      </c>
    </row>
    <row r="6" spans="1:14" ht="15.6" customHeight="1" x14ac:dyDescent="0.25">
      <c r="A6" s="281"/>
      <c r="B6" s="212">
        <v>2023</v>
      </c>
      <c r="C6" s="212">
        <v>2024</v>
      </c>
      <c r="D6" s="212">
        <v>2023</v>
      </c>
      <c r="E6" s="212">
        <v>2024</v>
      </c>
      <c r="F6" s="154" t="s">
        <v>186</v>
      </c>
    </row>
    <row r="7" spans="1:14" ht="15.6" customHeight="1" x14ac:dyDescent="0.25">
      <c r="A7" s="213" t="s">
        <v>18</v>
      </c>
      <c r="B7" s="214">
        <v>121854</v>
      </c>
      <c r="C7" s="214">
        <v>132004</v>
      </c>
      <c r="D7" s="214">
        <v>195491</v>
      </c>
      <c r="E7" s="214">
        <v>283576</v>
      </c>
      <c r="F7" s="215">
        <v>45.058340281649812</v>
      </c>
      <c r="G7" s="6"/>
    </row>
    <row r="8" spans="1:14" s="33" customFormat="1" ht="15.6" customHeight="1" x14ac:dyDescent="0.2">
      <c r="A8" s="213" t="s">
        <v>11</v>
      </c>
      <c r="B8" s="214">
        <v>0</v>
      </c>
      <c r="C8" s="214">
        <v>4</v>
      </c>
      <c r="D8" s="214">
        <v>0</v>
      </c>
      <c r="E8" s="214">
        <v>5</v>
      </c>
      <c r="F8" s="215"/>
      <c r="G8" s="222"/>
    </row>
    <row r="9" spans="1:14" ht="15.6" customHeight="1" x14ac:dyDescent="0.25">
      <c r="A9" s="213" t="s">
        <v>8</v>
      </c>
      <c r="B9" s="214">
        <v>0</v>
      </c>
      <c r="C9" s="214">
        <v>7117</v>
      </c>
      <c r="D9" s="214">
        <v>0</v>
      </c>
      <c r="E9" s="214">
        <v>19228</v>
      </c>
      <c r="F9" s="215"/>
      <c r="G9" s="223"/>
    </row>
    <row r="10" spans="1:14" ht="15.6" customHeight="1" x14ac:dyDescent="0.25">
      <c r="A10" s="213" t="s">
        <v>10</v>
      </c>
      <c r="B10" s="214">
        <v>40275</v>
      </c>
      <c r="C10" s="214">
        <v>250</v>
      </c>
      <c r="D10" s="214">
        <v>58700</v>
      </c>
      <c r="E10" s="214">
        <v>21253</v>
      </c>
      <c r="F10" s="215">
        <v>-63.793867120954012</v>
      </c>
    </row>
    <row r="11" spans="1:14" ht="15.6" customHeight="1" x14ac:dyDescent="0.25">
      <c r="A11" s="213" t="s">
        <v>9</v>
      </c>
      <c r="B11" s="214">
        <v>189826</v>
      </c>
      <c r="C11" s="214">
        <v>419789</v>
      </c>
      <c r="D11" s="214">
        <v>480744</v>
      </c>
      <c r="E11" s="214">
        <v>743166</v>
      </c>
      <c r="F11" s="215">
        <v>54.586640706904291</v>
      </c>
    </row>
    <row r="12" spans="1:14" ht="15.6" customHeight="1" x14ac:dyDescent="0.25">
      <c r="A12" s="213" t="s">
        <v>6</v>
      </c>
      <c r="B12" s="214">
        <v>0</v>
      </c>
      <c r="C12" s="214">
        <v>0</v>
      </c>
      <c r="D12" s="214">
        <v>0</v>
      </c>
      <c r="E12" s="214">
        <v>0</v>
      </c>
      <c r="F12" s="215"/>
    </row>
    <row r="13" spans="1:14" ht="15.6" customHeight="1" x14ac:dyDescent="0.25">
      <c r="A13" s="213" t="s">
        <v>175</v>
      </c>
      <c r="B13" s="214">
        <v>0</v>
      </c>
      <c r="C13" s="214">
        <v>0</v>
      </c>
      <c r="D13" s="214">
        <v>0</v>
      </c>
      <c r="E13" s="214">
        <v>0</v>
      </c>
      <c r="F13" s="215"/>
    </row>
    <row r="14" spans="1:14" ht="15.6" customHeight="1" x14ac:dyDescent="0.25">
      <c r="A14" s="213" t="s">
        <v>153</v>
      </c>
      <c r="B14" s="214">
        <v>64894</v>
      </c>
      <c r="C14" s="214">
        <v>54716</v>
      </c>
      <c r="D14" s="214">
        <v>152582</v>
      </c>
      <c r="E14" s="214">
        <v>91277</v>
      </c>
      <c r="F14" s="215">
        <v>-40.178395878937231</v>
      </c>
    </row>
    <row r="15" spans="1:14" ht="15.6" customHeight="1" x14ac:dyDescent="0.25">
      <c r="A15" s="213" t="s">
        <v>150</v>
      </c>
      <c r="B15" s="214">
        <v>216833</v>
      </c>
      <c r="C15" s="214">
        <v>216503</v>
      </c>
      <c r="D15" s="214">
        <v>403287</v>
      </c>
      <c r="E15" s="214">
        <v>555862</v>
      </c>
      <c r="F15" s="215">
        <v>37.832858485396258</v>
      </c>
    </row>
    <row r="16" spans="1:14" ht="15.6" customHeight="1" x14ac:dyDescent="0.5">
      <c r="A16" s="213" t="s">
        <v>149</v>
      </c>
      <c r="B16" s="214">
        <v>327380</v>
      </c>
      <c r="C16" s="214">
        <v>459641</v>
      </c>
      <c r="D16" s="214">
        <v>662008</v>
      </c>
      <c r="E16" s="214">
        <v>763590</v>
      </c>
      <c r="F16" s="215">
        <v>15.34452755857936</v>
      </c>
      <c r="G16" s="1"/>
    </row>
    <row r="17" spans="1:10" ht="15.6" customHeight="1" x14ac:dyDescent="0.35">
      <c r="A17" s="213" t="s">
        <v>155</v>
      </c>
      <c r="B17" s="214">
        <v>82564</v>
      </c>
      <c r="C17" s="214">
        <v>108526</v>
      </c>
      <c r="D17" s="214">
        <v>194348</v>
      </c>
      <c r="E17" s="214">
        <v>234736</v>
      </c>
      <c r="F17" s="215">
        <v>20.78127894292712</v>
      </c>
      <c r="G17" s="2"/>
    </row>
    <row r="18" spans="1:10" ht="15.6" customHeight="1" x14ac:dyDescent="0.25">
      <c r="A18" s="213" t="s">
        <v>152</v>
      </c>
      <c r="B18" s="214">
        <v>0</v>
      </c>
      <c r="C18" s="214">
        <v>0</v>
      </c>
      <c r="D18" s="214">
        <v>0</v>
      </c>
      <c r="E18" s="214">
        <v>0</v>
      </c>
      <c r="F18" s="215"/>
    </row>
    <row r="19" spans="1:10" ht="15.6" customHeight="1" x14ac:dyDescent="0.25">
      <c r="A19" s="213" t="s">
        <v>148</v>
      </c>
      <c r="B19" s="214">
        <v>45579</v>
      </c>
      <c r="C19" s="214">
        <v>10769</v>
      </c>
      <c r="D19" s="214">
        <v>162782</v>
      </c>
      <c r="E19" s="214">
        <v>15637</v>
      </c>
      <c r="F19" s="215">
        <v>-90.393901045570146</v>
      </c>
    </row>
    <row r="20" spans="1:10" ht="15.6" customHeight="1" x14ac:dyDescent="0.25">
      <c r="A20" s="213" t="s">
        <v>147</v>
      </c>
      <c r="B20" s="214">
        <v>0</v>
      </c>
      <c r="C20" s="214">
        <v>3179</v>
      </c>
      <c r="D20" s="214">
        <v>1859</v>
      </c>
      <c r="E20" s="214">
        <v>7108</v>
      </c>
      <c r="F20" s="215">
        <v>282.35610543302852</v>
      </c>
      <c r="J20" s="224"/>
    </row>
    <row r="21" spans="1:10" ht="15.6" customHeight="1" x14ac:dyDescent="0.25">
      <c r="A21" s="213" t="s">
        <v>154</v>
      </c>
      <c r="B21" s="214">
        <v>298091</v>
      </c>
      <c r="C21" s="214">
        <v>355777</v>
      </c>
      <c r="D21" s="214">
        <v>682780</v>
      </c>
      <c r="E21" s="214">
        <v>814056</v>
      </c>
      <c r="F21" s="215">
        <v>19.22669088139665</v>
      </c>
    </row>
    <row r="22" spans="1:10" ht="15.6" customHeight="1" x14ac:dyDescent="0.25">
      <c r="A22" s="213" t="s">
        <v>151</v>
      </c>
      <c r="B22" s="214">
        <v>29529</v>
      </c>
      <c r="C22" s="214">
        <v>6408</v>
      </c>
      <c r="D22" s="214">
        <v>33682</v>
      </c>
      <c r="E22" s="214">
        <v>27492</v>
      </c>
      <c r="F22" s="215">
        <v>-18.377768541060501</v>
      </c>
    </row>
    <row r="23" spans="1:10" ht="15.6" customHeight="1" x14ac:dyDescent="0.25">
      <c r="A23" s="213" t="s">
        <v>171</v>
      </c>
      <c r="B23" s="214">
        <v>6537</v>
      </c>
      <c r="C23" s="214">
        <v>0</v>
      </c>
      <c r="D23" s="214">
        <v>6537</v>
      </c>
      <c r="E23" s="214">
        <v>4216</v>
      </c>
      <c r="F23" s="215">
        <v>-35.505583601040229</v>
      </c>
    </row>
    <row r="24" spans="1:10" ht="15.6" customHeight="1" x14ac:dyDescent="0.25">
      <c r="A24" s="213" t="s">
        <v>146</v>
      </c>
      <c r="B24" s="214">
        <v>0</v>
      </c>
      <c r="C24" s="214">
        <v>0</v>
      </c>
      <c r="D24" s="214">
        <v>0</v>
      </c>
      <c r="E24" s="214">
        <v>0</v>
      </c>
      <c r="F24" s="215"/>
    </row>
    <row r="25" spans="1:10" ht="15.6" customHeight="1" x14ac:dyDescent="0.25">
      <c r="A25" s="213" t="s">
        <v>145</v>
      </c>
      <c r="B25" s="214">
        <v>0</v>
      </c>
      <c r="C25" s="214">
        <v>0</v>
      </c>
      <c r="D25" s="214">
        <v>0</v>
      </c>
      <c r="E25" s="214">
        <v>0</v>
      </c>
      <c r="F25" s="215"/>
    </row>
    <row r="26" spans="1:10" ht="15.6" customHeight="1" x14ac:dyDescent="0.25">
      <c r="A26" s="213" t="s">
        <v>157</v>
      </c>
      <c r="B26" s="214">
        <v>0</v>
      </c>
      <c r="C26" s="214">
        <v>0</v>
      </c>
      <c r="D26" s="214">
        <v>3001</v>
      </c>
      <c r="E26" s="214">
        <v>0</v>
      </c>
      <c r="F26" s="215">
        <v>-100</v>
      </c>
    </row>
    <row r="27" spans="1:10" ht="15.6" customHeight="1" x14ac:dyDescent="0.25">
      <c r="A27" s="213" t="s">
        <v>173</v>
      </c>
      <c r="B27" s="214">
        <v>0</v>
      </c>
      <c r="C27" s="214">
        <v>0</v>
      </c>
      <c r="D27" s="214">
        <v>0</v>
      </c>
      <c r="E27" s="214">
        <v>0</v>
      </c>
      <c r="F27" s="215"/>
    </row>
    <row r="28" spans="1:10" ht="15.6" customHeight="1" x14ac:dyDescent="0.25">
      <c r="A28" s="213" t="s">
        <v>177</v>
      </c>
      <c r="B28" s="214">
        <v>8195</v>
      </c>
      <c r="C28" s="214">
        <v>41419</v>
      </c>
      <c r="D28" s="214">
        <v>18544</v>
      </c>
      <c r="E28" s="214">
        <v>70454</v>
      </c>
      <c r="F28" s="215">
        <v>279.9288179465056</v>
      </c>
    </row>
    <row r="29" spans="1:10" ht="15.6" customHeight="1" x14ac:dyDescent="0.25">
      <c r="A29" s="213" t="s">
        <v>178</v>
      </c>
      <c r="B29" s="214">
        <v>0</v>
      </c>
      <c r="C29" s="214">
        <v>0</v>
      </c>
      <c r="D29" s="214">
        <v>0</v>
      </c>
      <c r="E29" s="214">
        <v>0</v>
      </c>
      <c r="F29" s="215"/>
    </row>
    <row r="30" spans="1:10" ht="15.6" customHeight="1" x14ac:dyDescent="0.25">
      <c r="A30" s="213" t="s">
        <v>179</v>
      </c>
      <c r="B30" s="214">
        <v>0</v>
      </c>
      <c r="C30" s="214">
        <v>0</v>
      </c>
      <c r="D30" s="214">
        <v>0</v>
      </c>
      <c r="E30" s="214">
        <v>0</v>
      </c>
      <c r="F30" s="215"/>
    </row>
    <row r="31" spans="1:10" ht="15.6" customHeight="1" x14ac:dyDescent="0.25">
      <c r="A31" s="213" t="s">
        <v>180</v>
      </c>
      <c r="B31" s="214">
        <v>282210</v>
      </c>
      <c r="C31" s="214">
        <v>242676</v>
      </c>
      <c r="D31" s="214">
        <v>466469</v>
      </c>
      <c r="E31" s="214">
        <v>406899</v>
      </c>
      <c r="F31" s="215">
        <v>-12.77040918046001</v>
      </c>
    </row>
    <row r="32" spans="1:10" ht="15.6" customHeight="1" x14ac:dyDescent="0.25">
      <c r="A32" s="213" t="s">
        <v>181</v>
      </c>
      <c r="B32" s="214">
        <v>46413</v>
      </c>
      <c r="C32" s="214">
        <v>13334</v>
      </c>
      <c r="D32" s="214">
        <v>119015</v>
      </c>
      <c r="E32" s="214">
        <v>34258</v>
      </c>
      <c r="F32" s="215">
        <v>-71.21539301768685</v>
      </c>
    </row>
    <row r="33" spans="1:6" ht="15.6" customHeight="1" x14ac:dyDescent="0.25">
      <c r="A33" s="213" t="s">
        <v>182</v>
      </c>
      <c r="B33" s="214">
        <v>0</v>
      </c>
      <c r="C33" s="214">
        <v>0</v>
      </c>
      <c r="D33" s="214">
        <v>0</v>
      </c>
      <c r="E33" s="214">
        <v>0</v>
      </c>
    </row>
    <row r="34" spans="1:6" ht="15.6" customHeight="1" x14ac:dyDescent="0.25">
      <c r="A34" s="213" t="s">
        <v>183</v>
      </c>
      <c r="B34" s="214">
        <v>0</v>
      </c>
      <c r="C34" s="214">
        <v>0</v>
      </c>
      <c r="D34" s="214">
        <v>0</v>
      </c>
      <c r="E34" s="214">
        <v>0</v>
      </c>
    </row>
    <row r="35" spans="1:6" ht="15.6" customHeight="1" x14ac:dyDescent="0.25">
      <c r="A35" s="217" t="s">
        <v>158</v>
      </c>
      <c r="B35" s="218">
        <f>SUM(B7:B34)</f>
        <v>1760180</v>
      </c>
      <c r="C35" s="218">
        <f>SUM(C7:C34)</f>
        <v>2072112</v>
      </c>
      <c r="D35" s="218">
        <f>SUM(D7:D34)</f>
        <v>3641829</v>
      </c>
      <c r="E35" s="218">
        <f>SUM(E7:E34)</f>
        <v>4092813</v>
      </c>
      <c r="F35" s="219">
        <f>E35*100/D35-100</f>
        <v>12.383447987261349</v>
      </c>
    </row>
    <row r="36" spans="1:6" ht="15.6" customHeight="1" x14ac:dyDescent="0.25">
      <c r="A36" s="46" t="s">
        <v>187</v>
      </c>
    </row>
  </sheetData>
  <mergeCells count="3">
    <mergeCell ref="A5:A6"/>
    <mergeCell ref="B5:C5"/>
    <mergeCell ref="D5:F5"/>
  </mergeCells>
  <conditionalFormatting sqref="A7:F34">
    <cfRule type="expression" dxfId="5" priority="1">
      <formula>MOD(ROW(),2)=0</formula>
    </cfRule>
  </conditionalFormatting>
  <conditionalFormatting sqref="F7:F35">
    <cfRule type="expression" dxfId="4" priority="2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4B8D1-CA1E-4BB1-A30A-F76288797B8E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193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53</v>
      </c>
    </row>
    <row r="5" spans="1:14" ht="15.6" customHeight="1" x14ac:dyDescent="0.25">
      <c r="A5" s="281" t="s">
        <v>1</v>
      </c>
      <c r="B5" s="282" t="s">
        <v>176</v>
      </c>
      <c r="C5" s="282"/>
      <c r="D5" s="282" t="s">
        <v>0</v>
      </c>
      <c r="E5" s="282"/>
      <c r="F5" s="282"/>
      <c r="N5" s="74" t="s">
        <v>185</v>
      </c>
    </row>
    <row r="6" spans="1:14" ht="15.6" customHeight="1" x14ac:dyDescent="0.25">
      <c r="A6" s="281"/>
      <c r="B6" s="212">
        <v>2023</v>
      </c>
      <c r="C6" s="212">
        <v>2024</v>
      </c>
      <c r="D6" s="212">
        <v>2023</v>
      </c>
      <c r="E6" s="212">
        <v>2024</v>
      </c>
      <c r="F6" s="154" t="s">
        <v>186</v>
      </c>
    </row>
    <row r="7" spans="1:14" ht="15.6" customHeight="1" x14ac:dyDescent="0.25">
      <c r="A7" s="213" t="s">
        <v>18</v>
      </c>
      <c r="B7" s="214">
        <v>63667</v>
      </c>
      <c r="C7" s="214">
        <v>43707</v>
      </c>
      <c r="D7" s="214">
        <v>107846</v>
      </c>
      <c r="E7" s="214">
        <v>66899</v>
      </c>
      <c r="F7" s="215">
        <v>-37.968028485062042</v>
      </c>
      <c r="G7" s="6"/>
    </row>
    <row r="8" spans="1:14" s="33" customFormat="1" ht="15.6" customHeight="1" x14ac:dyDescent="0.2">
      <c r="A8" s="213" t="s">
        <v>11</v>
      </c>
      <c r="B8" s="214">
        <v>49394</v>
      </c>
      <c r="C8" s="214">
        <v>121272</v>
      </c>
      <c r="D8" s="214">
        <v>163832</v>
      </c>
      <c r="E8" s="214">
        <v>170970</v>
      </c>
      <c r="F8" s="215">
        <v>4.3569021924898692</v>
      </c>
      <c r="G8" s="216"/>
    </row>
    <row r="9" spans="1:14" ht="15.6" customHeight="1" x14ac:dyDescent="0.25">
      <c r="A9" s="213" t="s">
        <v>8</v>
      </c>
      <c r="B9" s="214">
        <v>257489</v>
      </c>
      <c r="C9" s="214">
        <v>190889</v>
      </c>
      <c r="D9" s="214">
        <v>441822</v>
      </c>
      <c r="E9" s="214">
        <v>376846</v>
      </c>
      <c r="F9" s="215">
        <v>-14.70637496548383</v>
      </c>
      <c r="G9" s="6"/>
    </row>
    <row r="10" spans="1:14" ht="15.6" customHeight="1" x14ac:dyDescent="0.25">
      <c r="A10" s="213" t="s">
        <v>10</v>
      </c>
      <c r="B10" s="214">
        <v>42478</v>
      </c>
      <c r="C10" s="214">
        <v>40686</v>
      </c>
      <c r="D10" s="214">
        <v>123422</v>
      </c>
      <c r="E10" s="214">
        <v>91619</v>
      </c>
      <c r="F10" s="215">
        <v>-25.76769133541832</v>
      </c>
    </row>
    <row r="11" spans="1:14" ht="15.6" customHeight="1" x14ac:dyDescent="0.25">
      <c r="A11" s="213" t="s">
        <v>9</v>
      </c>
      <c r="B11" s="214">
        <v>0</v>
      </c>
      <c r="C11" s="214">
        <v>0</v>
      </c>
      <c r="D11" s="214">
        <v>0</v>
      </c>
      <c r="E11" s="214">
        <v>0</v>
      </c>
      <c r="F11" s="215"/>
    </row>
    <row r="12" spans="1:14" ht="15.6" customHeight="1" x14ac:dyDescent="0.25">
      <c r="A12" s="213" t="s">
        <v>6</v>
      </c>
      <c r="B12" s="214">
        <v>21002</v>
      </c>
      <c r="C12" s="214">
        <v>24586</v>
      </c>
      <c r="D12" s="214">
        <v>48383</v>
      </c>
      <c r="E12" s="214">
        <v>87973</v>
      </c>
      <c r="F12" s="215">
        <v>81.826261290122574</v>
      </c>
    </row>
    <row r="13" spans="1:14" ht="15.6" customHeight="1" x14ac:dyDescent="0.25">
      <c r="A13" s="213" t="s">
        <v>175</v>
      </c>
      <c r="B13" s="214">
        <v>0</v>
      </c>
      <c r="C13" s="214">
        <v>0</v>
      </c>
      <c r="D13" s="214">
        <v>0</v>
      </c>
      <c r="E13" s="214">
        <v>0</v>
      </c>
      <c r="F13" s="215"/>
    </row>
    <row r="14" spans="1:14" ht="15.6" customHeight="1" x14ac:dyDescent="0.25">
      <c r="A14" s="213" t="s">
        <v>153</v>
      </c>
      <c r="B14" s="214">
        <v>182294</v>
      </c>
      <c r="C14" s="214">
        <v>145177</v>
      </c>
      <c r="D14" s="214">
        <v>351172</v>
      </c>
      <c r="E14" s="214">
        <v>221518</v>
      </c>
      <c r="F14" s="215">
        <v>-36.920369505541437</v>
      </c>
    </row>
    <row r="15" spans="1:14" ht="15.6" customHeight="1" x14ac:dyDescent="0.25">
      <c r="A15" s="213" t="s">
        <v>150</v>
      </c>
      <c r="B15" s="214">
        <v>172221</v>
      </c>
      <c r="C15" s="214">
        <v>75180</v>
      </c>
      <c r="D15" s="214">
        <v>335259</v>
      </c>
      <c r="E15" s="214">
        <v>188016</v>
      </c>
      <c r="F15" s="215">
        <v>-43.919178903474617</v>
      </c>
    </row>
    <row r="16" spans="1:14" ht="15.6" customHeight="1" x14ac:dyDescent="0.5">
      <c r="A16" s="213" t="s">
        <v>149</v>
      </c>
      <c r="B16" s="214">
        <v>248073</v>
      </c>
      <c r="C16" s="214">
        <v>270187</v>
      </c>
      <c r="D16" s="214">
        <v>425083</v>
      </c>
      <c r="E16" s="214">
        <v>492976</v>
      </c>
      <c r="F16" s="215">
        <v>15.97170434950351</v>
      </c>
      <c r="G16" s="1"/>
    </row>
    <row r="17" spans="1:7" ht="15.6" customHeight="1" x14ac:dyDescent="0.35">
      <c r="A17" s="213" t="s">
        <v>155</v>
      </c>
      <c r="B17" s="214">
        <v>43528</v>
      </c>
      <c r="C17" s="214">
        <v>86667</v>
      </c>
      <c r="D17" s="214">
        <v>167647</v>
      </c>
      <c r="E17" s="214">
        <v>190082</v>
      </c>
      <c r="F17" s="215">
        <v>13.382285397293121</v>
      </c>
      <c r="G17" s="2"/>
    </row>
    <row r="18" spans="1:7" ht="15.6" customHeight="1" x14ac:dyDescent="0.25">
      <c r="A18" s="213" t="s">
        <v>152</v>
      </c>
      <c r="B18" s="214">
        <v>0</v>
      </c>
      <c r="C18" s="214">
        <v>0</v>
      </c>
      <c r="D18" s="214">
        <v>0</v>
      </c>
      <c r="E18" s="214">
        <v>0</v>
      </c>
      <c r="F18" s="215"/>
    </row>
    <row r="19" spans="1:7" ht="15.6" customHeight="1" x14ac:dyDescent="0.25">
      <c r="A19" s="213" t="s">
        <v>148</v>
      </c>
      <c r="B19" s="214">
        <v>60155</v>
      </c>
      <c r="C19" s="214">
        <v>66321</v>
      </c>
      <c r="D19" s="214">
        <v>88789</v>
      </c>
      <c r="E19" s="214">
        <v>120710</v>
      </c>
      <c r="F19" s="215">
        <v>35.951525526810741</v>
      </c>
    </row>
    <row r="20" spans="1:7" ht="15.6" customHeight="1" x14ac:dyDescent="0.25">
      <c r="A20" s="213" t="s">
        <v>147</v>
      </c>
      <c r="B20" s="214">
        <v>119463</v>
      </c>
      <c r="C20" s="214">
        <v>151616</v>
      </c>
      <c r="D20" s="214">
        <v>262019</v>
      </c>
      <c r="E20" s="214">
        <v>361282</v>
      </c>
      <c r="F20" s="215">
        <v>37.883893916090052</v>
      </c>
    </row>
    <row r="21" spans="1:7" ht="15.6" customHeight="1" x14ac:dyDescent="0.25">
      <c r="A21" s="213" t="s">
        <v>154</v>
      </c>
      <c r="B21" s="214">
        <v>96223</v>
      </c>
      <c r="C21" s="214">
        <v>124753</v>
      </c>
      <c r="D21" s="214">
        <v>238003</v>
      </c>
      <c r="E21" s="214">
        <v>258164</v>
      </c>
      <c r="F21" s="215">
        <v>8.4709016272904165</v>
      </c>
    </row>
    <row r="22" spans="1:7" ht="15.6" customHeight="1" x14ac:dyDescent="0.25">
      <c r="A22" s="213" t="s">
        <v>151</v>
      </c>
      <c r="B22" s="214">
        <v>200</v>
      </c>
      <c r="C22" s="214">
        <v>3</v>
      </c>
      <c r="D22" s="214">
        <v>7201</v>
      </c>
      <c r="E22" s="214">
        <v>11</v>
      </c>
      <c r="F22" s="215">
        <v>-99.847243438411326</v>
      </c>
    </row>
    <row r="23" spans="1:7" ht="15.6" customHeight="1" x14ac:dyDescent="0.25">
      <c r="A23" s="213" t="s">
        <v>171</v>
      </c>
      <c r="B23" s="214">
        <v>68162</v>
      </c>
      <c r="C23" s="214">
        <v>16613</v>
      </c>
      <c r="D23" s="214">
        <v>83319</v>
      </c>
      <c r="E23" s="214">
        <v>38138</v>
      </c>
      <c r="F23" s="215">
        <v>-54.226526962637571</v>
      </c>
    </row>
    <row r="24" spans="1:7" ht="15.6" customHeight="1" x14ac:dyDescent="0.25">
      <c r="A24" s="213" t="s">
        <v>146</v>
      </c>
      <c r="B24" s="214">
        <v>0</v>
      </c>
      <c r="C24" s="214">
        <v>2904</v>
      </c>
      <c r="D24" s="214">
        <v>0</v>
      </c>
      <c r="E24" s="214">
        <v>2904</v>
      </c>
      <c r="F24" s="215"/>
    </row>
    <row r="25" spans="1:7" ht="15.6" customHeight="1" x14ac:dyDescent="0.25">
      <c r="A25" s="213" t="s">
        <v>145</v>
      </c>
      <c r="B25" s="214">
        <v>0</v>
      </c>
      <c r="C25" s="214">
        <v>0</v>
      </c>
      <c r="D25" s="214">
        <v>0</v>
      </c>
      <c r="E25" s="214">
        <v>0</v>
      </c>
      <c r="F25" s="215"/>
    </row>
    <row r="26" spans="1:7" ht="15.6" customHeight="1" x14ac:dyDescent="0.25">
      <c r="A26" s="213" t="s">
        <v>157</v>
      </c>
      <c r="B26" s="214">
        <v>11179</v>
      </c>
      <c r="C26" s="214">
        <v>65115</v>
      </c>
      <c r="D26" s="214">
        <v>22743</v>
      </c>
      <c r="E26" s="214">
        <v>102489</v>
      </c>
      <c r="F26" s="215">
        <v>350.63975728795668</v>
      </c>
    </row>
    <row r="27" spans="1:7" ht="15.6" customHeight="1" x14ac:dyDescent="0.25">
      <c r="A27" s="213" t="s">
        <v>173</v>
      </c>
      <c r="B27" s="214">
        <v>7975</v>
      </c>
      <c r="C27" s="214">
        <v>2000</v>
      </c>
      <c r="D27" s="214">
        <v>11475</v>
      </c>
      <c r="E27" s="214">
        <v>4000</v>
      </c>
      <c r="F27" s="215">
        <v>-65.141612200435731</v>
      </c>
    </row>
    <row r="28" spans="1:7" ht="15.6" customHeight="1" x14ac:dyDescent="0.25">
      <c r="A28" s="213" t="s">
        <v>177</v>
      </c>
      <c r="B28" s="214">
        <v>2128</v>
      </c>
      <c r="C28" s="214">
        <v>0</v>
      </c>
      <c r="D28" s="214">
        <v>2128</v>
      </c>
      <c r="E28" s="214">
        <v>0</v>
      </c>
      <c r="F28" s="215">
        <v>-100</v>
      </c>
    </row>
    <row r="29" spans="1:7" ht="15.6" customHeight="1" x14ac:dyDescent="0.25">
      <c r="A29" s="213" t="s">
        <v>178</v>
      </c>
      <c r="B29" s="214">
        <v>82428</v>
      </c>
      <c r="C29" s="214">
        <v>64172</v>
      </c>
      <c r="D29" s="214">
        <v>194187</v>
      </c>
      <c r="E29" s="214">
        <v>149458</v>
      </c>
      <c r="F29" s="215">
        <v>-23.03398270739029</v>
      </c>
    </row>
    <row r="30" spans="1:7" ht="15.6" customHeight="1" x14ac:dyDescent="0.25">
      <c r="A30" s="213" t="s">
        <v>179</v>
      </c>
      <c r="B30" s="214">
        <v>32655</v>
      </c>
      <c r="C30" s="214">
        <v>35964</v>
      </c>
      <c r="D30" s="214">
        <v>68230</v>
      </c>
      <c r="E30" s="214">
        <v>68925</v>
      </c>
      <c r="F30" s="215">
        <v>1.018613513117401</v>
      </c>
    </row>
    <row r="31" spans="1:7" ht="15.6" customHeight="1" x14ac:dyDescent="0.25">
      <c r="A31" s="213" t="s">
        <v>180</v>
      </c>
      <c r="B31" s="214">
        <v>56980</v>
      </c>
      <c r="C31" s="214">
        <v>416</v>
      </c>
      <c r="D31" s="214">
        <v>68364</v>
      </c>
      <c r="E31" s="214">
        <v>416</v>
      </c>
      <c r="F31" s="215">
        <v>-99.391492598443619</v>
      </c>
    </row>
    <row r="32" spans="1:7" ht="15.6" customHeight="1" x14ac:dyDescent="0.25">
      <c r="A32" s="213" t="s">
        <v>181</v>
      </c>
      <c r="B32" s="214">
        <v>29901</v>
      </c>
      <c r="C32" s="214">
        <v>48828</v>
      </c>
      <c r="D32" s="214">
        <v>45229</v>
      </c>
      <c r="E32" s="214">
        <v>90407</v>
      </c>
      <c r="F32" s="215">
        <v>99.887240487297959</v>
      </c>
    </row>
    <row r="33" spans="1:6" ht="15.6" customHeight="1" x14ac:dyDescent="0.25">
      <c r="A33" s="213" t="s">
        <v>182</v>
      </c>
      <c r="B33" s="214">
        <v>0</v>
      </c>
      <c r="C33" s="214">
        <v>0</v>
      </c>
      <c r="D33" s="214">
        <v>0</v>
      </c>
      <c r="E33" s="214">
        <v>0</v>
      </c>
      <c r="F33" s="215"/>
    </row>
    <row r="34" spans="1:6" ht="15.6" customHeight="1" x14ac:dyDescent="0.25">
      <c r="A34" s="213" t="s">
        <v>183</v>
      </c>
      <c r="B34" s="214">
        <v>0</v>
      </c>
      <c r="C34" s="214">
        <v>0</v>
      </c>
      <c r="D34" s="214">
        <v>8252</v>
      </c>
      <c r="E34" s="214">
        <v>0</v>
      </c>
      <c r="F34" s="215">
        <v>-100</v>
      </c>
    </row>
    <row r="35" spans="1:6" ht="15.6" customHeight="1" x14ac:dyDescent="0.25">
      <c r="A35" s="217" t="s">
        <v>158</v>
      </c>
      <c r="B35" s="218">
        <f>SUM(B7:B34)</f>
        <v>1647595</v>
      </c>
      <c r="C35" s="218">
        <f>SUM(C7:C34)</f>
        <v>1577056</v>
      </c>
      <c r="D35" s="218">
        <f>SUM(D7:D34)</f>
        <v>3264405</v>
      </c>
      <c r="E35" s="218">
        <f>SUM(E7:E34)</f>
        <v>3083803</v>
      </c>
      <c r="F35" s="219">
        <f>E35*100/D35-100</f>
        <v>-5.5324630369087231</v>
      </c>
    </row>
    <row r="36" spans="1:6" ht="15.6" customHeight="1" x14ac:dyDescent="0.25">
      <c r="A36" s="46" t="s">
        <v>187</v>
      </c>
    </row>
  </sheetData>
  <mergeCells count="3">
    <mergeCell ref="A5:A6"/>
    <mergeCell ref="B5:C5"/>
    <mergeCell ref="D5:F5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00508-377F-42D7-B08B-9BCEF27921BF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194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53</v>
      </c>
    </row>
    <row r="5" spans="1:14" ht="15.6" customHeight="1" x14ac:dyDescent="0.25">
      <c r="A5" s="281" t="s">
        <v>1</v>
      </c>
      <c r="B5" s="282" t="s">
        <v>176</v>
      </c>
      <c r="C5" s="282"/>
      <c r="D5" s="282" t="s">
        <v>0</v>
      </c>
      <c r="E5" s="282"/>
      <c r="F5" s="282"/>
      <c r="N5" s="74" t="s">
        <v>185</v>
      </c>
    </row>
    <row r="6" spans="1:14" ht="15.6" customHeight="1" x14ac:dyDescent="0.25">
      <c r="A6" s="281"/>
      <c r="B6" s="212">
        <v>2023</v>
      </c>
      <c r="C6" s="212">
        <v>2024</v>
      </c>
      <c r="D6" s="212">
        <v>2023</v>
      </c>
      <c r="E6" s="212">
        <v>2024</v>
      </c>
      <c r="F6" s="154" t="s">
        <v>186</v>
      </c>
    </row>
    <row r="7" spans="1:14" ht="15.6" customHeight="1" x14ac:dyDescent="0.25">
      <c r="A7" s="213" t="s">
        <v>18</v>
      </c>
      <c r="B7" s="214">
        <v>26824</v>
      </c>
      <c r="C7" s="214">
        <v>3147</v>
      </c>
      <c r="D7" s="214">
        <v>45822</v>
      </c>
      <c r="E7" s="214">
        <v>8239</v>
      </c>
      <c r="F7" s="215">
        <v>-82.019553926061718</v>
      </c>
      <c r="G7" s="6"/>
    </row>
    <row r="8" spans="1:14" s="33" customFormat="1" ht="15.6" customHeight="1" x14ac:dyDescent="0.2">
      <c r="A8" s="213" t="s">
        <v>11</v>
      </c>
      <c r="B8" s="214">
        <v>1911</v>
      </c>
      <c r="C8" s="214">
        <v>3789</v>
      </c>
      <c r="D8" s="214">
        <v>3793</v>
      </c>
      <c r="E8" s="214">
        <v>6321</v>
      </c>
      <c r="F8" s="215">
        <v>66.649090429739005</v>
      </c>
    </row>
    <row r="9" spans="1:14" ht="15.6" customHeight="1" x14ac:dyDescent="0.25">
      <c r="A9" s="213" t="s">
        <v>8</v>
      </c>
      <c r="B9" s="214">
        <v>23539</v>
      </c>
      <c r="C9" s="214">
        <v>26364</v>
      </c>
      <c r="D9" s="214">
        <v>43341</v>
      </c>
      <c r="E9" s="214">
        <v>51985</v>
      </c>
      <c r="F9" s="215">
        <v>19.944163724879441</v>
      </c>
      <c r="G9" s="6"/>
    </row>
    <row r="10" spans="1:14" ht="15.6" customHeight="1" x14ac:dyDescent="0.25">
      <c r="A10" s="213" t="s">
        <v>10</v>
      </c>
      <c r="B10" s="214">
        <v>55116</v>
      </c>
      <c r="C10" s="214">
        <v>51039</v>
      </c>
      <c r="D10" s="214">
        <v>101346</v>
      </c>
      <c r="E10" s="214">
        <v>113790</v>
      </c>
      <c r="F10" s="215">
        <v>12.27872831685514</v>
      </c>
    </row>
    <row r="11" spans="1:14" ht="15.6" customHeight="1" x14ac:dyDescent="0.25">
      <c r="A11" s="213" t="s">
        <v>9</v>
      </c>
      <c r="B11" s="214">
        <v>419573</v>
      </c>
      <c r="C11" s="214">
        <v>431224</v>
      </c>
      <c r="D11" s="214">
        <v>832837</v>
      </c>
      <c r="E11" s="214">
        <v>811457</v>
      </c>
      <c r="F11" s="215">
        <v>-2.567128982021686</v>
      </c>
    </row>
    <row r="12" spans="1:14" ht="15.6" customHeight="1" x14ac:dyDescent="0.25">
      <c r="A12" s="213" t="s">
        <v>6</v>
      </c>
      <c r="B12" s="214">
        <v>13186</v>
      </c>
      <c r="C12" s="214">
        <v>16476</v>
      </c>
      <c r="D12" s="214">
        <v>23860</v>
      </c>
      <c r="E12" s="214">
        <v>32752</v>
      </c>
      <c r="F12" s="215">
        <v>37.267393126571683</v>
      </c>
    </row>
    <row r="13" spans="1:14" ht="15.6" customHeight="1" x14ac:dyDescent="0.25">
      <c r="A13" s="213" t="s">
        <v>175</v>
      </c>
      <c r="B13" s="214">
        <v>861</v>
      </c>
      <c r="C13" s="214">
        <v>426</v>
      </c>
      <c r="D13" s="214">
        <v>1502</v>
      </c>
      <c r="E13" s="214">
        <v>745</v>
      </c>
      <c r="F13" s="215">
        <v>-50.399467376830891</v>
      </c>
    </row>
    <row r="14" spans="1:14" ht="15.6" customHeight="1" x14ac:dyDescent="0.25">
      <c r="A14" s="213" t="s">
        <v>153</v>
      </c>
      <c r="B14" s="214">
        <v>766105</v>
      </c>
      <c r="C14" s="214">
        <v>773889</v>
      </c>
      <c r="D14" s="214">
        <v>1465240</v>
      </c>
      <c r="E14" s="214">
        <v>1465047</v>
      </c>
      <c r="F14" s="215">
        <v>-1.317190357893594E-2</v>
      </c>
    </row>
    <row r="15" spans="1:14" ht="15.6" customHeight="1" x14ac:dyDescent="0.25">
      <c r="A15" s="213" t="s">
        <v>150</v>
      </c>
      <c r="B15" s="214">
        <v>281442</v>
      </c>
      <c r="C15" s="214">
        <v>231737</v>
      </c>
      <c r="D15" s="214">
        <v>531989</v>
      </c>
      <c r="E15" s="214">
        <v>455966</v>
      </c>
      <c r="F15" s="215">
        <v>-14.29033307079658</v>
      </c>
    </row>
    <row r="16" spans="1:14" ht="15.6" customHeight="1" x14ac:dyDescent="0.5">
      <c r="A16" s="213" t="s">
        <v>149</v>
      </c>
      <c r="B16" s="214">
        <v>28495</v>
      </c>
      <c r="C16" s="214">
        <v>24676</v>
      </c>
      <c r="D16" s="214">
        <v>47752</v>
      </c>
      <c r="E16" s="214">
        <v>45419</v>
      </c>
      <c r="F16" s="215">
        <v>-4.88565923940358</v>
      </c>
      <c r="G16" s="1"/>
    </row>
    <row r="17" spans="1:8" ht="15.6" customHeight="1" x14ac:dyDescent="0.35">
      <c r="A17" s="213" t="s">
        <v>155</v>
      </c>
      <c r="B17" s="214">
        <v>69817</v>
      </c>
      <c r="C17" s="214">
        <v>53539</v>
      </c>
      <c r="D17" s="214">
        <v>138100</v>
      </c>
      <c r="E17" s="214">
        <v>94139</v>
      </c>
      <c r="F17" s="215">
        <v>-31.832729905865321</v>
      </c>
      <c r="G17" s="2"/>
    </row>
    <row r="18" spans="1:8" ht="15.6" customHeight="1" x14ac:dyDescent="0.25">
      <c r="A18" s="213" t="s">
        <v>152</v>
      </c>
      <c r="B18" s="214">
        <v>0</v>
      </c>
      <c r="C18" s="214">
        <v>0</v>
      </c>
      <c r="D18" s="214">
        <v>0</v>
      </c>
      <c r="E18" s="214">
        <v>0</v>
      </c>
      <c r="F18" s="215"/>
    </row>
    <row r="19" spans="1:8" ht="15.6" customHeight="1" x14ac:dyDescent="0.25">
      <c r="A19" s="213" t="s">
        <v>148</v>
      </c>
      <c r="B19" s="214">
        <v>87085</v>
      </c>
      <c r="C19" s="214">
        <v>25965</v>
      </c>
      <c r="D19" s="214">
        <v>165009</v>
      </c>
      <c r="E19" s="214">
        <v>71546</v>
      </c>
      <c r="F19" s="215">
        <v>-56.641152906811143</v>
      </c>
      <c r="H19" s="225"/>
    </row>
    <row r="20" spans="1:8" ht="15.6" customHeight="1" x14ac:dyDescent="0.25">
      <c r="A20" s="213" t="s">
        <v>147</v>
      </c>
      <c r="B20" s="214">
        <v>45529</v>
      </c>
      <c r="C20" s="214">
        <v>56337</v>
      </c>
      <c r="D20" s="214">
        <v>108197</v>
      </c>
      <c r="E20" s="214">
        <v>107981</v>
      </c>
      <c r="F20" s="215">
        <v>-0.19963584942281901</v>
      </c>
    </row>
    <row r="21" spans="1:8" ht="15.6" customHeight="1" x14ac:dyDescent="0.25">
      <c r="A21" s="213" t="s">
        <v>154</v>
      </c>
      <c r="B21" s="214">
        <v>9547</v>
      </c>
      <c r="C21" s="214">
        <v>13062</v>
      </c>
      <c r="D21" s="214">
        <v>25844</v>
      </c>
      <c r="E21" s="214">
        <v>35420</v>
      </c>
      <c r="F21" s="215">
        <v>37.053087757313108</v>
      </c>
    </row>
    <row r="22" spans="1:8" ht="15.6" customHeight="1" x14ac:dyDescent="0.25">
      <c r="A22" s="213" t="s">
        <v>151</v>
      </c>
      <c r="B22" s="214">
        <v>34115</v>
      </c>
      <c r="C22" s="214">
        <v>18148</v>
      </c>
      <c r="D22" s="214">
        <v>56073</v>
      </c>
      <c r="E22" s="214">
        <v>34519</v>
      </c>
      <c r="F22" s="215">
        <v>-38.439177500757943</v>
      </c>
    </row>
    <row r="23" spans="1:8" ht="15.6" customHeight="1" x14ac:dyDescent="0.25">
      <c r="A23" s="213" t="s">
        <v>171</v>
      </c>
      <c r="B23" s="214">
        <v>12323</v>
      </c>
      <c r="C23" s="214">
        <v>16793</v>
      </c>
      <c r="D23" s="214">
        <v>17579</v>
      </c>
      <c r="E23" s="214">
        <v>31370</v>
      </c>
      <c r="F23" s="215">
        <v>78.451561522270879</v>
      </c>
    </row>
    <row r="24" spans="1:8" ht="15.6" customHeight="1" x14ac:dyDescent="0.25">
      <c r="A24" s="213" t="s">
        <v>146</v>
      </c>
      <c r="B24" s="214">
        <v>45609</v>
      </c>
      <c r="C24" s="214">
        <v>53890</v>
      </c>
      <c r="D24" s="214">
        <v>99265</v>
      </c>
      <c r="E24" s="214">
        <v>107594</v>
      </c>
      <c r="F24" s="215">
        <v>8.3906714350475937</v>
      </c>
    </row>
    <row r="25" spans="1:8" ht="15.6" customHeight="1" x14ac:dyDescent="0.25">
      <c r="A25" s="213" t="s">
        <v>145</v>
      </c>
      <c r="B25" s="214">
        <v>0</v>
      </c>
      <c r="C25" s="214">
        <v>0</v>
      </c>
      <c r="D25" s="214">
        <v>0</v>
      </c>
      <c r="E25" s="214">
        <v>0</v>
      </c>
      <c r="F25" s="215"/>
    </row>
    <row r="26" spans="1:8" ht="15.6" customHeight="1" x14ac:dyDescent="0.25">
      <c r="A26" s="213" t="s">
        <v>157</v>
      </c>
      <c r="B26" s="214">
        <v>5040</v>
      </c>
      <c r="C26" s="214">
        <v>4689</v>
      </c>
      <c r="D26" s="214">
        <v>13887</v>
      </c>
      <c r="E26" s="214">
        <v>8852</v>
      </c>
      <c r="F26" s="215">
        <v>-36.256930942608193</v>
      </c>
    </row>
    <row r="27" spans="1:8" ht="15.6" customHeight="1" x14ac:dyDescent="0.25">
      <c r="A27" s="213" t="s">
        <v>173</v>
      </c>
      <c r="B27" s="214">
        <v>69568</v>
      </c>
      <c r="C27" s="214">
        <v>115807</v>
      </c>
      <c r="D27" s="214">
        <v>126681</v>
      </c>
      <c r="E27" s="214">
        <v>168340</v>
      </c>
      <c r="F27" s="215">
        <v>32.884963017342777</v>
      </c>
    </row>
    <row r="28" spans="1:8" ht="15.6" customHeight="1" x14ac:dyDescent="0.25">
      <c r="A28" s="213" t="s">
        <v>177</v>
      </c>
      <c r="B28" s="214">
        <v>4199</v>
      </c>
      <c r="C28" s="214">
        <v>8847</v>
      </c>
      <c r="D28" s="214">
        <v>7331</v>
      </c>
      <c r="E28" s="214">
        <v>25660</v>
      </c>
      <c r="F28" s="215">
        <v>250.02046105579049</v>
      </c>
    </row>
    <row r="29" spans="1:8" ht="15.6" customHeight="1" x14ac:dyDescent="0.25">
      <c r="A29" s="213" t="s">
        <v>178</v>
      </c>
      <c r="B29" s="214">
        <v>119350</v>
      </c>
      <c r="C29" s="214">
        <v>118695</v>
      </c>
      <c r="D29" s="214">
        <v>216721</v>
      </c>
      <c r="E29" s="214">
        <v>227420</v>
      </c>
      <c r="F29" s="215">
        <v>4.9367620119877671</v>
      </c>
    </row>
    <row r="30" spans="1:8" ht="15.6" customHeight="1" x14ac:dyDescent="0.25">
      <c r="A30" s="213" t="s">
        <v>179</v>
      </c>
      <c r="B30" s="214">
        <v>16804</v>
      </c>
      <c r="C30" s="214">
        <v>14354</v>
      </c>
      <c r="D30" s="214">
        <v>20420</v>
      </c>
      <c r="E30" s="214">
        <v>36414</v>
      </c>
      <c r="F30" s="215">
        <v>78.325171400587664</v>
      </c>
    </row>
    <row r="31" spans="1:8" ht="15.6" customHeight="1" x14ac:dyDescent="0.25">
      <c r="A31" s="213" t="s">
        <v>180</v>
      </c>
      <c r="B31" s="214">
        <v>39912</v>
      </c>
      <c r="C31" s="214">
        <v>35212</v>
      </c>
      <c r="D31" s="214">
        <v>81258</v>
      </c>
      <c r="E31" s="214">
        <v>78577</v>
      </c>
      <c r="F31" s="215">
        <v>-3.2993674468975338</v>
      </c>
    </row>
    <row r="32" spans="1:8" ht="15.6" customHeight="1" x14ac:dyDescent="0.25">
      <c r="A32" s="213" t="s">
        <v>181</v>
      </c>
      <c r="B32" s="214">
        <v>1168651</v>
      </c>
      <c r="C32" s="214">
        <v>1131752</v>
      </c>
      <c r="D32" s="214">
        <v>2262462</v>
      </c>
      <c r="E32" s="214">
        <v>2089042</v>
      </c>
      <c r="F32" s="215">
        <v>-7.6651011155104527</v>
      </c>
    </row>
    <row r="33" spans="1:6" ht="15.6" customHeight="1" x14ac:dyDescent="0.25">
      <c r="A33" s="213" t="s">
        <v>182</v>
      </c>
      <c r="B33" s="214">
        <v>140039</v>
      </c>
      <c r="C33" s="214">
        <v>176307</v>
      </c>
      <c r="D33" s="214">
        <v>261065</v>
      </c>
      <c r="E33" s="214">
        <v>314382</v>
      </c>
      <c r="F33" s="215">
        <v>20.42288319001015</v>
      </c>
    </row>
    <row r="34" spans="1:6" ht="15.6" customHeight="1" x14ac:dyDescent="0.25">
      <c r="A34" s="213" t="s">
        <v>183</v>
      </c>
      <c r="B34" s="214">
        <v>21059</v>
      </c>
      <c r="C34" s="214">
        <v>21065</v>
      </c>
      <c r="D34" s="214">
        <v>38417</v>
      </c>
      <c r="E34" s="214">
        <v>42639</v>
      </c>
      <c r="F34" s="215">
        <v>10.98992633469558</v>
      </c>
    </row>
    <row r="35" spans="1:6" ht="15.6" customHeight="1" x14ac:dyDescent="0.25">
      <c r="A35" s="217" t="s">
        <v>158</v>
      </c>
      <c r="B35" s="218">
        <f>SUM(B7:B34)</f>
        <v>3505699</v>
      </c>
      <c r="C35" s="218">
        <f>SUM(C7:C34)</f>
        <v>3427229</v>
      </c>
      <c r="D35" s="218">
        <f>SUM(D7:D34)</f>
        <v>6735791</v>
      </c>
      <c r="E35" s="218">
        <f>SUM(E7:E34)</f>
        <v>6465616</v>
      </c>
      <c r="F35" s="219">
        <f>E35*100/D35-100</f>
        <v>-4.0110359718702711</v>
      </c>
    </row>
    <row r="36" spans="1:6" ht="15.6" customHeight="1" x14ac:dyDescent="0.25">
      <c r="A36" s="46" t="s">
        <v>187</v>
      </c>
    </row>
  </sheetData>
  <mergeCells count="3">
    <mergeCell ref="A5:A6"/>
    <mergeCell ref="B5:C5"/>
    <mergeCell ref="D5:F5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DEC19-268F-45D4-A527-BAA63CBD2FA4}">
  <sheetPr codeName="Hoja1">
    <pageSetUpPr fitToPage="1"/>
  </sheetPr>
  <dimension ref="A1:K51"/>
  <sheetViews>
    <sheetView zoomScale="80" zoomScaleNormal="80" workbookViewId="0"/>
  </sheetViews>
  <sheetFormatPr baseColWidth="10" defaultColWidth="11.42578125" defaultRowHeight="15" x14ac:dyDescent="0.25"/>
  <cols>
    <col min="1" max="1" width="32.85546875" customWidth="1"/>
    <col min="2" max="2" width="18.7109375" customWidth="1"/>
    <col min="3" max="3" width="22.5703125" customWidth="1"/>
    <col min="4" max="5" width="15.42578125" customWidth="1"/>
    <col min="6" max="6" width="15.5703125" customWidth="1"/>
    <col min="7" max="10" width="15.42578125" customWidth="1"/>
    <col min="11" max="11" width="11.85546875" customWidth="1"/>
  </cols>
  <sheetData>
    <row r="1" spans="1:11" x14ac:dyDescent="0.25">
      <c r="A1" s="15"/>
      <c r="B1" s="16"/>
      <c r="C1" s="16"/>
      <c r="D1" s="17"/>
      <c r="E1" s="18"/>
      <c r="F1" s="17"/>
      <c r="H1" s="19"/>
      <c r="J1" s="19"/>
      <c r="K1" s="19"/>
    </row>
    <row r="2" spans="1:11" x14ac:dyDescent="0.25">
      <c r="A2" s="20"/>
      <c r="B2" s="17"/>
      <c r="C2" s="21"/>
      <c r="D2" s="17"/>
      <c r="E2" s="20"/>
      <c r="F2" s="17"/>
      <c r="G2" s="22"/>
      <c r="H2" s="17"/>
      <c r="I2" s="22"/>
      <c r="J2" s="17"/>
      <c r="K2" s="17"/>
    </row>
    <row r="3" spans="1:11" x14ac:dyDescent="0.25">
      <c r="A3" s="20"/>
      <c r="B3" s="16"/>
      <c r="C3" s="21"/>
      <c r="D3" s="17"/>
      <c r="E3" s="22"/>
      <c r="F3" s="17"/>
      <c r="G3" s="22"/>
      <c r="H3" s="17"/>
      <c r="I3" s="22"/>
      <c r="J3" s="17"/>
      <c r="K3" s="17"/>
    </row>
    <row r="4" spans="1:11" x14ac:dyDescent="0.25">
      <c r="A4" s="20"/>
      <c r="B4" s="17"/>
      <c r="C4" s="21"/>
      <c r="D4" s="19"/>
      <c r="E4" s="23"/>
      <c r="F4" s="17"/>
      <c r="G4" s="23"/>
      <c r="H4" s="19"/>
      <c r="I4" s="23"/>
      <c r="J4" s="19"/>
      <c r="K4" s="19"/>
    </row>
    <row r="5" spans="1:11" x14ac:dyDescent="0.25">
      <c r="A5" s="20"/>
      <c r="B5" s="17"/>
      <c r="C5" s="24"/>
      <c r="D5" s="17"/>
      <c r="E5" s="22"/>
      <c r="F5" s="17"/>
      <c r="G5" s="22"/>
      <c r="H5" s="17"/>
      <c r="I5" s="22"/>
      <c r="J5" s="17"/>
      <c r="K5" s="17"/>
    </row>
    <row r="6" spans="1:11" x14ac:dyDescent="0.25">
      <c r="A6" s="20"/>
      <c r="B6" s="17"/>
      <c r="C6" s="6"/>
      <c r="D6" s="17"/>
      <c r="E6" s="22"/>
      <c r="F6" s="17"/>
      <c r="G6" s="22"/>
      <c r="H6" s="17"/>
      <c r="I6" s="22"/>
      <c r="J6" s="17"/>
      <c r="K6" s="17"/>
    </row>
    <row r="7" spans="1:11" x14ac:dyDescent="0.25">
      <c r="A7" s="20"/>
      <c r="B7" s="17"/>
      <c r="C7" s="21"/>
      <c r="D7" s="17"/>
      <c r="E7" s="21"/>
      <c r="F7" s="17"/>
      <c r="G7" s="22"/>
      <c r="H7" s="17"/>
      <c r="I7" s="22"/>
      <c r="J7" s="17"/>
      <c r="K7" s="17"/>
    </row>
    <row r="8" spans="1:11" x14ac:dyDescent="0.25">
      <c r="A8" s="20"/>
      <c r="B8" s="17"/>
      <c r="C8" s="21"/>
      <c r="D8" s="19"/>
      <c r="E8" s="25"/>
      <c r="F8" s="17"/>
      <c r="G8" s="23"/>
      <c r="H8" s="19"/>
      <c r="I8" s="23"/>
      <c r="J8" s="19"/>
      <c r="K8" s="19"/>
    </row>
    <row r="9" spans="1:11" x14ac:dyDescent="0.25">
      <c r="A9" s="20"/>
      <c r="B9" s="17"/>
      <c r="C9" s="24"/>
      <c r="D9" s="17"/>
      <c r="E9" s="21"/>
      <c r="F9" s="17"/>
      <c r="G9" s="22"/>
      <c r="H9" s="17"/>
      <c r="I9" s="22"/>
      <c r="J9" s="17"/>
      <c r="K9" s="17"/>
    </row>
    <row r="10" spans="1:11" x14ac:dyDescent="0.25">
      <c r="A10" s="20"/>
      <c r="B10" s="17"/>
      <c r="C10" s="25"/>
      <c r="D10" s="19"/>
      <c r="E10" s="25"/>
      <c r="F10" s="17"/>
      <c r="G10" s="23"/>
      <c r="H10" s="19"/>
      <c r="I10" s="23"/>
      <c r="J10" s="19"/>
      <c r="K10" s="19"/>
    </row>
    <row r="11" spans="1:11" x14ac:dyDescent="0.25">
      <c r="A11" s="17"/>
      <c r="B11" s="17"/>
      <c r="C11" s="21"/>
      <c r="D11" s="17"/>
      <c r="E11" s="21"/>
      <c r="F11" s="17"/>
      <c r="G11" s="20"/>
      <c r="H11" s="17"/>
      <c r="I11" s="22"/>
      <c r="J11" s="17"/>
      <c r="K11" s="17"/>
    </row>
    <row r="12" spans="1:11" x14ac:dyDescent="0.25">
      <c r="A12" s="15"/>
      <c r="B12" s="16"/>
      <c r="C12" s="24"/>
      <c r="D12" s="16"/>
      <c r="E12" s="24"/>
      <c r="F12" s="16"/>
      <c r="G12" s="15"/>
      <c r="H12" s="16"/>
      <c r="I12" s="26"/>
      <c r="J12" s="16"/>
      <c r="K12" s="16"/>
    </row>
    <row r="13" spans="1:11" x14ac:dyDescent="0.25">
      <c r="A13" s="20"/>
      <c r="B13" s="17"/>
      <c r="C13" s="6"/>
      <c r="D13" s="27"/>
      <c r="E13" s="6"/>
      <c r="F13" s="17"/>
      <c r="G13" s="28"/>
      <c r="H13" s="27"/>
      <c r="J13" s="27"/>
      <c r="K13" s="27"/>
    </row>
    <row r="14" spans="1:11" x14ac:dyDescent="0.25">
      <c r="A14" s="20"/>
      <c r="B14" s="17"/>
      <c r="C14" s="21"/>
      <c r="D14" s="19"/>
      <c r="E14" s="25"/>
      <c r="F14" s="17"/>
      <c r="G14" s="18"/>
      <c r="H14" s="19"/>
      <c r="I14" s="23"/>
      <c r="J14" s="19"/>
      <c r="K14" s="19"/>
    </row>
    <row r="15" spans="1:11" x14ac:dyDescent="0.25">
      <c r="A15" s="20"/>
      <c r="B15" s="17"/>
      <c r="C15" s="21"/>
      <c r="D15" s="17"/>
      <c r="E15" s="21"/>
      <c r="F15" s="17"/>
      <c r="G15" s="20"/>
      <c r="H15" s="17"/>
      <c r="I15" s="22"/>
      <c r="J15" s="17"/>
      <c r="K15" s="17"/>
    </row>
    <row r="16" spans="1:11" x14ac:dyDescent="0.25">
      <c r="A16" s="20"/>
      <c r="B16" s="17"/>
      <c r="C16" s="24"/>
      <c r="D16" s="27"/>
      <c r="E16" s="6"/>
      <c r="F16" s="17"/>
      <c r="H16" s="27"/>
      <c r="J16" s="27"/>
      <c r="K16" s="27"/>
    </row>
    <row r="17" spans="1:11" x14ac:dyDescent="0.25">
      <c r="A17" s="20"/>
      <c r="B17" s="17"/>
      <c r="C17" s="21"/>
      <c r="D17" s="19"/>
      <c r="E17" s="25"/>
      <c r="F17" s="17"/>
      <c r="G17" s="23"/>
      <c r="H17" s="19"/>
      <c r="I17" s="23"/>
      <c r="J17" s="19"/>
      <c r="K17" s="19"/>
    </row>
    <row r="18" spans="1:11" x14ac:dyDescent="0.25">
      <c r="A18" s="20"/>
      <c r="B18" s="17"/>
      <c r="C18" s="21"/>
      <c r="D18" s="17"/>
      <c r="E18" s="17"/>
      <c r="F18" s="17"/>
      <c r="G18" s="22"/>
      <c r="H18" s="17"/>
      <c r="I18" s="22"/>
      <c r="J18" s="17"/>
      <c r="K18" s="17"/>
    </row>
    <row r="19" spans="1:11" x14ac:dyDescent="0.25">
      <c r="A19" s="20"/>
      <c r="B19" s="17"/>
      <c r="C19" s="21"/>
      <c r="D19" s="16"/>
      <c r="E19" s="16"/>
      <c r="F19" s="27"/>
      <c r="H19" s="27"/>
      <c r="J19" s="27"/>
      <c r="K19" s="27"/>
    </row>
    <row r="20" spans="1:11" x14ac:dyDescent="0.25">
      <c r="A20" s="20"/>
      <c r="B20" s="17"/>
      <c r="C20" s="21"/>
      <c r="D20" s="17"/>
      <c r="E20" s="21"/>
      <c r="F20" s="17"/>
      <c r="G20" s="22"/>
      <c r="H20" s="17"/>
      <c r="I20" s="22"/>
      <c r="J20" s="17"/>
      <c r="K20" s="17"/>
    </row>
    <row r="21" spans="1:11" x14ac:dyDescent="0.25">
      <c r="A21" s="20"/>
      <c r="B21" s="17"/>
      <c r="C21" s="26"/>
      <c r="D21" s="27"/>
      <c r="E21" s="6"/>
      <c r="F21" s="27"/>
      <c r="H21" s="27"/>
      <c r="J21" s="27"/>
      <c r="K21" s="27"/>
    </row>
    <row r="22" spans="1:11" x14ac:dyDescent="0.25">
      <c r="A22" s="20"/>
      <c r="B22" s="17"/>
      <c r="C22" s="21"/>
      <c r="D22" s="17"/>
      <c r="E22" s="21"/>
      <c r="F22" s="17"/>
      <c r="G22" s="22"/>
      <c r="H22" s="17"/>
      <c r="I22" s="22"/>
      <c r="J22" s="17"/>
      <c r="K22" s="17"/>
    </row>
    <row r="23" spans="1:11" x14ac:dyDescent="0.25">
      <c r="A23" s="20"/>
      <c r="B23" s="17"/>
      <c r="C23" s="21"/>
      <c r="D23" s="27"/>
      <c r="E23" s="6"/>
      <c r="F23" s="27"/>
      <c r="H23" s="27"/>
      <c r="J23" s="27"/>
      <c r="K23" s="27"/>
    </row>
    <row r="24" spans="1:11" x14ac:dyDescent="0.25">
      <c r="A24" s="20"/>
      <c r="B24" s="17"/>
      <c r="C24" s="21"/>
      <c r="D24" s="17"/>
      <c r="E24" s="21"/>
      <c r="F24" s="17"/>
      <c r="G24" s="22"/>
      <c r="H24" s="17"/>
      <c r="I24" s="22"/>
      <c r="J24" s="17"/>
      <c r="K24" s="17"/>
    </row>
    <row r="25" spans="1:11" x14ac:dyDescent="0.25">
      <c r="A25" s="20"/>
      <c r="B25" s="17"/>
      <c r="C25" s="21"/>
      <c r="D25" s="27"/>
      <c r="E25" s="6"/>
      <c r="F25" s="27"/>
      <c r="H25" s="27"/>
      <c r="J25" s="27"/>
      <c r="K25" s="27"/>
    </row>
    <row r="26" spans="1:11" x14ac:dyDescent="0.25">
      <c r="A26" s="20"/>
      <c r="B26" s="17"/>
      <c r="C26" s="26"/>
      <c r="D26" s="19"/>
      <c r="E26" s="25"/>
      <c r="F26" s="19"/>
      <c r="G26" s="23"/>
      <c r="H26" s="19"/>
      <c r="I26" s="23"/>
      <c r="J26" s="19"/>
      <c r="K26" s="19"/>
    </row>
    <row r="27" spans="1:11" x14ac:dyDescent="0.25">
      <c r="A27" s="20"/>
      <c r="B27" s="17"/>
      <c r="C27" s="25"/>
      <c r="D27" s="17"/>
      <c r="E27" s="21"/>
      <c r="F27" s="17"/>
      <c r="G27" s="22"/>
      <c r="H27" s="17"/>
      <c r="I27" s="22"/>
      <c r="J27" s="17"/>
      <c r="K27" s="17"/>
    </row>
    <row r="28" spans="1:11" ht="39" x14ac:dyDescent="0.7">
      <c r="A28" s="29" t="s">
        <v>169</v>
      </c>
      <c r="B28" s="17"/>
      <c r="C28" s="21"/>
      <c r="D28" s="19"/>
      <c r="E28" s="25"/>
      <c r="F28" s="19"/>
      <c r="G28" s="23"/>
      <c r="H28" s="19"/>
      <c r="I28" s="23"/>
      <c r="J28" s="19"/>
      <c r="K28" s="19"/>
    </row>
    <row r="29" spans="1:11" ht="17.25" x14ac:dyDescent="0.35">
      <c r="A29" s="30"/>
      <c r="B29" s="17"/>
      <c r="C29" s="21"/>
      <c r="D29" s="17"/>
      <c r="E29" s="21"/>
      <c r="F29" s="17"/>
      <c r="G29" s="20"/>
      <c r="H29" s="17"/>
      <c r="I29" s="22"/>
      <c r="J29" s="17"/>
      <c r="K29" s="17"/>
    </row>
    <row r="30" spans="1:11" x14ac:dyDescent="0.25">
      <c r="A30" s="20"/>
      <c r="B30" s="17"/>
      <c r="C30" s="24"/>
      <c r="D30" s="16"/>
      <c r="E30" s="24"/>
      <c r="F30" s="16"/>
      <c r="G30" s="15"/>
      <c r="H30" s="16"/>
      <c r="I30" s="26"/>
      <c r="J30" s="16"/>
      <c r="K30" s="16"/>
    </row>
    <row r="31" spans="1:11" x14ac:dyDescent="0.25">
      <c r="A31" s="20"/>
      <c r="B31" s="17"/>
      <c r="C31" s="21"/>
      <c r="D31" s="27"/>
      <c r="E31" s="6"/>
      <c r="F31" s="27"/>
      <c r="G31" s="28"/>
      <c r="H31" s="27"/>
      <c r="J31" s="27"/>
      <c r="K31" s="27"/>
    </row>
    <row r="32" spans="1:11" x14ac:dyDescent="0.25">
      <c r="A32" s="20"/>
      <c r="B32" s="17"/>
      <c r="C32" s="26"/>
      <c r="D32" s="19"/>
      <c r="E32" s="25"/>
      <c r="F32" s="19"/>
      <c r="G32" s="18"/>
      <c r="H32" s="19"/>
      <c r="I32" s="23"/>
      <c r="J32" s="19"/>
      <c r="K32" s="19"/>
    </row>
    <row r="33" spans="1:11" x14ac:dyDescent="0.25">
      <c r="A33" s="20"/>
      <c r="B33" s="17"/>
      <c r="C33" s="25"/>
      <c r="D33" s="17"/>
      <c r="E33" s="21"/>
      <c r="F33" s="17"/>
      <c r="G33" s="20"/>
      <c r="H33" s="17"/>
      <c r="I33" s="22"/>
      <c r="J33" s="17"/>
      <c r="K33" s="17"/>
    </row>
    <row r="34" spans="1:11" x14ac:dyDescent="0.25">
      <c r="A34" s="20"/>
      <c r="B34" s="17"/>
      <c r="C34" s="21"/>
      <c r="D34" s="17"/>
      <c r="E34" s="21"/>
      <c r="F34" s="17"/>
      <c r="G34" s="20"/>
      <c r="H34" s="17"/>
      <c r="I34" s="22"/>
      <c r="J34" s="17"/>
      <c r="K34" s="17"/>
    </row>
    <row r="35" spans="1:11" x14ac:dyDescent="0.25">
      <c r="A35" s="20"/>
      <c r="B35" s="17"/>
      <c r="D35" s="16"/>
      <c r="E35" s="24"/>
      <c r="F35" s="16"/>
      <c r="G35" s="15"/>
      <c r="H35" s="16"/>
      <c r="I35" s="26"/>
      <c r="J35" s="16"/>
      <c r="K35" s="16"/>
    </row>
    <row r="36" spans="1:11" x14ac:dyDescent="0.25">
      <c r="A36" s="20"/>
      <c r="B36" s="17"/>
      <c r="C36" s="21"/>
      <c r="D36" s="16"/>
      <c r="E36" s="24"/>
      <c r="F36" s="17"/>
      <c r="G36" s="20"/>
      <c r="H36" s="17"/>
      <c r="I36" s="20"/>
      <c r="J36" s="17"/>
      <c r="K36" s="17"/>
    </row>
    <row r="37" spans="1:11" x14ac:dyDescent="0.25">
      <c r="A37" s="20"/>
      <c r="B37" s="17"/>
      <c r="C37" s="21"/>
      <c r="D37" s="16"/>
      <c r="E37" s="24"/>
      <c r="F37" s="16"/>
      <c r="G37" s="15"/>
      <c r="H37" s="27"/>
      <c r="I37" s="28"/>
      <c r="J37" s="27"/>
      <c r="K37" s="27"/>
    </row>
    <row r="38" spans="1:11" x14ac:dyDescent="0.25">
      <c r="A38" s="20"/>
      <c r="B38" s="17"/>
      <c r="C38" s="6"/>
      <c r="D38" s="27"/>
      <c r="E38" s="6"/>
      <c r="F38" s="27"/>
      <c r="G38" s="28"/>
      <c r="H38" s="19"/>
      <c r="I38" s="17"/>
      <c r="J38" s="17"/>
      <c r="K38" s="17"/>
    </row>
    <row r="39" spans="1:11" x14ac:dyDescent="0.25">
      <c r="A39" s="20"/>
      <c r="B39" s="17"/>
      <c r="C39" s="17"/>
      <c r="D39" s="19"/>
      <c r="E39" s="17"/>
      <c r="F39" s="17"/>
      <c r="G39" s="20"/>
      <c r="H39" s="17"/>
      <c r="I39" s="26"/>
      <c r="J39" s="16"/>
      <c r="K39" s="16"/>
    </row>
    <row r="40" spans="1:11" x14ac:dyDescent="0.25">
      <c r="A40" s="20"/>
      <c r="B40" s="17"/>
      <c r="C40" s="17"/>
      <c r="D40" s="17"/>
      <c r="E40" s="16"/>
      <c r="F40" s="16"/>
      <c r="G40" s="15"/>
      <c r="H40" s="27"/>
      <c r="J40" s="27"/>
      <c r="K40" s="27"/>
    </row>
    <row r="41" spans="1:11" x14ac:dyDescent="0.25">
      <c r="A41" s="20"/>
      <c r="B41" s="17"/>
      <c r="C41" s="27"/>
      <c r="D41" s="16"/>
      <c r="F41" s="27"/>
      <c r="G41" s="28"/>
      <c r="H41" s="17"/>
      <c r="I41" s="22"/>
      <c r="J41" s="17"/>
      <c r="K41" s="17"/>
    </row>
    <row r="42" spans="1:11" x14ac:dyDescent="0.25">
      <c r="A42" s="20"/>
      <c r="B42" s="17"/>
      <c r="C42" s="17"/>
      <c r="D42" s="17"/>
      <c r="E42" s="21"/>
      <c r="F42" s="17"/>
      <c r="G42" s="20"/>
      <c r="H42" s="17"/>
      <c r="I42" s="22"/>
      <c r="J42" s="17"/>
      <c r="K42" s="17"/>
    </row>
    <row r="43" spans="1:11" x14ac:dyDescent="0.25">
      <c r="A43" s="15"/>
      <c r="B43" s="17"/>
      <c r="C43" s="19"/>
      <c r="D43" s="25"/>
      <c r="E43" s="27"/>
      <c r="F43" s="27"/>
      <c r="G43" s="20"/>
      <c r="H43" s="17"/>
      <c r="I43" s="22"/>
      <c r="J43" s="17"/>
      <c r="K43" s="17"/>
    </row>
    <row r="44" spans="1:11" x14ac:dyDescent="0.25">
      <c r="A44" s="20"/>
      <c r="B44" s="17"/>
      <c r="C44" s="17"/>
      <c r="D44" s="21"/>
      <c r="E44" s="17"/>
      <c r="F44" s="17"/>
      <c r="G44" s="15"/>
      <c r="H44" s="16"/>
      <c r="I44" s="26"/>
      <c r="J44" s="16"/>
      <c r="K44" s="16"/>
    </row>
    <row r="45" spans="1:11" x14ac:dyDescent="0.25">
      <c r="A45" s="20"/>
      <c r="B45" s="17"/>
      <c r="C45" s="16"/>
      <c r="D45" s="24"/>
      <c r="E45" s="16"/>
      <c r="F45" s="16"/>
      <c r="G45" s="15"/>
      <c r="H45" s="17"/>
      <c r="I45" s="17"/>
      <c r="J45" s="17"/>
      <c r="K45" s="17"/>
    </row>
    <row r="46" spans="1:11" x14ac:dyDescent="0.25">
      <c r="A46" s="18"/>
      <c r="B46" s="19"/>
      <c r="C46" s="19"/>
      <c r="D46" s="25"/>
      <c r="E46" s="19"/>
      <c r="F46" s="19"/>
      <c r="G46" s="18"/>
      <c r="H46" s="19"/>
      <c r="I46" s="23"/>
      <c r="J46" s="19"/>
      <c r="K46" s="19"/>
    </row>
    <row r="47" spans="1:11" x14ac:dyDescent="0.25">
      <c r="A47" s="17"/>
      <c r="B47" s="17"/>
      <c r="C47" s="17"/>
      <c r="D47" s="21"/>
      <c r="E47" s="17"/>
      <c r="F47" s="17"/>
      <c r="G47" s="22"/>
      <c r="H47" s="17"/>
      <c r="I47" s="22"/>
      <c r="J47" s="17"/>
      <c r="K47" s="17"/>
    </row>
    <row r="48" spans="1:11" x14ac:dyDescent="0.25">
      <c r="A48" s="226"/>
      <c r="B48" s="227"/>
      <c r="C48" s="227"/>
      <c r="D48" s="25"/>
      <c r="E48" s="19"/>
      <c r="F48" s="19"/>
      <c r="G48" s="227"/>
      <c r="H48" s="227"/>
      <c r="I48" s="227"/>
      <c r="J48" s="227"/>
      <c r="K48" s="227"/>
    </row>
    <row r="51" spans="8:8" x14ac:dyDescent="0.25">
      <c r="H51" s="151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D2AF0-7DFB-4CB3-9F52-B6C4ED4624BF}">
  <sheetPr codeName="Hoja4">
    <pageSetUpPr fitToPage="1"/>
  </sheetPr>
  <dimension ref="A1:AS68"/>
  <sheetViews>
    <sheetView showGridLines="0" zoomScale="70" zoomScaleNormal="70" zoomScalePageLayoutView="60" workbookViewId="0"/>
  </sheetViews>
  <sheetFormatPr baseColWidth="10" defaultColWidth="11.42578125" defaultRowHeight="15" customHeight="1" x14ac:dyDescent="0.2"/>
  <cols>
    <col min="1" max="1" width="3.7109375" style="151" customWidth="1"/>
    <col min="2" max="8" width="11.5703125" style="151" customWidth="1"/>
    <col min="9" max="9" width="3.7109375" style="151" customWidth="1"/>
    <col min="10" max="16" width="11.5703125" style="151" customWidth="1"/>
    <col min="17" max="17" width="3.7109375" style="151" customWidth="1"/>
    <col min="18" max="24" width="11.5703125" style="151" customWidth="1"/>
    <col min="25" max="25" width="11.42578125" style="230"/>
    <col min="26" max="45" width="12.85546875" style="230" customWidth="1"/>
    <col min="46" max="63" width="12.85546875" style="151" customWidth="1"/>
    <col min="64" max="16384" width="11.42578125" style="151"/>
  </cols>
  <sheetData>
    <row r="1" spans="1:42" ht="26.25" x14ac:dyDescent="0.25">
      <c r="B1" s="228" t="s">
        <v>195</v>
      </c>
      <c r="C1" s="229"/>
      <c r="D1" s="229"/>
      <c r="E1" s="229"/>
      <c r="F1" s="229"/>
      <c r="G1" s="229"/>
      <c r="H1" s="229"/>
      <c r="J1" s="32"/>
      <c r="K1" s="32"/>
      <c r="L1" s="32"/>
      <c r="M1" s="32"/>
      <c r="N1" s="32"/>
      <c r="O1" s="32"/>
      <c r="P1" s="32"/>
      <c r="Q1" s="32"/>
      <c r="R1" s="32"/>
      <c r="S1" s="32"/>
      <c r="T1" s="229"/>
      <c r="U1" s="229"/>
      <c r="V1" s="229"/>
      <c r="W1" s="229"/>
      <c r="X1" s="229"/>
      <c r="Z1" s="230" t="s">
        <v>196</v>
      </c>
      <c r="AB1" s="39"/>
      <c r="AC1" s="231"/>
      <c r="AD1" s="39"/>
      <c r="AE1" s="39"/>
      <c r="AF1" s="231"/>
      <c r="AG1" s="39"/>
      <c r="AH1" s="39"/>
      <c r="AI1" s="231"/>
      <c r="AJ1" s="39"/>
      <c r="AK1" s="39"/>
      <c r="AL1" s="39"/>
      <c r="AM1" s="39"/>
      <c r="AN1" s="39"/>
      <c r="AO1" s="39"/>
    </row>
    <row r="2" spans="1:42" ht="15" customHeight="1" x14ac:dyDescent="0.3">
      <c r="A2" s="232"/>
      <c r="B2" s="229"/>
      <c r="C2" s="229"/>
      <c r="D2" s="229"/>
      <c r="E2" s="229"/>
      <c r="F2" s="229"/>
      <c r="G2" s="229"/>
      <c r="H2" s="229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29"/>
      <c r="U2" s="229"/>
      <c r="V2" s="229"/>
      <c r="W2" s="229"/>
      <c r="X2" s="229"/>
      <c r="Z2" s="230" t="s">
        <v>197</v>
      </c>
    </row>
    <row r="3" spans="1:42" ht="15" customHeight="1" x14ac:dyDescent="0.2">
      <c r="A3" s="229"/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Z3" s="230" t="s">
        <v>198</v>
      </c>
    </row>
    <row r="4" spans="1:42" ht="15" customHeight="1" x14ac:dyDescent="0.2">
      <c r="A4" s="229"/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29"/>
      <c r="U4" s="229"/>
      <c r="V4" s="229"/>
      <c r="W4" s="229"/>
      <c r="X4" s="229"/>
    </row>
    <row r="5" spans="1:42" ht="15" customHeight="1" x14ac:dyDescent="0.2">
      <c r="A5" s="229"/>
      <c r="B5" s="229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29"/>
      <c r="N5" s="229"/>
      <c r="O5" s="229"/>
      <c r="P5" s="229"/>
      <c r="Q5" s="229"/>
      <c r="R5" s="229"/>
      <c r="S5" s="229"/>
      <c r="T5" s="229"/>
      <c r="U5" s="229"/>
      <c r="V5" s="229"/>
      <c r="W5" s="229"/>
      <c r="X5" s="229"/>
    </row>
    <row r="6" spans="1:42" ht="15" customHeight="1" x14ac:dyDescent="0.25">
      <c r="A6" s="229"/>
      <c r="B6" s="229"/>
      <c r="C6" s="229"/>
      <c r="D6" s="229"/>
      <c r="E6" s="229"/>
      <c r="F6" s="229"/>
      <c r="G6" s="229"/>
      <c r="H6" s="229"/>
      <c r="I6" s="229"/>
      <c r="J6" s="229"/>
      <c r="K6" s="229"/>
      <c r="L6" s="229"/>
      <c r="M6" s="229"/>
      <c r="N6" s="229"/>
      <c r="O6" s="229"/>
      <c r="P6" s="229"/>
      <c r="Q6" s="229"/>
      <c r="R6" s="229"/>
      <c r="S6" s="229"/>
      <c r="T6" s="229"/>
      <c r="U6" s="229"/>
      <c r="V6" s="229"/>
      <c r="W6" s="229"/>
      <c r="X6" s="233" t="s">
        <v>172</v>
      </c>
      <c r="Z6" s="234" t="s">
        <v>199</v>
      </c>
      <c r="AA6" s="234"/>
      <c r="AF6" s="234" t="s">
        <v>200</v>
      </c>
      <c r="AG6" s="234"/>
      <c r="AL6" s="234" t="s">
        <v>201</v>
      </c>
      <c r="AM6" s="234"/>
    </row>
    <row r="7" spans="1:42" ht="15" customHeight="1" x14ac:dyDescent="0.25">
      <c r="A7" s="229"/>
      <c r="B7" s="229"/>
      <c r="C7" s="229"/>
      <c r="D7" s="229"/>
      <c r="E7" s="229"/>
      <c r="F7" s="229"/>
      <c r="G7" s="229"/>
      <c r="H7" s="229"/>
      <c r="I7" s="229"/>
      <c r="J7" s="229"/>
      <c r="K7" s="229"/>
      <c r="L7" s="229"/>
      <c r="M7" s="229"/>
      <c r="N7" s="229"/>
      <c r="O7" s="229"/>
      <c r="P7" s="229"/>
      <c r="Q7" s="229"/>
      <c r="R7" s="229"/>
      <c r="S7" s="229"/>
      <c r="T7" s="229"/>
      <c r="U7" s="229"/>
      <c r="V7" s="229"/>
      <c r="W7" s="229"/>
      <c r="X7" s="229"/>
      <c r="AA7" s="235">
        <v>2019</v>
      </c>
      <c r="AB7" s="235">
        <v>2020</v>
      </c>
      <c r="AC7" s="235">
        <v>2021</v>
      </c>
      <c r="AD7" s="235">
        <v>2022</v>
      </c>
      <c r="AG7" s="235">
        <v>2019</v>
      </c>
      <c r="AH7" s="235">
        <v>2020</v>
      </c>
      <c r="AI7" s="235">
        <v>2021</v>
      </c>
      <c r="AJ7" s="235">
        <v>2022</v>
      </c>
      <c r="AM7" s="235">
        <v>2019</v>
      </c>
      <c r="AN7" s="235">
        <v>2020</v>
      </c>
      <c r="AO7" s="235">
        <v>2021</v>
      </c>
      <c r="AP7" s="235">
        <v>2022</v>
      </c>
    </row>
    <row r="8" spans="1:42" ht="15" customHeight="1" x14ac:dyDescent="0.2">
      <c r="A8" s="229"/>
      <c r="B8" s="229"/>
      <c r="C8" s="229"/>
      <c r="D8" s="229"/>
      <c r="E8" s="229"/>
      <c r="F8" s="229"/>
      <c r="G8" s="229"/>
      <c r="H8" s="229"/>
      <c r="I8" s="229"/>
      <c r="J8" s="229"/>
      <c r="K8" s="229"/>
      <c r="L8" s="229"/>
      <c r="M8" s="229"/>
      <c r="N8" s="229"/>
      <c r="O8" s="229"/>
      <c r="P8" s="229"/>
      <c r="Q8" s="229"/>
      <c r="R8" s="229"/>
      <c r="S8" s="229"/>
      <c r="T8" s="229"/>
      <c r="U8" s="229"/>
      <c r="V8" s="229"/>
      <c r="W8" s="229"/>
      <c r="X8" s="229"/>
      <c r="Z8" s="230" t="s">
        <v>202</v>
      </c>
      <c r="AA8" s="236">
        <v>46820440</v>
      </c>
      <c r="AB8" s="236">
        <v>45800165</v>
      </c>
      <c r="AC8" s="236">
        <v>42493337</v>
      </c>
      <c r="AD8" s="236">
        <v>46756593</v>
      </c>
      <c r="AF8" s="230" t="s">
        <v>202</v>
      </c>
      <c r="AG8" s="236">
        <v>15006507</v>
      </c>
      <c r="AH8" s="236">
        <v>16073289</v>
      </c>
      <c r="AI8" s="236">
        <v>13213428</v>
      </c>
      <c r="AJ8" s="236">
        <v>15176514</v>
      </c>
      <c r="AL8" s="230" t="s">
        <v>202</v>
      </c>
      <c r="AM8" s="236">
        <v>9115628</v>
      </c>
      <c r="AN8" s="236">
        <v>7108259</v>
      </c>
      <c r="AO8" s="236">
        <v>6476535</v>
      </c>
      <c r="AP8" s="236">
        <v>8185760</v>
      </c>
    </row>
    <row r="9" spans="1:42" ht="15" customHeight="1" x14ac:dyDescent="0.2">
      <c r="A9" s="229"/>
      <c r="B9" s="229"/>
      <c r="C9" s="229"/>
      <c r="D9" s="229"/>
      <c r="E9" s="229"/>
      <c r="F9" s="229"/>
      <c r="G9" s="229"/>
      <c r="H9" s="229"/>
      <c r="I9" s="229"/>
      <c r="J9" s="229"/>
      <c r="K9" s="229"/>
      <c r="L9" s="229"/>
      <c r="M9" s="229"/>
      <c r="N9" s="229"/>
      <c r="O9" s="229"/>
      <c r="P9" s="229"/>
      <c r="Q9" s="229"/>
      <c r="R9" s="229"/>
      <c r="S9" s="229"/>
      <c r="T9" s="229"/>
      <c r="U9" s="229"/>
      <c r="V9" s="229"/>
      <c r="W9" s="229"/>
      <c r="X9" s="229"/>
      <c r="Z9" s="230" t="s">
        <v>203</v>
      </c>
      <c r="AA9" s="236">
        <v>44583561</v>
      </c>
      <c r="AB9" s="236">
        <v>43109659</v>
      </c>
      <c r="AC9" s="236">
        <v>40489010</v>
      </c>
      <c r="AD9" s="236">
        <v>43967035</v>
      </c>
      <c r="AF9" s="230" t="s">
        <v>203</v>
      </c>
      <c r="AG9" s="236">
        <v>14348549</v>
      </c>
      <c r="AH9" s="236">
        <v>14002412</v>
      </c>
      <c r="AI9" s="236">
        <v>12145827</v>
      </c>
      <c r="AJ9" s="236">
        <v>13961403</v>
      </c>
      <c r="AL9" s="230" t="s">
        <v>203</v>
      </c>
      <c r="AM9" s="236">
        <v>7843248</v>
      </c>
      <c r="AN9" s="236">
        <v>6425079</v>
      </c>
      <c r="AO9" s="236">
        <v>6094779</v>
      </c>
      <c r="AP9" s="236">
        <v>7406116</v>
      </c>
    </row>
    <row r="10" spans="1:42" ht="15" customHeight="1" x14ac:dyDescent="0.2">
      <c r="A10" s="229"/>
      <c r="B10" s="229"/>
      <c r="C10" s="229"/>
      <c r="D10" s="229"/>
      <c r="E10" s="229"/>
      <c r="F10" s="229"/>
      <c r="G10" s="229"/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229"/>
      <c r="W10" s="229"/>
      <c r="X10" s="229"/>
      <c r="Z10" s="230" t="s">
        <v>204</v>
      </c>
      <c r="AA10" s="236">
        <v>48353601</v>
      </c>
      <c r="AB10" s="236">
        <v>44303648</v>
      </c>
      <c r="AC10" s="236">
        <v>46455313</v>
      </c>
      <c r="AD10" s="236">
        <v>45981761</v>
      </c>
      <c r="AF10" s="230" t="s">
        <v>204</v>
      </c>
      <c r="AG10" s="236">
        <v>15951378</v>
      </c>
      <c r="AH10" s="236">
        <v>14965286</v>
      </c>
      <c r="AI10" s="236">
        <v>14413642</v>
      </c>
      <c r="AJ10" s="236">
        <v>15107748</v>
      </c>
      <c r="AL10" s="230" t="s">
        <v>204</v>
      </c>
      <c r="AM10" s="236">
        <v>7398685</v>
      </c>
      <c r="AN10" s="236">
        <v>6499455</v>
      </c>
      <c r="AO10" s="236">
        <v>7109023</v>
      </c>
      <c r="AP10" s="236">
        <v>6819146</v>
      </c>
    </row>
    <row r="11" spans="1:42" ht="15" customHeight="1" x14ac:dyDescent="0.2">
      <c r="A11" s="229"/>
      <c r="B11" s="229"/>
      <c r="C11" s="229"/>
      <c r="D11" s="229"/>
      <c r="E11" s="229"/>
      <c r="F11" s="229"/>
      <c r="G11" s="229"/>
      <c r="H11" s="229"/>
      <c r="I11" s="229"/>
      <c r="J11" s="229"/>
      <c r="K11" s="229"/>
      <c r="L11" s="229"/>
      <c r="M11" s="229"/>
      <c r="N11" s="229"/>
      <c r="O11" s="229"/>
      <c r="P11" s="229"/>
      <c r="Q11" s="229"/>
      <c r="R11" s="229"/>
      <c r="S11" s="229"/>
      <c r="T11" s="229"/>
      <c r="U11" s="229"/>
      <c r="V11" s="229"/>
      <c r="W11" s="229"/>
      <c r="X11" s="229"/>
      <c r="Z11" s="230" t="s">
        <v>205</v>
      </c>
      <c r="AA11" s="236">
        <v>46400443</v>
      </c>
      <c r="AB11" s="236">
        <v>41795682</v>
      </c>
      <c r="AC11" s="236">
        <v>45471169</v>
      </c>
      <c r="AD11" s="236">
        <v>48522626</v>
      </c>
      <c r="AF11" s="230" t="s">
        <v>205</v>
      </c>
      <c r="AG11" s="236">
        <v>14553222</v>
      </c>
      <c r="AH11" s="236">
        <v>15115366</v>
      </c>
      <c r="AI11" s="236">
        <v>13408185</v>
      </c>
      <c r="AJ11" s="236">
        <v>15751949</v>
      </c>
      <c r="AL11" s="230" t="s">
        <v>205</v>
      </c>
      <c r="AM11" s="236">
        <v>6775183</v>
      </c>
      <c r="AN11" s="236">
        <v>6003312</v>
      </c>
      <c r="AO11" s="236">
        <v>7240918</v>
      </c>
      <c r="AP11" s="236">
        <v>7881967</v>
      </c>
    </row>
    <row r="12" spans="1:42" ht="15" customHeight="1" x14ac:dyDescent="0.2">
      <c r="A12" s="229"/>
      <c r="B12" s="229"/>
      <c r="C12" s="229"/>
      <c r="D12" s="229"/>
      <c r="E12" s="229"/>
      <c r="F12" s="229"/>
      <c r="G12" s="229"/>
      <c r="H12" s="229"/>
      <c r="I12" s="229"/>
      <c r="J12" s="229"/>
      <c r="K12" s="229"/>
      <c r="L12" s="229"/>
      <c r="M12" s="229"/>
      <c r="N12" s="229"/>
      <c r="O12" s="229"/>
      <c r="P12" s="229"/>
      <c r="Q12" s="229"/>
      <c r="R12" s="229"/>
      <c r="S12" s="229"/>
      <c r="T12" s="229"/>
      <c r="U12" s="229"/>
      <c r="V12" s="229"/>
      <c r="W12" s="229"/>
      <c r="X12" s="229"/>
      <c r="Z12" s="230" t="s">
        <v>206</v>
      </c>
      <c r="AA12" s="236">
        <v>51071331</v>
      </c>
      <c r="AB12" s="236">
        <v>38167109</v>
      </c>
      <c r="AC12" s="236">
        <v>45495539</v>
      </c>
      <c r="AD12" s="236">
        <v>51334993</v>
      </c>
      <c r="AF12" s="230" t="s">
        <v>206</v>
      </c>
      <c r="AG12" s="236">
        <v>17078651</v>
      </c>
      <c r="AH12" s="236">
        <v>13043138</v>
      </c>
      <c r="AI12" s="236">
        <v>14380272</v>
      </c>
      <c r="AJ12" s="236">
        <v>16007624</v>
      </c>
      <c r="AL12" s="230" t="s">
        <v>206</v>
      </c>
      <c r="AM12" s="236">
        <v>7434110</v>
      </c>
      <c r="AN12" s="236">
        <v>4900444</v>
      </c>
      <c r="AO12" s="236">
        <v>6778350</v>
      </c>
      <c r="AP12" s="236">
        <v>8087600</v>
      </c>
    </row>
    <row r="13" spans="1:42" ht="15" customHeight="1" x14ac:dyDescent="0.2">
      <c r="A13" s="229"/>
      <c r="B13" s="229"/>
      <c r="C13" s="229"/>
      <c r="D13" s="229"/>
      <c r="E13" s="229"/>
      <c r="F13" s="229"/>
      <c r="G13" s="229"/>
      <c r="H13" s="229"/>
      <c r="I13" s="229"/>
      <c r="J13" s="229"/>
      <c r="K13" s="229"/>
      <c r="L13" s="229"/>
      <c r="M13" s="229"/>
      <c r="N13" s="229"/>
      <c r="O13" s="229"/>
      <c r="P13" s="229"/>
      <c r="Q13" s="229"/>
      <c r="R13" s="229"/>
      <c r="S13" s="229"/>
      <c r="T13" s="229"/>
      <c r="U13" s="229"/>
      <c r="V13" s="229"/>
      <c r="W13" s="229"/>
      <c r="X13" s="229"/>
      <c r="Z13" s="230" t="s">
        <v>207</v>
      </c>
      <c r="AA13" s="236">
        <v>47139627</v>
      </c>
      <c r="AB13" s="236">
        <v>40233166</v>
      </c>
      <c r="AC13" s="236">
        <v>44903502</v>
      </c>
      <c r="AD13" s="236">
        <v>48228965</v>
      </c>
      <c r="AF13" s="230" t="s">
        <v>207</v>
      </c>
      <c r="AG13" s="236">
        <v>16093379</v>
      </c>
      <c r="AH13" s="236">
        <v>13043509</v>
      </c>
      <c r="AI13" s="236">
        <v>13541010</v>
      </c>
      <c r="AJ13" s="236">
        <v>15221080</v>
      </c>
      <c r="AL13" s="230" t="s">
        <v>207</v>
      </c>
      <c r="AM13" s="236">
        <v>6893378</v>
      </c>
      <c r="AN13" s="236">
        <v>5893666</v>
      </c>
      <c r="AO13" s="236">
        <v>6990004</v>
      </c>
      <c r="AP13" s="236">
        <v>7884812</v>
      </c>
    </row>
    <row r="14" spans="1:42" ht="15" customHeight="1" x14ac:dyDescent="0.2">
      <c r="A14" s="229"/>
      <c r="B14" s="229"/>
      <c r="C14" s="229"/>
      <c r="D14" s="229"/>
      <c r="E14" s="229"/>
      <c r="F14" s="229"/>
      <c r="G14" s="229"/>
      <c r="H14" s="229"/>
      <c r="I14" s="229"/>
      <c r="J14" s="229"/>
      <c r="K14" s="229"/>
      <c r="L14" s="229"/>
      <c r="M14" s="229"/>
      <c r="N14" s="229"/>
      <c r="O14" s="229"/>
      <c r="P14" s="229"/>
      <c r="Q14" s="229"/>
      <c r="R14" s="229"/>
      <c r="S14" s="229"/>
      <c r="T14" s="229"/>
      <c r="U14" s="229"/>
      <c r="V14" s="229"/>
      <c r="W14" s="229"/>
      <c r="X14" s="229"/>
      <c r="Z14" s="230" t="s">
        <v>208</v>
      </c>
      <c r="AA14" s="236">
        <v>48818378</v>
      </c>
      <c r="AB14" s="236">
        <v>42217915</v>
      </c>
      <c r="AC14" s="236">
        <v>46051657</v>
      </c>
      <c r="AD14" s="236">
        <v>48153701</v>
      </c>
      <c r="AF14" s="230" t="s">
        <v>208</v>
      </c>
      <c r="AG14" s="236">
        <v>16173719</v>
      </c>
      <c r="AH14" s="236">
        <v>13620638</v>
      </c>
      <c r="AI14" s="236">
        <v>14490452</v>
      </c>
      <c r="AJ14" s="236">
        <v>16239218</v>
      </c>
      <c r="AL14" s="230" t="s">
        <v>208</v>
      </c>
      <c r="AM14" s="236">
        <v>7261076</v>
      </c>
      <c r="AN14" s="236">
        <v>5583770</v>
      </c>
      <c r="AO14" s="236">
        <v>6913445</v>
      </c>
      <c r="AP14" s="236">
        <v>7117785</v>
      </c>
    </row>
    <row r="15" spans="1:42" ht="15" customHeight="1" x14ac:dyDescent="0.2">
      <c r="A15" s="229"/>
      <c r="B15" s="229"/>
      <c r="C15" s="229"/>
      <c r="D15" s="229"/>
      <c r="E15" s="229"/>
      <c r="F15" s="229"/>
      <c r="G15" s="229"/>
      <c r="H15" s="229"/>
      <c r="I15" s="229"/>
      <c r="J15" s="229"/>
      <c r="K15" s="229"/>
      <c r="L15" s="229"/>
      <c r="M15" s="229"/>
      <c r="N15" s="229"/>
      <c r="O15" s="229"/>
      <c r="P15" s="229"/>
      <c r="Q15" s="229"/>
      <c r="R15" s="229"/>
      <c r="S15" s="229"/>
      <c r="T15" s="229"/>
      <c r="U15" s="229"/>
      <c r="V15" s="229"/>
      <c r="W15" s="229"/>
      <c r="X15" s="229"/>
      <c r="Z15" s="230" t="s">
        <v>209</v>
      </c>
      <c r="AA15" s="236">
        <v>48198107</v>
      </c>
      <c r="AB15" s="236">
        <v>42978437</v>
      </c>
      <c r="AC15" s="236">
        <v>48800280</v>
      </c>
      <c r="AD15" s="236"/>
      <c r="AF15" s="230" t="s">
        <v>209</v>
      </c>
      <c r="AG15" s="236">
        <v>17632595</v>
      </c>
      <c r="AH15" s="236">
        <v>14001773</v>
      </c>
      <c r="AI15" s="236">
        <v>16512152</v>
      </c>
      <c r="AJ15" s="236"/>
      <c r="AL15" s="230" t="s">
        <v>209</v>
      </c>
      <c r="AM15" s="236">
        <v>7612537</v>
      </c>
      <c r="AN15" s="236">
        <v>6338903</v>
      </c>
      <c r="AO15" s="236">
        <v>8077202</v>
      </c>
      <c r="AP15" s="236"/>
    </row>
    <row r="16" spans="1:42" ht="15" customHeight="1" x14ac:dyDescent="0.2">
      <c r="A16" s="229"/>
      <c r="B16" s="229"/>
      <c r="C16" s="229"/>
      <c r="D16" s="229"/>
      <c r="E16" s="229"/>
      <c r="F16" s="229"/>
      <c r="G16" s="229"/>
      <c r="H16" s="229"/>
      <c r="I16" s="229"/>
      <c r="J16" s="229"/>
      <c r="K16" s="229"/>
      <c r="L16" s="229"/>
      <c r="M16" s="229"/>
      <c r="N16" s="229"/>
      <c r="O16" s="229"/>
      <c r="P16" s="229"/>
      <c r="Q16" s="229"/>
      <c r="R16" s="229"/>
      <c r="S16" s="229"/>
      <c r="T16" s="229"/>
      <c r="U16" s="229"/>
      <c r="V16" s="229"/>
      <c r="W16" s="229"/>
      <c r="X16" s="229"/>
      <c r="Z16" s="230" t="s">
        <v>210</v>
      </c>
      <c r="AA16" s="236">
        <v>46635887</v>
      </c>
      <c r="AB16" s="236">
        <v>43349327</v>
      </c>
      <c r="AC16" s="236">
        <v>45052533</v>
      </c>
      <c r="AD16" s="236"/>
      <c r="AF16" s="230" t="s">
        <v>210</v>
      </c>
      <c r="AG16" s="236">
        <v>15419568</v>
      </c>
      <c r="AH16" s="236">
        <v>13231512</v>
      </c>
      <c r="AI16" s="236">
        <v>14197332</v>
      </c>
      <c r="AJ16" s="236"/>
      <c r="AL16" s="230" t="s">
        <v>210</v>
      </c>
      <c r="AM16" s="236">
        <v>8176343</v>
      </c>
      <c r="AN16" s="236">
        <v>7349376</v>
      </c>
      <c r="AO16" s="236">
        <v>7429205</v>
      </c>
      <c r="AP16" s="236"/>
    </row>
    <row r="17" spans="1:42" ht="15" customHeight="1" x14ac:dyDescent="0.2">
      <c r="A17" s="229"/>
      <c r="B17" s="229"/>
      <c r="C17" s="229"/>
      <c r="D17" s="229"/>
      <c r="E17" s="229"/>
      <c r="F17" s="229"/>
      <c r="G17" s="229"/>
      <c r="H17" s="229"/>
      <c r="I17" s="229"/>
      <c r="J17" s="229"/>
      <c r="K17" s="229"/>
      <c r="L17" s="229"/>
      <c r="M17" s="229"/>
      <c r="N17" s="229"/>
      <c r="O17" s="229"/>
      <c r="P17" s="229"/>
      <c r="Q17" s="229"/>
      <c r="R17" s="229"/>
      <c r="S17" s="229"/>
      <c r="T17" s="229"/>
      <c r="U17" s="229"/>
      <c r="V17" s="229"/>
      <c r="W17" s="229"/>
      <c r="X17" s="229"/>
      <c r="Z17" s="230" t="s">
        <v>211</v>
      </c>
      <c r="AA17" s="236">
        <v>48624088</v>
      </c>
      <c r="AB17" s="236">
        <v>45985008</v>
      </c>
      <c r="AC17" s="236">
        <v>46987477</v>
      </c>
      <c r="AD17" s="236"/>
      <c r="AF17" s="230" t="s">
        <v>211</v>
      </c>
      <c r="AG17" s="236">
        <v>15747355</v>
      </c>
      <c r="AH17" s="236">
        <v>13918205</v>
      </c>
      <c r="AI17" s="236">
        <v>15124052</v>
      </c>
      <c r="AJ17" s="236"/>
      <c r="AL17" s="230" t="s">
        <v>211</v>
      </c>
      <c r="AM17" s="236">
        <v>8099276</v>
      </c>
      <c r="AN17" s="236">
        <v>7703032</v>
      </c>
      <c r="AO17" s="236">
        <v>7715340</v>
      </c>
      <c r="AP17" s="236"/>
    </row>
    <row r="18" spans="1:42" ht="15" customHeight="1" x14ac:dyDescent="0.2">
      <c r="A18" s="229"/>
      <c r="B18" s="229"/>
      <c r="C18" s="229"/>
      <c r="D18" s="229"/>
      <c r="E18" s="229"/>
      <c r="F18" s="229"/>
      <c r="G18" s="229"/>
      <c r="H18" s="229"/>
      <c r="I18" s="229"/>
      <c r="J18" s="229"/>
      <c r="K18" s="229"/>
      <c r="L18" s="229"/>
      <c r="M18" s="229"/>
      <c r="N18" s="229"/>
      <c r="O18" s="229"/>
      <c r="P18" s="229"/>
      <c r="Q18" s="229"/>
      <c r="R18" s="229"/>
      <c r="S18" s="229"/>
      <c r="T18" s="229"/>
      <c r="U18" s="229"/>
      <c r="V18" s="229"/>
      <c r="W18" s="229"/>
      <c r="X18" s="229"/>
      <c r="Z18" s="230" t="s">
        <v>212</v>
      </c>
      <c r="AA18" s="236">
        <v>43594127</v>
      </c>
      <c r="AB18" s="236">
        <v>43641437</v>
      </c>
      <c r="AC18" s="236">
        <v>45669918</v>
      </c>
      <c r="AD18" s="236"/>
      <c r="AF18" s="230" t="s">
        <v>212</v>
      </c>
      <c r="AG18" s="236">
        <v>13891905</v>
      </c>
      <c r="AH18" s="236">
        <v>12143165</v>
      </c>
      <c r="AI18" s="236">
        <v>14606259</v>
      </c>
      <c r="AJ18" s="236"/>
      <c r="AL18" s="230" t="s">
        <v>212</v>
      </c>
      <c r="AM18" s="236">
        <v>7088673</v>
      </c>
      <c r="AN18" s="236">
        <v>7146925</v>
      </c>
      <c r="AO18" s="236">
        <v>6799164</v>
      </c>
      <c r="AP18" s="236"/>
    </row>
    <row r="19" spans="1:42" ht="15" customHeight="1" x14ac:dyDescent="0.2">
      <c r="A19" s="229"/>
      <c r="B19" s="229"/>
      <c r="C19" s="229"/>
      <c r="D19" s="229"/>
      <c r="E19" s="229"/>
      <c r="F19" s="229"/>
      <c r="G19" s="229"/>
      <c r="H19" s="229"/>
      <c r="I19" s="229"/>
      <c r="J19" s="229"/>
      <c r="K19" s="229"/>
      <c r="L19" s="229"/>
      <c r="M19" s="229"/>
      <c r="N19" s="229"/>
      <c r="O19" s="229"/>
      <c r="P19" s="229"/>
      <c r="Q19" s="229"/>
      <c r="R19" s="229"/>
      <c r="S19" s="229"/>
      <c r="T19" s="229"/>
      <c r="U19" s="229"/>
      <c r="V19" s="229"/>
      <c r="W19" s="229"/>
      <c r="X19" s="229"/>
      <c r="Z19" s="230" t="s">
        <v>213</v>
      </c>
      <c r="AA19" s="236">
        <v>43965686</v>
      </c>
      <c r="AB19" s="236">
        <v>43897248</v>
      </c>
      <c r="AC19" s="236">
        <v>46519669</v>
      </c>
      <c r="AD19" s="236"/>
      <c r="AF19" s="230" t="s">
        <v>213</v>
      </c>
      <c r="AG19" s="236">
        <v>15094063</v>
      </c>
      <c r="AH19" s="236">
        <v>13745088</v>
      </c>
      <c r="AI19" s="236">
        <v>14827296</v>
      </c>
      <c r="AJ19" s="236"/>
      <c r="AL19" s="230" t="s">
        <v>213</v>
      </c>
      <c r="AM19" s="236">
        <v>6896804</v>
      </c>
      <c r="AN19" s="236">
        <v>6165562</v>
      </c>
      <c r="AO19" s="236">
        <v>7356730</v>
      </c>
      <c r="AP19" s="236"/>
    </row>
    <row r="20" spans="1:42" ht="15" customHeight="1" x14ac:dyDescent="0.2">
      <c r="A20" s="229"/>
      <c r="B20" s="229"/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  <c r="O20" s="229"/>
      <c r="P20" s="229"/>
      <c r="Q20" s="229"/>
      <c r="R20" s="229"/>
      <c r="S20" s="229"/>
      <c r="T20" s="229"/>
      <c r="U20" s="229"/>
      <c r="V20" s="229"/>
      <c r="W20" s="229"/>
      <c r="X20" s="229"/>
      <c r="AB20" s="236"/>
      <c r="AC20" s="236"/>
      <c r="AD20" s="236"/>
      <c r="AH20" s="236"/>
      <c r="AI20" s="236"/>
      <c r="AJ20" s="236"/>
      <c r="AN20" s="236"/>
      <c r="AO20" s="236"/>
      <c r="AP20" s="236"/>
    </row>
    <row r="21" spans="1:42" ht="15" customHeight="1" x14ac:dyDescent="0.2">
      <c r="A21" s="229"/>
      <c r="B21" s="229"/>
      <c r="C21" s="229"/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229"/>
      <c r="P21" s="229"/>
      <c r="Q21" s="229"/>
      <c r="R21" s="229"/>
      <c r="S21" s="229"/>
      <c r="T21" s="229"/>
      <c r="U21" s="229"/>
      <c r="V21" s="229"/>
      <c r="W21" s="229"/>
      <c r="X21" s="229"/>
    </row>
    <row r="22" spans="1:42" ht="15" customHeight="1" x14ac:dyDescent="0.2">
      <c r="A22" s="229"/>
      <c r="B22" s="229"/>
      <c r="C22" s="229"/>
      <c r="D22" s="229"/>
      <c r="E22" s="229"/>
      <c r="F22" s="229"/>
      <c r="G22" s="229"/>
      <c r="H22" s="229"/>
      <c r="I22" s="229"/>
      <c r="J22" s="229"/>
      <c r="K22" s="229"/>
      <c r="L22" s="229"/>
      <c r="M22" s="229"/>
      <c r="N22" s="229"/>
      <c r="O22" s="229"/>
      <c r="P22" s="229"/>
      <c r="Q22" s="229"/>
      <c r="R22" s="229"/>
      <c r="S22" s="229"/>
      <c r="T22" s="229"/>
      <c r="U22" s="229"/>
      <c r="V22" s="229"/>
      <c r="W22" s="229"/>
      <c r="X22" s="229"/>
      <c r="AC22" s="236"/>
    </row>
    <row r="23" spans="1:42" ht="15" customHeight="1" x14ac:dyDescent="0.2">
      <c r="A23" s="229"/>
      <c r="B23" s="229"/>
      <c r="C23" s="229"/>
      <c r="D23" s="229"/>
      <c r="E23" s="229"/>
      <c r="F23" s="229"/>
      <c r="G23" s="229"/>
      <c r="H23" s="229"/>
      <c r="I23" s="229"/>
      <c r="J23" s="229"/>
      <c r="K23" s="229"/>
      <c r="L23" s="229"/>
      <c r="M23" s="229"/>
      <c r="N23" s="229"/>
      <c r="O23" s="229"/>
      <c r="P23" s="229"/>
      <c r="Q23" s="229"/>
      <c r="R23" s="229"/>
      <c r="S23" s="229"/>
      <c r="T23" s="229"/>
      <c r="U23" s="229"/>
      <c r="V23" s="229"/>
      <c r="W23" s="229"/>
      <c r="X23" s="229"/>
      <c r="AC23" s="236"/>
    </row>
    <row r="24" spans="1:42" ht="15" customHeight="1" x14ac:dyDescent="0.2">
      <c r="A24" s="229"/>
      <c r="B24" s="229"/>
      <c r="C24" s="229"/>
      <c r="D24" s="229"/>
      <c r="E24" s="229"/>
      <c r="F24" s="229"/>
      <c r="G24" s="229"/>
      <c r="H24" s="229"/>
      <c r="I24" s="229"/>
      <c r="J24" s="229"/>
      <c r="K24" s="229"/>
      <c r="L24" s="229"/>
      <c r="M24" s="229"/>
      <c r="N24" s="229"/>
      <c r="O24" s="229"/>
      <c r="P24" s="229"/>
      <c r="Q24" s="229"/>
      <c r="R24" s="229"/>
      <c r="S24" s="229"/>
      <c r="T24" s="229"/>
      <c r="U24" s="229"/>
      <c r="V24" s="229"/>
      <c r="W24" s="229"/>
      <c r="X24" s="229"/>
      <c r="AC24" s="236"/>
    </row>
    <row r="25" spans="1:42" ht="15" customHeight="1" x14ac:dyDescent="0.2">
      <c r="A25" s="229"/>
      <c r="B25" s="229"/>
      <c r="C25" s="229"/>
      <c r="D25" s="229"/>
      <c r="E25" s="229"/>
      <c r="F25" s="229"/>
      <c r="G25" s="229"/>
      <c r="H25" s="229"/>
      <c r="I25" s="229"/>
      <c r="J25" s="229"/>
      <c r="K25" s="229"/>
      <c r="L25" s="229"/>
      <c r="M25" s="229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AC25" s="236"/>
    </row>
    <row r="26" spans="1:42" ht="15" customHeight="1" x14ac:dyDescent="0.2">
      <c r="A26" s="229"/>
      <c r="B26" s="229"/>
      <c r="C26" s="229"/>
      <c r="D26" s="229"/>
      <c r="E26" s="229"/>
      <c r="F26" s="229"/>
      <c r="G26" s="229"/>
      <c r="H26" s="229"/>
      <c r="I26" s="229"/>
      <c r="J26" s="229"/>
      <c r="K26" s="229"/>
      <c r="L26" s="229"/>
      <c r="M26" s="229"/>
      <c r="N26" s="229"/>
      <c r="O26" s="229"/>
      <c r="P26" s="229"/>
      <c r="Q26" s="229"/>
      <c r="R26" s="229"/>
      <c r="S26" s="229"/>
      <c r="T26" s="229"/>
      <c r="U26" s="229"/>
      <c r="V26" s="229"/>
      <c r="W26" s="229"/>
      <c r="X26" s="229"/>
      <c r="AC26" s="236"/>
    </row>
    <row r="27" spans="1:42" ht="15" customHeight="1" x14ac:dyDescent="0.2">
      <c r="A27" s="229"/>
      <c r="B27" s="229"/>
      <c r="C27" s="229"/>
      <c r="D27" s="229"/>
      <c r="E27" s="229"/>
      <c r="F27" s="229"/>
      <c r="G27" s="229"/>
      <c r="H27" s="229"/>
      <c r="I27" s="229"/>
      <c r="J27" s="229"/>
      <c r="K27" s="229"/>
      <c r="L27" s="229"/>
      <c r="M27" s="229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AC27" s="236"/>
    </row>
    <row r="28" spans="1:42" ht="15" customHeight="1" x14ac:dyDescent="0.2">
      <c r="A28" s="229"/>
      <c r="B28" s="229"/>
      <c r="C28" s="229"/>
      <c r="D28" s="229"/>
      <c r="E28" s="229"/>
      <c r="F28" s="229"/>
      <c r="G28" s="229"/>
      <c r="H28" s="229"/>
      <c r="I28" s="229"/>
      <c r="J28" s="229"/>
      <c r="K28" s="229"/>
      <c r="L28" s="229"/>
      <c r="M28" s="229"/>
      <c r="N28" s="229"/>
      <c r="O28" s="229"/>
      <c r="P28" s="229"/>
      <c r="Q28" s="229"/>
      <c r="R28" s="229"/>
      <c r="S28" s="229"/>
      <c r="T28" s="229"/>
      <c r="U28" s="229"/>
      <c r="V28" s="229"/>
      <c r="W28" s="229"/>
      <c r="X28" s="229"/>
      <c r="AC28" s="236"/>
    </row>
    <row r="29" spans="1:42" ht="15" customHeight="1" x14ac:dyDescent="0.2">
      <c r="A29" s="229"/>
      <c r="B29" s="229"/>
      <c r="C29" s="229"/>
      <c r="D29" s="229"/>
      <c r="E29" s="229"/>
      <c r="F29" s="229"/>
      <c r="G29" s="229"/>
      <c r="H29" s="229"/>
      <c r="I29" s="229"/>
      <c r="J29" s="229"/>
      <c r="K29" s="229"/>
      <c r="L29" s="229"/>
      <c r="M29" s="229"/>
      <c r="N29" s="229"/>
      <c r="O29" s="229"/>
      <c r="P29" s="229"/>
      <c r="Q29" s="229"/>
      <c r="R29" s="229"/>
      <c r="S29" s="229"/>
      <c r="T29" s="229"/>
      <c r="U29" s="229"/>
      <c r="V29" s="229"/>
      <c r="W29" s="229"/>
      <c r="X29" s="229"/>
      <c r="AC29" s="236"/>
    </row>
    <row r="30" spans="1:42" ht="15" customHeight="1" x14ac:dyDescent="0.2">
      <c r="A30" s="229"/>
      <c r="B30" s="229"/>
      <c r="C30" s="229"/>
      <c r="D30" s="229"/>
      <c r="E30" s="229"/>
      <c r="F30" s="229"/>
      <c r="G30" s="229"/>
      <c r="H30" s="229"/>
      <c r="I30" s="229"/>
      <c r="J30" s="229"/>
      <c r="K30" s="229"/>
      <c r="L30" s="229"/>
      <c r="M30" s="229"/>
      <c r="N30" s="229"/>
      <c r="O30" s="229"/>
      <c r="P30" s="229"/>
      <c r="Q30" s="229"/>
      <c r="R30" s="229"/>
      <c r="S30" s="229"/>
      <c r="T30" s="229"/>
      <c r="U30" s="229"/>
      <c r="V30" s="229"/>
      <c r="W30" s="229"/>
      <c r="X30" s="229"/>
      <c r="AC30" s="236"/>
    </row>
    <row r="31" spans="1:42" ht="15" customHeight="1" x14ac:dyDescent="0.2">
      <c r="A31" s="229"/>
      <c r="B31" s="229"/>
      <c r="C31" s="229"/>
      <c r="D31" s="229"/>
      <c r="E31" s="229"/>
      <c r="F31" s="229"/>
      <c r="G31" s="229"/>
      <c r="H31" s="229"/>
      <c r="I31" s="229"/>
      <c r="J31" s="229"/>
      <c r="K31" s="229"/>
      <c r="L31" s="229"/>
      <c r="M31" s="229"/>
      <c r="N31" s="229"/>
      <c r="O31" s="229"/>
      <c r="P31" s="229"/>
      <c r="Q31" s="229"/>
      <c r="R31" s="229"/>
      <c r="S31" s="229"/>
      <c r="T31" s="229"/>
      <c r="U31" s="229"/>
      <c r="V31" s="229"/>
      <c r="W31" s="229"/>
      <c r="X31" s="229"/>
      <c r="AC31" s="236"/>
    </row>
    <row r="32" spans="1:42" ht="15" customHeight="1" x14ac:dyDescent="0.2">
      <c r="A32" s="229"/>
      <c r="B32" s="229"/>
      <c r="C32" s="229"/>
      <c r="D32" s="229"/>
      <c r="E32" s="229"/>
      <c r="F32" s="229"/>
      <c r="G32" s="229"/>
      <c r="H32" s="229"/>
      <c r="I32" s="229"/>
      <c r="J32" s="229"/>
      <c r="K32" s="229"/>
      <c r="L32" s="229"/>
      <c r="M32" s="229"/>
      <c r="N32" s="229"/>
      <c r="O32" s="229"/>
      <c r="P32" s="229"/>
      <c r="Q32" s="229"/>
      <c r="R32" s="229"/>
      <c r="S32" s="229"/>
      <c r="T32" s="229"/>
      <c r="U32" s="229"/>
      <c r="V32" s="229"/>
      <c r="W32" s="229"/>
      <c r="X32" s="229"/>
    </row>
    <row r="33" spans="1:42" ht="15" customHeight="1" x14ac:dyDescent="0.25">
      <c r="A33" s="229"/>
      <c r="B33" s="229"/>
      <c r="C33" s="229"/>
      <c r="D33" s="229"/>
      <c r="E33" s="229"/>
      <c r="F33" s="229"/>
      <c r="G33" s="229"/>
      <c r="H33" s="229"/>
      <c r="I33" s="229"/>
      <c r="J33" s="229"/>
      <c r="K33" s="229"/>
      <c r="L33" s="229"/>
      <c r="M33" s="229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Z33" s="234" t="s">
        <v>214</v>
      </c>
      <c r="AA33" s="234"/>
      <c r="AB33" s="234"/>
      <c r="AF33" s="234" t="s">
        <v>215</v>
      </c>
      <c r="AG33" s="234"/>
      <c r="AL33" s="234" t="s">
        <v>216</v>
      </c>
      <c r="AM33" s="234"/>
    </row>
    <row r="34" spans="1:42" ht="15" customHeight="1" x14ac:dyDescent="0.25">
      <c r="A34" s="229"/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29"/>
      <c r="O34" s="229"/>
      <c r="P34" s="229"/>
      <c r="Q34" s="229"/>
      <c r="R34" s="229"/>
      <c r="S34" s="229"/>
      <c r="T34" s="229"/>
      <c r="U34" s="229"/>
      <c r="V34" s="229"/>
      <c r="W34" s="229"/>
      <c r="X34" s="229"/>
      <c r="AA34" s="235">
        <v>2019</v>
      </c>
      <c r="AB34" s="235">
        <v>2020</v>
      </c>
      <c r="AC34" s="235">
        <v>2021</v>
      </c>
      <c r="AD34" s="235">
        <v>2022</v>
      </c>
      <c r="AG34" s="235">
        <v>2019</v>
      </c>
      <c r="AH34" s="235">
        <v>2020</v>
      </c>
      <c r="AI34" s="235">
        <v>2021</v>
      </c>
      <c r="AJ34" s="235">
        <v>2022</v>
      </c>
      <c r="AM34" s="235">
        <v>2019</v>
      </c>
      <c r="AN34" s="235">
        <v>2020</v>
      </c>
      <c r="AO34" s="235">
        <v>2021</v>
      </c>
      <c r="AP34" s="235">
        <v>2022</v>
      </c>
    </row>
    <row r="35" spans="1:42" ht="15" customHeight="1" x14ac:dyDescent="0.2">
      <c r="A35" s="229"/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29"/>
      <c r="O35" s="229"/>
      <c r="P35" s="229"/>
      <c r="Q35" s="229"/>
      <c r="R35" s="229"/>
      <c r="S35" s="229"/>
      <c r="T35" s="229"/>
      <c r="U35" s="229"/>
      <c r="V35" s="229"/>
      <c r="W35" s="229"/>
      <c r="X35" s="229"/>
      <c r="Z35" s="230" t="s">
        <v>202</v>
      </c>
      <c r="AA35" s="236">
        <v>21616722</v>
      </c>
      <c r="AB35" s="236">
        <v>21713940</v>
      </c>
      <c r="AC35" s="236">
        <v>21954468</v>
      </c>
      <c r="AD35" s="236">
        <v>22253438</v>
      </c>
      <c r="AF35" s="230" t="s">
        <v>202</v>
      </c>
      <c r="AG35" s="236">
        <v>15688961</v>
      </c>
      <c r="AH35" s="236">
        <v>15760826</v>
      </c>
      <c r="AI35" s="236">
        <v>16670260</v>
      </c>
      <c r="AJ35" s="236">
        <v>15955111</v>
      </c>
      <c r="AL35" s="230" t="s">
        <v>202</v>
      </c>
      <c r="AM35" s="236">
        <v>1426519</v>
      </c>
      <c r="AN35" s="236">
        <v>1436084</v>
      </c>
      <c r="AO35" s="236">
        <v>1487154</v>
      </c>
      <c r="AP35" s="236">
        <v>1460985</v>
      </c>
    </row>
    <row r="36" spans="1:42" ht="15" customHeight="1" x14ac:dyDescent="0.2">
      <c r="A36" s="229"/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29"/>
      <c r="O36" s="229"/>
      <c r="P36" s="229"/>
      <c r="Q36" s="229"/>
      <c r="R36" s="229"/>
      <c r="S36" s="229"/>
      <c r="T36" s="229"/>
      <c r="U36" s="229"/>
      <c r="V36" s="229"/>
      <c r="W36" s="229"/>
      <c r="X36" s="229"/>
      <c r="Z36" s="230" t="s">
        <v>203</v>
      </c>
      <c r="AA36" s="236">
        <v>21387737</v>
      </c>
      <c r="AB36" s="236">
        <v>21770037</v>
      </c>
      <c r="AC36" s="236">
        <v>21414677</v>
      </c>
      <c r="AD36" s="236">
        <v>21336156</v>
      </c>
      <c r="AF36" s="230" t="s">
        <v>203</v>
      </c>
      <c r="AG36" s="236">
        <v>15273403</v>
      </c>
      <c r="AH36" s="236">
        <v>15335512</v>
      </c>
      <c r="AI36" s="236">
        <v>15530857</v>
      </c>
      <c r="AJ36" s="236">
        <v>14718939</v>
      </c>
      <c r="AL36" s="230" t="s">
        <v>203</v>
      </c>
      <c r="AM36" s="236">
        <v>1390109</v>
      </c>
      <c r="AN36" s="236">
        <v>1383390</v>
      </c>
      <c r="AO36" s="236">
        <v>1366845</v>
      </c>
      <c r="AP36" s="236">
        <v>1349473</v>
      </c>
    </row>
    <row r="37" spans="1:42" ht="15" customHeight="1" x14ac:dyDescent="0.2">
      <c r="A37" s="229"/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29"/>
      <c r="O37" s="229"/>
      <c r="P37" s="229"/>
      <c r="Q37" s="229"/>
      <c r="R37" s="229"/>
      <c r="S37" s="229"/>
      <c r="T37" s="229"/>
      <c r="U37" s="229"/>
      <c r="V37" s="229"/>
      <c r="W37" s="229"/>
      <c r="X37" s="229"/>
      <c r="Z37" s="230" t="s">
        <v>204</v>
      </c>
      <c r="AA37" s="236">
        <v>23910619</v>
      </c>
      <c r="AB37" s="236">
        <v>21880853</v>
      </c>
      <c r="AC37" s="236">
        <v>23881813</v>
      </c>
      <c r="AD37" s="236">
        <v>22797540</v>
      </c>
      <c r="AF37" s="230" t="s">
        <v>204</v>
      </c>
      <c r="AG37" s="236">
        <v>16762324</v>
      </c>
      <c r="AH37" s="236">
        <v>15513384</v>
      </c>
      <c r="AI37" s="236">
        <v>16770863</v>
      </c>
      <c r="AJ37" s="236">
        <v>15576897</v>
      </c>
      <c r="AL37" s="230" t="s">
        <v>204</v>
      </c>
      <c r="AM37" s="236">
        <v>1468626</v>
      </c>
      <c r="AN37" s="236">
        <v>1346068</v>
      </c>
      <c r="AO37" s="236">
        <v>1483236</v>
      </c>
      <c r="AP37" s="236">
        <v>1386654</v>
      </c>
    </row>
    <row r="38" spans="1:42" ht="15" customHeight="1" x14ac:dyDescent="0.2">
      <c r="A38" s="229"/>
      <c r="B38" s="229"/>
      <c r="C38" s="229"/>
      <c r="D38" s="229"/>
      <c r="E38" s="229"/>
      <c r="F38" s="229"/>
      <c r="G38" s="229"/>
      <c r="H38" s="229"/>
      <c r="I38" s="229"/>
      <c r="J38" s="229"/>
      <c r="K38" s="229"/>
      <c r="L38" s="229"/>
      <c r="M38" s="229"/>
      <c r="N38" s="229"/>
      <c r="O38" s="229"/>
      <c r="P38" s="229"/>
      <c r="Q38" s="229"/>
      <c r="R38" s="229"/>
      <c r="S38" s="229"/>
      <c r="T38" s="229"/>
      <c r="U38" s="229"/>
      <c r="V38" s="229"/>
      <c r="W38" s="229"/>
      <c r="X38" s="229"/>
      <c r="Z38" s="230" t="s">
        <v>205</v>
      </c>
      <c r="AA38" s="236">
        <v>23932607</v>
      </c>
      <c r="AB38" s="236">
        <v>19851154</v>
      </c>
      <c r="AC38" s="236">
        <v>23820669</v>
      </c>
      <c r="AD38" s="236">
        <v>23589473</v>
      </c>
      <c r="AF38" s="230" t="s">
        <v>205</v>
      </c>
      <c r="AG38" s="236">
        <v>17092661</v>
      </c>
      <c r="AH38" s="236">
        <v>15415920</v>
      </c>
      <c r="AI38" s="236">
        <v>17248759</v>
      </c>
      <c r="AJ38" s="236">
        <v>16524574</v>
      </c>
      <c r="AL38" s="230" t="s">
        <v>205</v>
      </c>
      <c r="AM38" s="236">
        <v>1482835</v>
      </c>
      <c r="AN38" s="236">
        <v>1295678</v>
      </c>
      <c r="AO38" s="236">
        <v>1498199</v>
      </c>
      <c r="AP38" s="236">
        <v>1474935</v>
      </c>
    </row>
    <row r="39" spans="1:42" ht="15" customHeight="1" x14ac:dyDescent="0.2">
      <c r="A39" s="229"/>
      <c r="B39" s="229"/>
      <c r="C39" s="229"/>
      <c r="D39" s="229"/>
      <c r="E39" s="229"/>
      <c r="F39" s="229"/>
      <c r="G39" s="229"/>
      <c r="H39" s="229"/>
      <c r="I39" s="229"/>
      <c r="J39" s="229"/>
      <c r="K39" s="229"/>
      <c r="L39" s="229"/>
      <c r="M39" s="229"/>
      <c r="N39" s="229"/>
      <c r="O39" s="229"/>
      <c r="P39" s="229"/>
      <c r="Q39" s="229"/>
      <c r="R39" s="229"/>
      <c r="S39" s="229"/>
      <c r="T39" s="229"/>
      <c r="U39" s="229"/>
      <c r="V39" s="229"/>
      <c r="W39" s="229"/>
      <c r="X39" s="229"/>
      <c r="Z39" s="230" t="s">
        <v>206</v>
      </c>
      <c r="AA39" s="236">
        <v>25421795</v>
      </c>
      <c r="AB39" s="236">
        <v>19456818</v>
      </c>
      <c r="AC39" s="236">
        <v>23325659</v>
      </c>
      <c r="AD39" s="236">
        <v>25966576</v>
      </c>
      <c r="AF39" s="230" t="s">
        <v>206</v>
      </c>
      <c r="AG39" s="236">
        <v>17842847</v>
      </c>
      <c r="AH39" s="236">
        <v>14370790</v>
      </c>
      <c r="AI39" s="236">
        <v>16358886</v>
      </c>
      <c r="AJ39" s="236">
        <v>17841436</v>
      </c>
      <c r="AL39" s="230" t="s">
        <v>206</v>
      </c>
      <c r="AM39" s="236">
        <v>1569777</v>
      </c>
      <c r="AN39" s="236">
        <v>1232285</v>
      </c>
      <c r="AO39" s="236">
        <v>1434774</v>
      </c>
      <c r="AP39" s="236">
        <v>1604300</v>
      </c>
    </row>
    <row r="40" spans="1:42" ht="15" customHeight="1" x14ac:dyDescent="0.2">
      <c r="A40" s="229"/>
      <c r="B40" s="229"/>
      <c r="C40" s="229"/>
      <c r="D40" s="229"/>
      <c r="E40" s="229"/>
      <c r="F40" s="229"/>
      <c r="G40" s="229"/>
      <c r="H40" s="229"/>
      <c r="I40" s="229"/>
      <c r="J40" s="229"/>
      <c r="K40" s="229"/>
      <c r="L40" s="229"/>
      <c r="M40" s="229"/>
      <c r="N40" s="229"/>
      <c r="O40" s="229"/>
      <c r="P40" s="229"/>
      <c r="Q40" s="229"/>
      <c r="R40" s="229"/>
      <c r="S40" s="229"/>
      <c r="T40" s="229"/>
      <c r="U40" s="229"/>
      <c r="V40" s="229"/>
      <c r="W40" s="229"/>
      <c r="X40" s="229"/>
      <c r="Z40" s="230" t="s">
        <v>207</v>
      </c>
      <c r="AA40" s="236">
        <v>23125768</v>
      </c>
      <c r="AB40" s="236">
        <v>20538508</v>
      </c>
      <c r="AC40" s="236">
        <v>23428423</v>
      </c>
      <c r="AD40" s="236">
        <v>23932527</v>
      </c>
      <c r="AF40" s="230" t="s">
        <v>207</v>
      </c>
      <c r="AG40" s="236">
        <v>16406477</v>
      </c>
      <c r="AH40" s="236">
        <v>15053681</v>
      </c>
      <c r="AI40" s="236">
        <v>16563394</v>
      </c>
      <c r="AJ40" s="236">
        <v>16148010</v>
      </c>
      <c r="AL40" s="230" t="s">
        <v>207</v>
      </c>
      <c r="AM40" s="236">
        <v>1459480</v>
      </c>
      <c r="AN40" s="236">
        <v>1272315</v>
      </c>
      <c r="AO40" s="236">
        <v>1478879</v>
      </c>
      <c r="AP40" s="236">
        <v>1474713</v>
      </c>
    </row>
    <row r="41" spans="1:42" ht="15" customHeight="1" x14ac:dyDescent="0.2">
      <c r="A41" s="229"/>
      <c r="B41" s="229"/>
      <c r="C41" s="229"/>
      <c r="D41" s="229"/>
      <c r="E41" s="229"/>
      <c r="F41" s="229"/>
      <c r="G41" s="229"/>
      <c r="H41" s="229"/>
      <c r="I41" s="229"/>
      <c r="J41" s="229"/>
      <c r="K41" s="229"/>
      <c r="L41" s="229"/>
      <c r="M41" s="229"/>
      <c r="N41" s="229"/>
      <c r="O41" s="229"/>
      <c r="P41" s="229"/>
      <c r="Q41" s="229"/>
      <c r="R41" s="229"/>
      <c r="S41" s="229"/>
      <c r="T41" s="229"/>
      <c r="U41" s="229"/>
      <c r="V41" s="229"/>
      <c r="W41" s="229"/>
      <c r="X41" s="229"/>
      <c r="Z41" s="230" t="s">
        <v>208</v>
      </c>
      <c r="AA41" s="236">
        <v>24306034</v>
      </c>
      <c r="AB41" s="236">
        <v>22269168</v>
      </c>
      <c r="AC41" s="236">
        <v>23652061</v>
      </c>
      <c r="AD41" s="236">
        <v>23546583</v>
      </c>
      <c r="AF41" s="230" t="s">
        <v>208</v>
      </c>
      <c r="AG41" s="236">
        <v>17282258</v>
      </c>
      <c r="AH41" s="236">
        <v>16353888</v>
      </c>
      <c r="AI41" s="236">
        <v>17042833</v>
      </c>
      <c r="AJ41" s="236">
        <v>16416328</v>
      </c>
      <c r="AL41" s="230" t="s">
        <v>208</v>
      </c>
      <c r="AM41" s="236">
        <v>1551040</v>
      </c>
      <c r="AN41" s="236">
        <v>1405762</v>
      </c>
      <c r="AO41" s="236">
        <v>1554049</v>
      </c>
      <c r="AP41" s="236">
        <v>1518965</v>
      </c>
    </row>
    <row r="42" spans="1:42" ht="15" customHeight="1" x14ac:dyDescent="0.2">
      <c r="A42" s="229"/>
      <c r="B42" s="229"/>
      <c r="C42" s="229"/>
      <c r="D42" s="229"/>
      <c r="E42" s="229"/>
      <c r="F42" s="229"/>
      <c r="G42" s="229"/>
      <c r="H42" s="229"/>
      <c r="I42" s="229"/>
      <c r="J42" s="229"/>
      <c r="K42" s="229"/>
      <c r="L42" s="229"/>
      <c r="M42" s="229"/>
      <c r="N42" s="229"/>
      <c r="O42" s="229"/>
      <c r="P42" s="229"/>
      <c r="Q42" s="229"/>
      <c r="R42" s="229"/>
      <c r="S42" s="229"/>
      <c r="T42" s="229"/>
      <c r="U42" s="229"/>
      <c r="V42" s="229"/>
      <c r="W42" s="229"/>
      <c r="X42" s="229"/>
      <c r="Z42" s="230" t="s">
        <v>209</v>
      </c>
      <c r="AA42" s="236">
        <v>21902550</v>
      </c>
      <c r="AB42" s="236">
        <v>21829983</v>
      </c>
      <c r="AC42" s="236">
        <v>23119760</v>
      </c>
      <c r="AD42" s="236"/>
      <c r="AF42" s="230" t="s">
        <v>209</v>
      </c>
      <c r="AG42" s="236">
        <v>16173912</v>
      </c>
      <c r="AH42" s="236">
        <v>16721585</v>
      </c>
      <c r="AI42" s="236">
        <v>16886911</v>
      </c>
      <c r="AJ42" s="236"/>
      <c r="AL42" s="230" t="s">
        <v>209</v>
      </c>
      <c r="AM42" s="236">
        <v>1468306</v>
      </c>
      <c r="AN42" s="236">
        <v>1449810</v>
      </c>
      <c r="AO42" s="236">
        <v>1522958</v>
      </c>
      <c r="AP42" s="236"/>
    </row>
    <row r="43" spans="1:42" ht="15" customHeight="1" x14ac:dyDescent="0.2">
      <c r="A43" s="229"/>
      <c r="B43" s="229"/>
      <c r="C43" s="229"/>
      <c r="D43" s="229"/>
      <c r="E43" s="229"/>
      <c r="F43" s="229"/>
      <c r="G43" s="229"/>
      <c r="H43" s="229"/>
      <c r="I43" s="229"/>
      <c r="J43" s="229"/>
      <c r="K43" s="229"/>
      <c r="L43" s="229"/>
      <c r="M43" s="229"/>
      <c r="N43" s="229"/>
      <c r="O43" s="229"/>
      <c r="P43" s="229"/>
      <c r="Q43" s="229"/>
      <c r="R43" s="229"/>
      <c r="S43" s="229"/>
      <c r="T43" s="229"/>
      <c r="U43" s="229"/>
      <c r="V43" s="229"/>
      <c r="W43" s="229"/>
      <c r="X43" s="229"/>
      <c r="Z43" s="230" t="s">
        <v>210</v>
      </c>
      <c r="AA43" s="236">
        <v>21969911</v>
      </c>
      <c r="AB43" s="236">
        <v>21967773</v>
      </c>
      <c r="AC43" s="236">
        <v>22394269</v>
      </c>
      <c r="AD43" s="236"/>
      <c r="AF43" s="230" t="s">
        <v>210</v>
      </c>
      <c r="AG43" s="236">
        <v>15730480</v>
      </c>
      <c r="AH43" s="236">
        <v>16527782</v>
      </c>
      <c r="AI43" s="236">
        <v>15999030</v>
      </c>
      <c r="AJ43" s="236"/>
      <c r="AL43" s="230" t="s">
        <v>210</v>
      </c>
      <c r="AM43" s="236">
        <v>1426564</v>
      </c>
      <c r="AN43" s="236">
        <v>1425631</v>
      </c>
      <c r="AO43" s="236">
        <v>1468002</v>
      </c>
      <c r="AP43" s="236"/>
    </row>
    <row r="44" spans="1:42" ht="15" customHeight="1" x14ac:dyDescent="0.2">
      <c r="A44" s="229"/>
      <c r="B44" s="229"/>
      <c r="C44" s="229"/>
      <c r="D44" s="229"/>
      <c r="E44" s="229"/>
      <c r="F44" s="229"/>
      <c r="G44" s="229"/>
      <c r="H44" s="229"/>
      <c r="I44" s="229"/>
      <c r="J44" s="229"/>
      <c r="K44" s="229"/>
      <c r="L44" s="229"/>
      <c r="M44" s="229"/>
      <c r="N44" s="229"/>
      <c r="O44" s="229"/>
      <c r="P44" s="229"/>
      <c r="Q44" s="229"/>
      <c r="R44" s="229"/>
      <c r="S44" s="229"/>
      <c r="T44" s="229"/>
      <c r="U44" s="229"/>
      <c r="V44" s="229"/>
      <c r="W44" s="229"/>
      <c r="X44" s="229"/>
      <c r="Z44" s="230" t="s">
        <v>211</v>
      </c>
      <c r="AA44" s="236">
        <v>23848860</v>
      </c>
      <c r="AB44" s="236">
        <v>23542586</v>
      </c>
      <c r="AC44" s="236">
        <v>23042069</v>
      </c>
      <c r="AD44" s="236"/>
      <c r="AF44" s="230" t="s">
        <v>211</v>
      </c>
      <c r="AG44" s="236">
        <v>16909291</v>
      </c>
      <c r="AH44" s="236">
        <v>17663441</v>
      </c>
      <c r="AI44" s="236">
        <v>16285920</v>
      </c>
      <c r="AJ44" s="236"/>
      <c r="AL44" s="230" t="s">
        <v>211</v>
      </c>
      <c r="AM44" s="236">
        <v>1531356</v>
      </c>
      <c r="AN44" s="236">
        <v>1533480</v>
      </c>
      <c r="AO44" s="236">
        <v>1458303</v>
      </c>
      <c r="AP44" s="236"/>
    </row>
    <row r="45" spans="1:42" ht="15" customHeight="1" x14ac:dyDescent="0.2">
      <c r="A45" s="229"/>
      <c r="B45" s="229"/>
      <c r="C45" s="229"/>
      <c r="D45" s="229"/>
      <c r="E45" s="229"/>
      <c r="F45" s="229"/>
      <c r="G45" s="229"/>
      <c r="H45" s="229"/>
      <c r="I45" s="229"/>
      <c r="J45" s="229"/>
      <c r="K45" s="229"/>
      <c r="L45" s="229"/>
      <c r="M45" s="229"/>
      <c r="N45" s="229"/>
      <c r="O45" s="229"/>
      <c r="P45" s="229"/>
      <c r="Q45" s="229"/>
      <c r="R45" s="229"/>
      <c r="S45" s="229"/>
      <c r="T45" s="229"/>
      <c r="U45" s="229"/>
      <c r="V45" s="229"/>
      <c r="W45" s="229"/>
      <c r="X45" s="229"/>
      <c r="Z45" s="230" t="s">
        <v>212</v>
      </c>
      <c r="AA45" s="236">
        <v>21694089</v>
      </c>
      <c r="AB45" s="236">
        <v>23498333</v>
      </c>
      <c r="AC45" s="236">
        <v>23050267</v>
      </c>
      <c r="AD45" s="236"/>
      <c r="AF45" s="230" t="s">
        <v>212</v>
      </c>
      <c r="AG45" s="236">
        <v>15188037</v>
      </c>
      <c r="AH45" s="236">
        <v>17495635</v>
      </c>
      <c r="AI45" s="236">
        <v>16197439</v>
      </c>
      <c r="AJ45" s="236"/>
      <c r="AL45" s="230" t="s">
        <v>212</v>
      </c>
      <c r="AM45" s="236">
        <v>1355608</v>
      </c>
      <c r="AN45" s="236">
        <v>1493039</v>
      </c>
      <c r="AO45" s="236">
        <v>1476539</v>
      </c>
      <c r="AP45" s="236"/>
    </row>
    <row r="46" spans="1:42" ht="15" customHeight="1" x14ac:dyDescent="0.2">
      <c r="A46" s="229"/>
      <c r="B46" s="229"/>
      <c r="C46" s="229"/>
      <c r="D46" s="229"/>
      <c r="E46" s="229"/>
      <c r="F46" s="229"/>
      <c r="G46" s="229"/>
      <c r="H46" s="229"/>
      <c r="I46" s="229"/>
      <c r="J46" s="229"/>
      <c r="K46" s="229"/>
      <c r="L46" s="229"/>
      <c r="M46" s="229"/>
      <c r="N46" s="229"/>
      <c r="O46" s="229"/>
      <c r="P46" s="229"/>
      <c r="Q46" s="229"/>
      <c r="R46" s="229"/>
      <c r="S46" s="229"/>
      <c r="T46" s="229"/>
      <c r="U46" s="229"/>
      <c r="V46" s="229"/>
      <c r="W46" s="229"/>
      <c r="X46" s="229"/>
      <c r="Z46" s="230" t="s">
        <v>213</v>
      </c>
      <c r="AA46" s="236">
        <v>20944890</v>
      </c>
      <c r="AB46" s="236">
        <v>23129018</v>
      </c>
      <c r="AC46" s="236">
        <v>23101926</v>
      </c>
      <c r="AD46" s="236"/>
      <c r="AF46" s="230" t="s">
        <v>213</v>
      </c>
      <c r="AG46" s="236">
        <v>15091336</v>
      </c>
      <c r="AH46" s="236">
        <v>17404768</v>
      </c>
      <c r="AI46" s="236">
        <v>16403302</v>
      </c>
      <c r="AJ46" s="236"/>
      <c r="AL46" s="230" t="s">
        <v>213</v>
      </c>
      <c r="AM46" s="236">
        <v>1342806</v>
      </c>
      <c r="AN46" s="236">
        <v>1495290</v>
      </c>
      <c r="AO46" s="236">
        <v>1479590</v>
      </c>
      <c r="AP46" s="236"/>
    </row>
    <row r="47" spans="1:42" ht="15" customHeight="1" x14ac:dyDescent="0.2">
      <c r="A47" s="229"/>
      <c r="B47" s="229"/>
      <c r="C47" s="229"/>
      <c r="D47" s="229"/>
      <c r="E47" s="229"/>
      <c r="F47" s="229"/>
      <c r="G47" s="229"/>
      <c r="H47" s="229"/>
      <c r="I47" s="229"/>
      <c r="J47" s="229"/>
      <c r="K47" s="229"/>
      <c r="L47" s="229"/>
      <c r="M47" s="229"/>
      <c r="N47" s="229"/>
      <c r="O47" s="229"/>
      <c r="P47" s="229"/>
      <c r="Q47" s="229"/>
      <c r="R47" s="229"/>
      <c r="S47" s="229"/>
      <c r="T47" s="229"/>
      <c r="U47" s="229"/>
      <c r="V47" s="229"/>
      <c r="W47" s="229"/>
      <c r="X47" s="229"/>
      <c r="AB47" s="236"/>
      <c r="AC47" s="236"/>
      <c r="AD47" s="236"/>
      <c r="AH47" s="236"/>
      <c r="AI47" s="236"/>
      <c r="AJ47" s="236"/>
      <c r="AN47" s="236"/>
      <c r="AO47" s="236"/>
      <c r="AP47" s="236"/>
    </row>
    <row r="48" spans="1:42" ht="15" customHeight="1" x14ac:dyDescent="0.2">
      <c r="A48" s="229"/>
      <c r="B48" s="229"/>
      <c r="C48" s="229"/>
      <c r="D48" s="229"/>
      <c r="E48" s="229"/>
      <c r="F48" s="229"/>
      <c r="G48" s="229"/>
      <c r="H48" s="229"/>
      <c r="I48" s="229"/>
      <c r="J48" s="229"/>
      <c r="K48" s="229"/>
      <c r="L48" s="229"/>
      <c r="M48" s="229"/>
      <c r="N48" s="229"/>
      <c r="O48" s="229"/>
      <c r="P48" s="229"/>
      <c r="Q48" s="229"/>
      <c r="R48" s="229"/>
      <c r="S48" s="229"/>
      <c r="T48" s="229"/>
      <c r="U48" s="229"/>
      <c r="V48" s="229"/>
      <c r="W48" s="229"/>
      <c r="X48" s="229"/>
    </row>
    <row r="49" spans="1:27" ht="15" customHeight="1" x14ac:dyDescent="0.2">
      <c r="A49" s="229"/>
      <c r="B49" s="229"/>
      <c r="C49" s="229"/>
      <c r="D49" s="229"/>
      <c r="E49" s="229"/>
      <c r="F49" s="229"/>
      <c r="G49" s="229"/>
      <c r="H49" s="229"/>
      <c r="I49" s="229"/>
      <c r="J49" s="229"/>
      <c r="K49" s="229"/>
      <c r="L49" s="229"/>
      <c r="M49" s="229"/>
      <c r="N49" s="229"/>
      <c r="O49" s="229"/>
      <c r="P49" s="229"/>
      <c r="Q49" s="229"/>
      <c r="R49" s="229"/>
      <c r="S49" s="229"/>
      <c r="T49" s="229"/>
      <c r="U49" s="229"/>
      <c r="V49" s="229"/>
      <c r="W49" s="229"/>
      <c r="X49" s="229"/>
    </row>
    <row r="50" spans="1:27" ht="15" customHeight="1" x14ac:dyDescent="0.2">
      <c r="A50" s="229"/>
      <c r="B50" s="229"/>
      <c r="C50" s="229"/>
      <c r="D50" s="229"/>
      <c r="E50" s="229"/>
      <c r="F50" s="229"/>
      <c r="G50" s="229"/>
      <c r="H50" s="229"/>
      <c r="I50" s="229"/>
      <c r="J50" s="229"/>
      <c r="K50" s="229"/>
      <c r="L50" s="229"/>
      <c r="M50" s="229"/>
      <c r="N50" s="229"/>
      <c r="O50" s="229"/>
      <c r="P50" s="229"/>
      <c r="Q50" s="229"/>
      <c r="R50" s="229"/>
      <c r="S50" s="229"/>
      <c r="T50" s="229"/>
      <c r="U50" s="229"/>
      <c r="V50" s="229"/>
      <c r="W50" s="229"/>
      <c r="X50" s="229"/>
    </row>
    <row r="51" spans="1:27" ht="15" customHeight="1" x14ac:dyDescent="0.2">
      <c r="A51" s="229"/>
      <c r="B51" s="229"/>
      <c r="C51" s="229"/>
      <c r="D51" s="229"/>
      <c r="E51" s="229"/>
      <c r="F51" s="229"/>
      <c r="G51" s="229"/>
      <c r="H51" s="229"/>
      <c r="I51" s="229"/>
      <c r="J51" s="229"/>
      <c r="K51" s="229"/>
      <c r="L51" s="229"/>
      <c r="M51" s="229"/>
      <c r="N51" s="229"/>
      <c r="O51" s="229"/>
      <c r="P51" s="229"/>
      <c r="Q51" s="229"/>
      <c r="R51" s="229"/>
      <c r="S51" s="229"/>
      <c r="T51" s="229"/>
      <c r="U51" s="229"/>
      <c r="V51" s="229"/>
      <c r="W51" s="229"/>
      <c r="X51" s="229"/>
    </row>
    <row r="52" spans="1:27" ht="15" customHeight="1" x14ac:dyDescent="0.2">
      <c r="A52" s="229"/>
      <c r="B52" s="229"/>
      <c r="C52" s="229"/>
      <c r="D52" s="229"/>
      <c r="E52" s="229"/>
      <c r="F52" s="229"/>
      <c r="G52" s="229"/>
      <c r="H52" s="229"/>
      <c r="I52" s="229"/>
      <c r="J52" s="229"/>
      <c r="K52" s="229"/>
      <c r="L52" s="229"/>
      <c r="M52" s="229"/>
      <c r="N52" s="229"/>
      <c r="O52" s="229"/>
      <c r="P52" s="229"/>
      <c r="Q52" s="229"/>
      <c r="R52" s="229"/>
      <c r="S52" s="229"/>
      <c r="T52" s="229"/>
      <c r="U52" s="229"/>
      <c r="V52" s="229"/>
      <c r="W52" s="229"/>
      <c r="X52" s="229"/>
    </row>
    <row r="53" spans="1:27" ht="15" customHeight="1" x14ac:dyDescent="0.2">
      <c r="A53" s="229"/>
      <c r="B53" s="229"/>
      <c r="C53" s="229"/>
      <c r="D53" s="229"/>
      <c r="E53" s="229"/>
      <c r="F53" s="229"/>
      <c r="G53" s="229"/>
      <c r="H53" s="229"/>
      <c r="I53" s="229"/>
      <c r="J53" s="229"/>
      <c r="K53" s="229"/>
      <c r="L53" s="229"/>
      <c r="M53" s="229"/>
      <c r="N53" s="229"/>
      <c r="O53" s="229"/>
      <c r="P53" s="229"/>
      <c r="Q53" s="229"/>
      <c r="R53" s="229"/>
      <c r="S53" s="229"/>
      <c r="T53" s="229"/>
      <c r="U53" s="229"/>
      <c r="V53" s="229"/>
      <c r="W53" s="229"/>
      <c r="X53" s="229"/>
    </row>
    <row r="54" spans="1:27" ht="15" customHeight="1" x14ac:dyDescent="0.2">
      <c r="A54" s="229"/>
      <c r="B54" s="229"/>
      <c r="C54" s="229"/>
      <c r="D54" s="229"/>
      <c r="E54" s="229"/>
      <c r="F54" s="229"/>
      <c r="G54" s="229"/>
      <c r="H54" s="229"/>
      <c r="I54" s="229"/>
      <c r="J54" s="229"/>
      <c r="K54" s="229"/>
      <c r="L54" s="229"/>
      <c r="M54" s="229"/>
      <c r="N54" s="229"/>
      <c r="O54" s="229"/>
      <c r="P54" s="229"/>
      <c r="Q54" s="229"/>
      <c r="R54" s="229"/>
      <c r="S54" s="229"/>
      <c r="T54" s="229"/>
      <c r="U54" s="229"/>
      <c r="V54" s="229"/>
      <c r="W54" s="229"/>
      <c r="X54" s="229"/>
      <c r="Z54" s="236"/>
      <c r="AA54" s="236"/>
    </row>
    <row r="55" spans="1:27" ht="15" customHeight="1" x14ac:dyDescent="0.2">
      <c r="A55" s="229"/>
      <c r="B55" s="229"/>
      <c r="C55" s="229"/>
      <c r="D55" s="229"/>
      <c r="E55" s="229"/>
      <c r="F55" s="229"/>
      <c r="G55" s="229"/>
      <c r="H55" s="229"/>
      <c r="I55" s="229"/>
      <c r="J55" s="229"/>
      <c r="K55" s="229"/>
      <c r="L55" s="229"/>
      <c r="M55" s="229"/>
      <c r="N55" s="229"/>
      <c r="O55" s="229"/>
      <c r="P55" s="229"/>
      <c r="Q55" s="229"/>
      <c r="R55" s="229"/>
      <c r="S55" s="229"/>
      <c r="T55" s="229"/>
      <c r="U55" s="229"/>
      <c r="V55" s="229"/>
      <c r="W55" s="229"/>
      <c r="X55" s="229"/>
      <c r="Z55" s="236"/>
      <c r="AA55" s="236"/>
    </row>
    <row r="56" spans="1:27" ht="15" customHeight="1" x14ac:dyDescent="0.2">
      <c r="A56" s="229"/>
      <c r="B56" s="229"/>
      <c r="C56" s="229"/>
      <c r="D56" s="229"/>
      <c r="E56" s="229"/>
      <c r="F56" s="229"/>
      <c r="G56" s="229"/>
      <c r="H56" s="229"/>
      <c r="I56" s="229"/>
      <c r="J56" s="229"/>
      <c r="K56" s="229"/>
      <c r="L56" s="229"/>
      <c r="M56" s="229"/>
      <c r="N56" s="229"/>
      <c r="O56" s="229"/>
      <c r="P56" s="229"/>
      <c r="Q56" s="229"/>
      <c r="R56" s="229"/>
      <c r="S56" s="229"/>
      <c r="T56" s="229"/>
      <c r="U56" s="229"/>
      <c r="V56" s="229"/>
      <c r="W56" s="229"/>
      <c r="X56" s="229"/>
      <c r="Z56" s="236"/>
      <c r="AA56" s="236"/>
    </row>
    <row r="57" spans="1:27" ht="15" customHeight="1" x14ac:dyDescent="0.2">
      <c r="A57" s="229"/>
      <c r="B57" s="229"/>
      <c r="C57" s="229"/>
      <c r="D57" s="229"/>
      <c r="E57" s="229"/>
      <c r="F57" s="229"/>
      <c r="G57" s="229"/>
      <c r="H57" s="229"/>
      <c r="I57" s="229"/>
      <c r="J57" s="229"/>
      <c r="K57" s="229"/>
      <c r="L57" s="229"/>
      <c r="M57" s="229"/>
      <c r="N57" s="229"/>
      <c r="O57" s="229"/>
      <c r="P57" s="229"/>
      <c r="Q57" s="229"/>
      <c r="R57" s="229"/>
      <c r="S57" s="229"/>
      <c r="T57" s="229"/>
      <c r="U57" s="229"/>
      <c r="V57" s="229"/>
      <c r="W57" s="229"/>
      <c r="X57" s="229"/>
      <c r="Z57" s="236"/>
      <c r="AA57" s="236"/>
    </row>
    <row r="58" spans="1:27" ht="15" customHeight="1" x14ac:dyDescent="0.2">
      <c r="A58" s="229"/>
      <c r="B58" s="229"/>
      <c r="C58" s="229"/>
      <c r="D58" s="229"/>
      <c r="E58" s="229"/>
      <c r="F58" s="229"/>
      <c r="G58" s="229"/>
      <c r="H58" s="229"/>
      <c r="I58" s="229"/>
      <c r="J58" s="229"/>
      <c r="K58" s="229"/>
      <c r="L58" s="229"/>
      <c r="M58" s="229"/>
      <c r="N58" s="229"/>
      <c r="O58" s="229"/>
      <c r="P58" s="229"/>
      <c r="Q58" s="229"/>
      <c r="R58" s="229"/>
      <c r="S58" s="229"/>
      <c r="T58" s="229"/>
      <c r="U58" s="229"/>
      <c r="V58" s="229"/>
      <c r="W58" s="229"/>
      <c r="X58" s="229"/>
      <c r="Z58" s="236"/>
      <c r="AA58" s="236"/>
    </row>
    <row r="59" spans="1:27" ht="15" customHeight="1" x14ac:dyDescent="0.2">
      <c r="A59" s="229"/>
      <c r="B59" s="229"/>
      <c r="C59" s="229"/>
      <c r="D59" s="229"/>
      <c r="E59" s="229"/>
      <c r="F59" s="229"/>
      <c r="G59" s="229"/>
      <c r="H59" s="229"/>
      <c r="I59" s="229"/>
      <c r="J59" s="229"/>
      <c r="K59" s="229"/>
      <c r="L59" s="229"/>
      <c r="M59" s="229"/>
      <c r="N59" s="229"/>
      <c r="O59" s="229"/>
      <c r="P59" s="229"/>
      <c r="Q59" s="229"/>
      <c r="R59" s="229"/>
      <c r="S59" s="229"/>
      <c r="T59" s="229"/>
      <c r="U59" s="229"/>
      <c r="V59" s="229"/>
      <c r="W59" s="229"/>
      <c r="X59" s="229"/>
      <c r="Z59" s="236"/>
      <c r="AA59" s="236"/>
    </row>
    <row r="60" spans="1:27" ht="15" customHeight="1" x14ac:dyDescent="0.25">
      <c r="B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Z60" s="236"/>
      <c r="AA60" s="236"/>
    </row>
    <row r="61" spans="1:27" ht="15" customHeight="1" x14ac:dyDescent="0.25">
      <c r="B61" s="133"/>
      <c r="H61" s="16"/>
      <c r="I61" s="17"/>
      <c r="J61" s="16"/>
      <c r="K61" s="16"/>
      <c r="L61" s="17"/>
      <c r="M61" s="17"/>
      <c r="N61" s="16"/>
      <c r="O61" s="16"/>
      <c r="P61" s="17"/>
      <c r="Q61" s="24"/>
      <c r="Z61" s="236"/>
      <c r="AA61" s="236"/>
    </row>
    <row r="62" spans="1:27" ht="15" customHeight="1" x14ac:dyDescent="0.25">
      <c r="B62" s="133"/>
      <c r="H62"/>
      <c r="I62"/>
      <c r="J62" s="17"/>
      <c r="K62" s="17"/>
      <c r="L62" s="17"/>
      <c r="M62"/>
      <c r="N62" s="17"/>
      <c r="O62" s="17"/>
      <c r="P62" s="17"/>
      <c r="Q62" s="17"/>
      <c r="Z62" s="236"/>
      <c r="AA62" s="236"/>
    </row>
    <row r="63" spans="1:27" ht="15" customHeight="1" x14ac:dyDescent="0.25">
      <c r="B63" s="133"/>
      <c r="H63"/>
      <c r="I63"/>
      <c r="J63" s="133"/>
      <c r="K63" s="133"/>
      <c r="L63" s="133"/>
      <c r="M63"/>
      <c r="N63" s="133"/>
      <c r="O63" s="133"/>
      <c r="P63" s="133"/>
      <c r="Q63" s="133"/>
      <c r="Z63" s="236"/>
      <c r="AA63" s="236"/>
    </row>
    <row r="64" spans="1:27" ht="15" customHeight="1" x14ac:dyDescent="0.25">
      <c r="B64" s="133"/>
      <c r="C64" s="133"/>
      <c r="D64" s="133"/>
      <c r="E64" s="133"/>
      <c r="F64" s="133"/>
      <c r="G64" s="133"/>
      <c r="H64"/>
      <c r="I64" s="133"/>
      <c r="J64" s="133"/>
      <c r="K64" s="133"/>
      <c r="L64" s="133"/>
      <c r="M64" s="133"/>
      <c r="N64" s="133"/>
      <c r="O64" s="133"/>
      <c r="P64" s="133"/>
      <c r="Q64" s="133"/>
      <c r="Z64" s="236"/>
      <c r="AA64" s="236"/>
    </row>
    <row r="65" spans="2:27" ht="15" customHeight="1" x14ac:dyDescent="0.25">
      <c r="B65" s="133"/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Z65" s="236"/>
      <c r="AA65" s="236"/>
    </row>
    <row r="66" spans="2:27" ht="15" customHeight="1" x14ac:dyDescent="0.25">
      <c r="B66" s="133"/>
      <c r="C66" s="17"/>
      <c r="D66" s="16"/>
      <c r="E66" s="16"/>
      <c r="F66" s="17"/>
      <c r="G66" s="24"/>
      <c r="H66" s="16"/>
      <c r="I66" s="17"/>
      <c r="J66" s="16"/>
      <c r="K66" s="16"/>
      <c r="L66" s="17"/>
      <c r="M66" s="17"/>
      <c r="N66" s="16"/>
      <c r="O66" s="16"/>
      <c r="P66" s="17"/>
      <c r="Q66" s="24"/>
    </row>
    <row r="67" spans="2:27" ht="15" customHeight="1" x14ac:dyDescent="0.25">
      <c r="B67" s="133"/>
      <c r="C67"/>
      <c r="D67" s="17"/>
      <c r="E67" s="17"/>
      <c r="F67" s="17"/>
      <c r="G67" s="17"/>
      <c r="H67"/>
      <c r="I67"/>
      <c r="J67" s="17"/>
      <c r="K67" s="17"/>
      <c r="L67" s="17"/>
      <c r="M67"/>
      <c r="N67" s="17"/>
      <c r="O67" s="17"/>
      <c r="P67" s="17"/>
      <c r="Q67" s="17"/>
    </row>
    <row r="68" spans="2:27" ht="15" customHeight="1" x14ac:dyDescent="0.25">
      <c r="B68" s="133"/>
      <c r="C68"/>
      <c r="D68" s="133"/>
      <c r="E68" s="133"/>
      <c r="F68" s="133"/>
      <c r="G68" s="133"/>
      <c r="H68"/>
      <c r="I68"/>
      <c r="J68" s="133"/>
      <c r="K68" s="133"/>
      <c r="L68" s="133"/>
      <c r="M68"/>
      <c r="N68" s="133"/>
      <c r="O68" s="133"/>
      <c r="P68" s="133"/>
      <c r="Q68" s="133"/>
    </row>
  </sheetData>
  <pageMargins left="0.63" right="0.25" top="0.47" bottom="0.19" header="0.3" footer="0.15"/>
  <pageSetup paperSize="9" scale="54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0BE8A-862B-4FDA-94CE-7B4D6D301633}">
  <sheetPr codeName="Hoja5">
    <pageSetUpPr fitToPage="1"/>
  </sheetPr>
  <dimension ref="A1:AQ59"/>
  <sheetViews>
    <sheetView showGridLines="0" zoomScale="70" zoomScaleNormal="70" workbookViewId="0"/>
  </sheetViews>
  <sheetFormatPr baseColWidth="10" defaultColWidth="11.42578125" defaultRowHeight="15" customHeight="1" x14ac:dyDescent="0.25"/>
  <cols>
    <col min="1" max="1" width="3.7109375" style="224" customWidth="1"/>
    <col min="2" max="8" width="11.5703125" style="224" customWidth="1"/>
    <col min="9" max="9" width="3.7109375" style="224" customWidth="1"/>
    <col min="10" max="16" width="11.5703125" style="224" customWidth="1"/>
    <col min="17" max="17" width="3.7109375" style="224" customWidth="1"/>
    <col min="18" max="25" width="11.5703125" style="224" customWidth="1"/>
    <col min="26" max="27" width="12.85546875" style="240" customWidth="1"/>
    <col min="28" max="29" width="12.85546875" style="241" customWidth="1"/>
    <col min="30" max="31" width="12.85546875" style="240" customWidth="1"/>
    <col min="32" max="33" width="12.85546875" style="241" customWidth="1"/>
    <col min="34" max="35" width="12.85546875" style="240" customWidth="1"/>
    <col min="36" max="37" width="12.85546875" style="241" customWidth="1"/>
    <col min="38" max="43" width="12.85546875" style="240" customWidth="1"/>
    <col min="44" max="63" width="12.85546875" style="224" customWidth="1"/>
    <col min="64" max="16384" width="11.42578125" style="224"/>
  </cols>
  <sheetData>
    <row r="1" spans="1:39" ht="26.25" x14ac:dyDescent="0.25">
      <c r="B1" s="228" t="s">
        <v>217</v>
      </c>
      <c r="C1" s="237"/>
      <c r="D1" s="237"/>
      <c r="E1" s="237"/>
      <c r="F1" s="237"/>
      <c r="G1" s="237"/>
      <c r="H1" s="237"/>
      <c r="I1" s="237"/>
      <c r="J1" s="237"/>
      <c r="K1" s="237"/>
      <c r="T1" s="238"/>
      <c r="U1" s="238"/>
      <c r="V1" s="238"/>
      <c r="W1" s="238"/>
      <c r="X1" s="238"/>
      <c r="Y1" s="238"/>
      <c r="Z1" s="239" t="s">
        <v>218</v>
      </c>
    </row>
    <row r="2" spans="1:39" ht="15" customHeight="1" x14ac:dyDescent="0.25">
      <c r="A2" s="238"/>
      <c r="B2" s="238"/>
      <c r="C2" s="238"/>
      <c r="D2" s="238"/>
      <c r="E2" s="238"/>
      <c r="F2" s="238"/>
      <c r="G2" s="238"/>
      <c r="H2" s="238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38"/>
      <c r="U2" s="238"/>
      <c r="V2" s="238"/>
      <c r="W2" s="238"/>
      <c r="X2" s="238"/>
      <c r="Y2" s="238"/>
      <c r="Z2" s="239" t="s">
        <v>219</v>
      </c>
    </row>
    <row r="3" spans="1:39" ht="15" customHeight="1" x14ac:dyDescent="0.25">
      <c r="A3" s="238"/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/>
      <c r="Y3" s="238"/>
      <c r="Z3" s="239" t="s">
        <v>220</v>
      </c>
    </row>
    <row r="4" spans="1:39" ht="15" customHeight="1" x14ac:dyDescent="0.25">
      <c r="A4" s="238"/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8"/>
      <c r="Q4" s="238"/>
      <c r="R4" s="238"/>
      <c r="S4" s="238"/>
      <c r="T4" s="238"/>
      <c r="U4" s="238"/>
      <c r="V4" s="238"/>
      <c r="W4" s="238"/>
      <c r="Y4" s="238"/>
      <c r="Z4" s="239" t="s">
        <v>221</v>
      </c>
    </row>
    <row r="5" spans="1:39" ht="15" customHeight="1" x14ac:dyDescent="0.25">
      <c r="A5" s="238"/>
      <c r="B5" s="238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Y5" s="238"/>
      <c r="AE5" s="242"/>
    </row>
    <row r="6" spans="1:39" ht="15" customHeight="1" x14ac:dyDescent="0.25">
      <c r="A6" s="238"/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33" t="s">
        <v>172</v>
      </c>
      <c r="Y6" s="238"/>
      <c r="Z6" s="242" t="s">
        <v>199</v>
      </c>
      <c r="AA6" s="241"/>
      <c r="AC6" s="240"/>
      <c r="AD6" s="242" t="s">
        <v>200</v>
      </c>
      <c r="AE6" s="241"/>
      <c r="AG6" s="240"/>
      <c r="AH6" s="242" t="s">
        <v>201</v>
      </c>
      <c r="AI6" s="241"/>
      <c r="AK6" s="240"/>
    </row>
    <row r="7" spans="1:39" ht="15" customHeight="1" thickBot="1" x14ac:dyDescent="0.3">
      <c r="A7" s="238"/>
      <c r="B7" s="238"/>
      <c r="C7" s="238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  <c r="O7" s="238"/>
      <c r="P7" s="238"/>
      <c r="Q7" s="238"/>
      <c r="R7" s="238"/>
      <c r="S7" s="238"/>
      <c r="T7" s="238"/>
      <c r="U7" s="238"/>
      <c r="V7" s="238"/>
      <c r="W7" s="238"/>
      <c r="X7" s="238"/>
      <c r="Y7" s="238"/>
      <c r="AA7" s="243">
        <v>2021</v>
      </c>
      <c r="AB7" s="243">
        <v>2022</v>
      </c>
      <c r="AC7" s="240"/>
      <c r="AE7" s="243">
        <v>2021</v>
      </c>
      <c r="AF7" s="243">
        <v>2022</v>
      </c>
      <c r="AG7" s="240"/>
      <c r="AI7" s="243">
        <v>2021</v>
      </c>
      <c r="AJ7" s="243">
        <v>2022</v>
      </c>
      <c r="AK7" s="240"/>
    </row>
    <row r="8" spans="1:39" ht="15" customHeight="1" x14ac:dyDescent="0.25">
      <c r="A8" s="238"/>
      <c r="B8" s="238"/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238"/>
      <c r="Q8" s="238"/>
      <c r="R8" s="238"/>
      <c r="S8" s="238"/>
      <c r="T8" s="238"/>
      <c r="U8" s="238"/>
      <c r="V8" s="238"/>
      <c r="W8" s="238"/>
      <c r="X8" s="238"/>
      <c r="Y8" s="238"/>
      <c r="Z8" s="240" t="s">
        <v>202</v>
      </c>
      <c r="AA8" s="241">
        <v>-7.2201224602575137E-2</v>
      </c>
      <c r="AB8" s="241">
        <v>0.10032763489485419</v>
      </c>
      <c r="AC8" s="240"/>
      <c r="AD8" s="240" t="s">
        <v>202</v>
      </c>
      <c r="AE8" s="241">
        <v>-0.17792630991703062</v>
      </c>
      <c r="AF8" s="241">
        <v>0.14856750269498575</v>
      </c>
      <c r="AG8" s="240"/>
      <c r="AH8" s="240" t="s">
        <v>202</v>
      </c>
      <c r="AI8" s="241">
        <v>-8.8871832047763069E-2</v>
      </c>
      <c r="AJ8" s="241">
        <v>0.26391040888376266</v>
      </c>
      <c r="AK8" s="240"/>
      <c r="AL8" s="244" t="s">
        <v>222</v>
      </c>
      <c r="AM8" s="245">
        <v>2022</v>
      </c>
    </row>
    <row r="9" spans="1:39" ht="15" customHeight="1" thickBot="1" x14ac:dyDescent="0.3">
      <c r="A9" s="238"/>
      <c r="B9" s="238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40" t="s">
        <v>203</v>
      </c>
      <c r="AA9" s="241">
        <v>-6.6668414505015788E-2</v>
      </c>
      <c r="AB9" s="241">
        <v>9.3288286965419326E-2</v>
      </c>
      <c r="AC9" s="240"/>
      <c r="AD9" s="240" t="s">
        <v>203</v>
      </c>
      <c r="AE9" s="241">
        <v>-0.15681915443965877</v>
      </c>
      <c r="AF9" s="241">
        <v>0.14900524483073341</v>
      </c>
      <c r="AG9" s="240"/>
      <c r="AH9" s="240" t="s">
        <v>203</v>
      </c>
      <c r="AI9" s="241">
        <v>-7.108549272914047E-2</v>
      </c>
      <c r="AJ9" s="241">
        <v>0.24027416704411322</v>
      </c>
      <c r="AK9" s="240"/>
      <c r="AL9" s="246" t="s">
        <v>223</v>
      </c>
      <c r="AM9" s="247">
        <v>2021</v>
      </c>
    </row>
    <row r="10" spans="1:39" ht="15" customHeight="1" x14ac:dyDescent="0.25">
      <c r="A10" s="238"/>
      <c r="B10" s="238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8"/>
      <c r="S10" s="238"/>
      <c r="T10" s="238"/>
      <c r="U10" s="238"/>
      <c r="V10" s="238"/>
      <c r="W10" s="238"/>
      <c r="X10" s="238"/>
      <c r="Y10" s="238"/>
      <c r="Z10" s="240" t="s">
        <v>204</v>
      </c>
      <c r="AA10" s="241">
        <v>-2.8344070185333834E-2</v>
      </c>
      <c r="AB10" s="241">
        <v>5.6148488778304542E-2</v>
      </c>
      <c r="AC10" s="240"/>
      <c r="AD10" s="240" t="s">
        <v>204</v>
      </c>
      <c r="AE10" s="241">
        <v>-0.11696213495499108</v>
      </c>
      <c r="AF10" s="241">
        <v>0.11245768695199644</v>
      </c>
      <c r="AG10" s="240"/>
      <c r="AH10" s="240" t="s">
        <v>204</v>
      </c>
      <c r="AI10" s="241">
        <v>-1.7593952076477848E-2</v>
      </c>
      <c r="AJ10" s="241">
        <v>0.1387519431196732</v>
      </c>
      <c r="AK10" s="240"/>
    </row>
    <row r="11" spans="1:39" ht="15" customHeight="1" x14ac:dyDescent="0.25">
      <c r="A11" s="238"/>
      <c r="B11" s="238"/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238"/>
      <c r="P11" s="238"/>
      <c r="Q11" s="238"/>
      <c r="R11" s="238"/>
      <c r="S11" s="238"/>
      <c r="T11" s="238"/>
      <c r="U11" s="238"/>
      <c r="V11" s="238"/>
      <c r="W11" s="238"/>
      <c r="X11" s="238"/>
      <c r="Y11" s="238"/>
      <c r="Z11" s="240" t="s">
        <v>205</v>
      </c>
      <c r="AA11" s="241">
        <v>-5.7325572809745044E-4</v>
      </c>
      <c r="AB11" s="241">
        <v>5.8997513498875519E-2</v>
      </c>
      <c r="AC11" s="240"/>
      <c r="AD11" s="240" t="s">
        <v>205</v>
      </c>
      <c r="AE11" s="241">
        <v>-0.11595235834858542</v>
      </c>
      <c r="AF11" s="241">
        <v>0.13223409586123908</v>
      </c>
      <c r="AG11" s="240"/>
      <c r="AH11" s="240" t="s">
        <v>205</v>
      </c>
      <c r="AI11" s="241">
        <v>3.3997020675711698E-2</v>
      </c>
      <c r="AJ11" s="241">
        <v>0.12524430974707529</v>
      </c>
      <c r="AK11" s="240"/>
    </row>
    <row r="12" spans="1:39" ht="15" customHeight="1" x14ac:dyDescent="0.25">
      <c r="A12" s="238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  <c r="O12" s="238"/>
      <c r="P12" s="238"/>
      <c r="Q12" s="238"/>
      <c r="R12" s="238"/>
      <c r="S12" s="238"/>
      <c r="T12" s="238"/>
      <c r="U12" s="238"/>
      <c r="V12" s="238"/>
      <c r="W12" s="238"/>
      <c r="X12" s="238"/>
      <c r="Y12" s="238"/>
      <c r="Z12" s="240" t="s">
        <v>206</v>
      </c>
      <c r="AA12" s="241">
        <v>3.390670658299328E-2</v>
      </c>
      <c r="AB12" s="241">
        <v>7.3313610554215536E-2</v>
      </c>
      <c r="AC12" s="240"/>
      <c r="AD12" s="240" t="s">
        <v>206</v>
      </c>
      <c r="AE12" s="241">
        <v>-7.7024265100422581E-2</v>
      </c>
      <c r="AF12" s="241">
        <v>0.12498097655058843</v>
      </c>
      <c r="AG12" s="240"/>
      <c r="AH12" s="240" t="s">
        <v>206</v>
      </c>
      <c r="AI12" s="241">
        <v>8.9313646457463564E-2</v>
      </c>
      <c r="AJ12" s="241">
        <v>0.13890323046813166</v>
      </c>
      <c r="AK12" s="240"/>
    </row>
    <row r="13" spans="1:39" ht="15" customHeight="1" x14ac:dyDescent="0.25">
      <c r="A13" s="238"/>
      <c r="B13" s="238"/>
      <c r="C13" s="238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38"/>
      <c r="O13" s="238"/>
      <c r="P13" s="238"/>
      <c r="Q13" s="238"/>
      <c r="R13" s="238"/>
      <c r="S13" s="238"/>
      <c r="T13" s="238"/>
      <c r="U13" s="238"/>
      <c r="V13" s="238"/>
      <c r="W13" s="238"/>
      <c r="X13" s="238"/>
      <c r="Y13" s="238"/>
      <c r="Z13" s="240" t="s">
        <v>207</v>
      </c>
      <c r="AA13" s="241">
        <v>4.6953426504110073E-2</v>
      </c>
      <c r="AB13" s="241">
        <v>7.3439596797486642E-2</v>
      </c>
      <c r="AC13" s="240"/>
      <c r="AD13" s="240" t="s">
        <v>207</v>
      </c>
      <c r="AE13" s="241">
        <v>-5.9606414433635138E-2</v>
      </c>
      <c r="AF13" s="241">
        <v>0.12482933296494295</v>
      </c>
      <c r="AG13" s="240"/>
      <c r="AH13" s="240" t="s">
        <v>207</v>
      </c>
      <c r="AI13" s="241">
        <v>0.1047887990879228</v>
      </c>
      <c r="AJ13" s="241">
        <v>0.1370323317680443</v>
      </c>
      <c r="AK13" s="240"/>
    </row>
    <row r="14" spans="1:39" ht="15" customHeight="1" x14ac:dyDescent="0.25">
      <c r="A14" s="238"/>
      <c r="B14" s="238"/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8"/>
      <c r="X14" s="238"/>
      <c r="Y14" s="238"/>
      <c r="Z14" s="240" t="s">
        <v>208</v>
      </c>
      <c r="AA14" s="241">
        <v>5.321626473091072E-2</v>
      </c>
      <c r="AB14" s="241">
        <v>6.9328686383827859E-2</v>
      </c>
      <c r="AC14" s="240"/>
      <c r="AD14" s="240" t="s">
        <v>208</v>
      </c>
      <c r="AE14" s="241">
        <v>-4.2766537305600705E-2</v>
      </c>
      <c r="AF14" s="241">
        <v>0.12420096505996853</v>
      </c>
      <c r="AG14" s="240"/>
      <c r="AH14" s="240" t="s">
        <v>208</v>
      </c>
      <c r="AI14" s="241">
        <v>0.12234334972297461</v>
      </c>
      <c r="AJ14" s="241">
        <v>0.12142355404340237</v>
      </c>
      <c r="AK14" s="240"/>
    </row>
    <row r="15" spans="1:39" ht="15" customHeight="1" x14ac:dyDescent="0.25">
      <c r="A15" s="238"/>
      <c r="B15" s="238"/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8"/>
      <c r="N15" s="238"/>
      <c r="O15" s="238"/>
      <c r="P15" s="238"/>
      <c r="Q15" s="238"/>
      <c r="R15" s="238"/>
      <c r="S15" s="238"/>
      <c r="T15" s="238"/>
      <c r="U15" s="238"/>
      <c r="V15" s="238"/>
      <c r="W15" s="238"/>
      <c r="X15" s="238"/>
      <c r="Y15" s="238"/>
      <c r="Z15" s="240" t="s">
        <v>209</v>
      </c>
      <c r="AA15" s="241">
        <v>6.3655221527360764E-2</v>
      </c>
      <c r="AC15" s="240"/>
      <c r="AD15" s="240" t="s">
        <v>209</v>
      </c>
      <c r="AE15" s="241">
        <v>-1.5460735481822497E-2</v>
      </c>
      <c r="AG15" s="240"/>
      <c r="AH15" s="240" t="s">
        <v>209</v>
      </c>
      <c r="AI15" s="241">
        <v>0.14209143876768907</v>
      </c>
      <c r="AK15" s="240"/>
    </row>
    <row r="16" spans="1:39" ht="15" customHeight="1" x14ac:dyDescent="0.25">
      <c r="A16" s="238"/>
      <c r="B16" s="238"/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  <c r="O16" s="238"/>
      <c r="P16" s="238"/>
      <c r="Q16" s="238"/>
      <c r="R16" s="238"/>
      <c r="S16" s="238"/>
      <c r="T16" s="238"/>
      <c r="U16" s="238"/>
      <c r="V16" s="238"/>
      <c r="W16" s="238"/>
      <c r="X16" s="238"/>
      <c r="Y16" s="238"/>
      <c r="Z16" s="240" t="s">
        <v>210</v>
      </c>
      <c r="AA16" s="241">
        <v>6.0889961969038495E-2</v>
      </c>
      <c r="AC16" s="240"/>
      <c r="AD16" s="240" t="s">
        <v>210</v>
      </c>
      <c r="AE16" s="241">
        <v>-6.2521025784393206E-3</v>
      </c>
      <c r="AG16" s="240"/>
      <c r="AH16" s="240" t="s">
        <v>210</v>
      </c>
      <c r="AI16" s="241">
        <v>0.12490043182571028</v>
      </c>
      <c r="AK16" s="240"/>
    </row>
    <row r="17" spans="1:37" ht="15" customHeight="1" x14ac:dyDescent="0.25">
      <c r="A17" s="238"/>
      <c r="B17" s="238"/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  <c r="O17" s="238"/>
      <c r="P17" s="238"/>
      <c r="Q17" s="238"/>
      <c r="R17" s="238"/>
      <c r="S17" s="238"/>
      <c r="T17" s="238"/>
      <c r="U17" s="238"/>
      <c r="V17" s="238"/>
      <c r="W17" s="238"/>
      <c r="X17" s="238"/>
      <c r="Y17" s="238"/>
      <c r="Z17" s="240" t="s">
        <v>211</v>
      </c>
      <c r="AA17" s="241">
        <v>5.6689476150910849E-2</v>
      </c>
      <c r="AC17" s="240"/>
      <c r="AD17" s="240" t="s">
        <v>211</v>
      </c>
      <c r="AE17" s="241">
        <v>2.9161693914144847E-3</v>
      </c>
      <c r="AG17" s="240"/>
      <c r="AH17" s="240" t="s">
        <v>211</v>
      </c>
      <c r="AI17" s="241">
        <v>0.11001445710713412</v>
      </c>
      <c r="AK17" s="240"/>
    </row>
    <row r="18" spans="1:37" ht="15" customHeight="1" x14ac:dyDescent="0.25">
      <c r="A18" s="238"/>
      <c r="B18" s="238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8"/>
      <c r="R18" s="238"/>
      <c r="S18" s="238"/>
      <c r="T18" s="238"/>
      <c r="U18" s="238"/>
      <c r="V18" s="238"/>
      <c r="W18" s="238"/>
      <c r="X18" s="238"/>
      <c r="Y18" s="238"/>
      <c r="Z18" s="240" t="s">
        <v>212</v>
      </c>
      <c r="AA18" s="241">
        <v>5.5744720786396015E-2</v>
      </c>
      <c r="AC18" s="240"/>
      <c r="AD18" s="240" t="s">
        <v>212</v>
      </c>
      <c r="AE18" s="241">
        <v>1.8766975941681495E-2</v>
      </c>
      <c r="AG18" s="240"/>
      <c r="AH18" s="240" t="s">
        <v>212</v>
      </c>
      <c r="AI18" s="241">
        <v>9.4031503256254603E-2</v>
      </c>
      <c r="AK18" s="240"/>
    </row>
    <row r="19" spans="1:37" ht="15" customHeight="1" x14ac:dyDescent="0.25">
      <c r="A19" s="238"/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238"/>
      <c r="P19" s="238"/>
      <c r="Q19" s="238"/>
      <c r="R19" s="238"/>
      <c r="S19" s="238"/>
      <c r="T19" s="238"/>
      <c r="U19" s="238"/>
      <c r="V19" s="238"/>
      <c r="W19" s="238"/>
      <c r="X19" s="238"/>
      <c r="Y19" s="238"/>
      <c r="Z19" s="240" t="s">
        <v>213</v>
      </c>
      <c r="AA19" s="241">
        <v>5.608495042650645E-2</v>
      </c>
      <c r="AC19" s="240"/>
      <c r="AD19" s="240" t="s">
        <v>213</v>
      </c>
      <c r="AE19" s="241">
        <v>2.3705487428082678E-2</v>
      </c>
      <c r="AG19" s="240"/>
      <c r="AH19" s="240" t="s">
        <v>213</v>
      </c>
      <c r="AI19" s="241">
        <v>0.10195977755221521</v>
      </c>
      <c r="AK19" s="240"/>
    </row>
    <row r="20" spans="1:37" ht="15" customHeight="1" x14ac:dyDescent="0.25">
      <c r="A20" s="238"/>
      <c r="B20" s="238"/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  <c r="O20" s="238"/>
      <c r="P20" s="238"/>
      <c r="Q20" s="238"/>
      <c r="R20" s="238"/>
      <c r="S20" s="238"/>
      <c r="T20" s="238"/>
      <c r="U20" s="238"/>
      <c r="V20" s="238"/>
      <c r="W20" s="238"/>
      <c r="X20" s="238"/>
      <c r="Y20" s="238"/>
      <c r="AA20" s="241"/>
      <c r="AC20" s="240"/>
      <c r="AE20" s="241"/>
      <c r="AG20" s="240"/>
      <c r="AI20" s="241"/>
      <c r="AK20" s="240"/>
    </row>
    <row r="21" spans="1:37" ht="15" customHeight="1" x14ac:dyDescent="0.25">
      <c r="A21" s="238"/>
      <c r="B21" s="238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  <c r="O21" s="238"/>
      <c r="P21" s="238"/>
      <c r="Q21" s="238"/>
      <c r="R21" s="238"/>
      <c r="S21" s="238"/>
      <c r="T21" s="238"/>
      <c r="U21" s="238"/>
      <c r="V21" s="238"/>
      <c r="W21" s="238"/>
      <c r="X21" s="238"/>
      <c r="Y21" s="238"/>
      <c r="AA21" s="241"/>
      <c r="AC21" s="240"/>
      <c r="AE21" s="241"/>
      <c r="AG21" s="240"/>
      <c r="AI21" s="241"/>
      <c r="AK21" s="240"/>
    </row>
    <row r="22" spans="1:37" ht="15" customHeight="1" x14ac:dyDescent="0.25">
      <c r="A22" s="238"/>
      <c r="B22" s="238"/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  <c r="R22" s="238"/>
      <c r="S22" s="238"/>
      <c r="T22" s="238"/>
      <c r="U22" s="238"/>
      <c r="V22" s="238"/>
      <c r="W22" s="238"/>
      <c r="X22" s="238"/>
      <c r="Y22" s="238"/>
      <c r="AA22" s="241"/>
      <c r="AC22" s="240"/>
      <c r="AE22" s="241"/>
      <c r="AG22" s="240"/>
      <c r="AI22" s="241"/>
      <c r="AK22" s="240"/>
    </row>
    <row r="23" spans="1:37" ht="15" customHeight="1" x14ac:dyDescent="0.25">
      <c r="A23" s="238"/>
      <c r="B23" s="238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8"/>
      <c r="S23" s="238"/>
      <c r="T23" s="238"/>
      <c r="U23" s="238"/>
      <c r="V23" s="238"/>
      <c r="W23" s="238"/>
      <c r="X23" s="238"/>
      <c r="Y23" s="238"/>
      <c r="AA23" s="241"/>
      <c r="AC23" s="240"/>
      <c r="AE23" s="241"/>
      <c r="AG23" s="240"/>
      <c r="AI23" s="241"/>
      <c r="AK23" s="240"/>
    </row>
    <row r="24" spans="1:37" ht="15" customHeight="1" x14ac:dyDescent="0.25">
      <c r="A24" s="238"/>
      <c r="B24" s="238"/>
      <c r="C24" s="238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8"/>
      <c r="R24" s="238"/>
      <c r="S24" s="238"/>
      <c r="T24" s="238"/>
      <c r="U24" s="238"/>
      <c r="V24" s="238"/>
      <c r="W24" s="238"/>
      <c r="X24" s="238"/>
      <c r="Y24" s="238"/>
      <c r="AA24" s="241"/>
      <c r="AC24" s="240"/>
      <c r="AE24" s="241"/>
      <c r="AG24" s="240"/>
      <c r="AI24" s="241"/>
      <c r="AK24" s="240"/>
    </row>
    <row r="25" spans="1:37" ht="15" customHeight="1" x14ac:dyDescent="0.25">
      <c r="A25" s="238"/>
      <c r="B25" s="238"/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  <c r="O25" s="238"/>
      <c r="P25" s="238"/>
      <c r="Q25" s="238"/>
      <c r="R25" s="238"/>
      <c r="S25" s="238"/>
      <c r="T25" s="238"/>
      <c r="U25" s="238"/>
      <c r="V25" s="238"/>
      <c r="W25" s="238"/>
      <c r="X25" s="238"/>
      <c r="Y25" s="238"/>
      <c r="AA25" s="241"/>
      <c r="AC25" s="240"/>
      <c r="AE25" s="241"/>
      <c r="AG25" s="240"/>
      <c r="AI25" s="241"/>
      <c r="AK25" s="240"/>
    </row>
    <row r="26" spans="1:37" ht="15" customHeight="1" x14ac:dyDescent="0.25">
      <c r="A26" s="238"/>
      <c r="B26" s="238"/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  <c r="O26" s="238"/>
      <c r="P26" s="238"/>
      <c r="Q26" s="238"/>
      <c r="R26" s="238"/>
      <c r="S26" s="238"/>
      <c r="T26" s="238"/>
      <c r="U26" s="238"/>
      <c r="V26" s="238"/>
      <c r="W26" s="238"/>
      <c r="X26" s="238"/>
      <c r="Y26" s="238"/>
      <c r="AA26" s="241"/>
      <c r="AC26" s="240"/>
      <c r="AE26" s="241"/>
      <c r="AG26" s="240"/>
      <c r="AI26" s="241"/>
      <c r="AK26" s="240"/>
    </row>
    <row r="27" spans="1:37" ht="15" customHeight="1" x14ac:dyDescent="0.25">
      <c r="A27" s="238"/>
      <c r="B27" s="238"/>
      <c r="C27" s="238"/>
      <c r="D27" s="238"/>
      <c r="E27" s="238"/>
      <c r="F27" s="238"/>
      <c r="G27" s="238"/>
      <c r="H27" s="238"/>
      <c r="I27" s="238"/>
      <c r="J27" s="238"/>
      <c r="K27" s="238"/>
      <c r="L27" s="238"/>
      <c r="M27" s="238"/>
      <c r="N27" s="238"/>
      <c r="O27" s="238"/>
      <c r="P27" s="238"/>
      <c r="Q27" s="238"/>
      <c r="R27" s="238"/>
      <c r="S27" s="238"/>
      <c r="T27" s="238"/>
      <c r="U27" s="238"/>
      <c r="V27" s="238"/>
      <c r="W27" s="238"/>
      <c r="X27" s="238"/>
      <c r="Y27" s="238"/>
      <c r="AA27" s="241"/>
      <c r="AC27" s="240"/>
      <c r="AE27" s="241"/>
      <c r="AG27" s="240"/>
      <c r="AI27" s="241"/>
      <c r="AK27" s="240"/>
    </row>
    <row r="28" spans="1:37" ht="15" customHeight="1" x14ac:dyDescent="0.25">
      <c r="A28" s="238"/>
      <c r="B28" s="238"/>
      <c r="C28" s="238"/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  <c r="R28" s="238"/>
      <c r="S28" s="238"/>
      <c r="T28" s="238"/>
      <c r="U28" s="238"/>
      <c r="V28" s="238"/>
      <c r="W28" s="238"/>
      <c r="X28" s="238"/>
      <c r="Y28" s="238"/>
      <c r="AA28" s="241"/>
      <c r="AC28" s="240"/>
      <c r="AE28" s="241"/>
      <c r="AG28" s="240"/>
      <c r="AI28" s="241"/>
      <c r="AK28" s="240"/>
    </row>
    <row r="29" spans="1:37" ht="15" customHeight="1" x14ac:dyDescent="0.25">
      <c r="A29" s="238"/>
      <c r="B29" s="238"/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8"/>
      <c r="W29" s="238"/>
      <c r="X29" s="238"/>
      <c r="Y29" s="238"/>
      <c r="AA29" s="241"/>
      <c r="AC29" s="240"/>
      <c r="AE29" s="241"/>
      <c r="AG29" s="240"/>
      <c r="AI29" s="241"/>
      <c r="AK29" s="240"/>
    </row>
    <row r="30" spans="1:37" ht="15" customHeight="1" x14ac:dyDescent="0.25">
      <c r="A30" s="238"/>
      <c r="B30" s="238"/>
      <c r="C30" s="238"/>
      <c r="D30" s="238"/>
      <c r="E30" s="238"/>
      <c r="F30" s="238"/>
      <c r="G30" s="238"/>
      <c r="H30" s="238"/>
      <c r="I30" s="238"/>
      <c r="J30" s="238"/>
      <c r="K30" s="238"/>
      <c r="L30" s="238"/>
      <c r="M30" s="238"/>
      <c r="N30" s="238"/>
      <c r="O30" s="238"/>
      <c r="P30" s="238"/>
      <c r="Q30" s="238"/>
      <c r="R30" s="238"/>
      <c r="S30" s="238"/>
      <c r="T30" s="238"/>
      <c r="U30" s="238"/>
      <c r="V30" s="238"/>
      <c r="W30" s="238"/>
      <c r="X30" s="238"/>
      <c r="Y30" s="238"/>
      <c r="AA30" s="241"/>
      <c r="AC30" s="240"/>
      <c r="AE30" s="241"/>
      <c r="AG30" s="240"/>
      <c r="AI30" s="241"/>
      <c r="AK30" s="240"/>
    </row>
    <row r="31" spans="1:37" ht="15" customHeight="1" x14ac:dyDescent="0.25">
      <c r="A31" s="238"/>
      <c r="B31" s="238"/>
      <c r="C31" s="238"/>
      <c r="D31" s="238"/>
      <c r="E31" s="238"/>
      <c r="F31" s="238"/>
      <c r="G31" s="238"/>
      <c r="H31" s="238"/>
      <c r="I31" s="238"/>
      <c r="J31" s="238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AA31" s="241"/>
      <c r="AC31" s="240"/>
      <c r="AE31" s="241"/>
      <c r="AG31" s="240"/>
      <c r="AI31" s="241"/>
      <c r="AK31" s="240"/>
    </row>
    <row r="32" spans="1:37" ht="15" customHeight="1" x14ac:dyDescent="0.25">
      <c r="A32" s="238"/>
      <c r="B32" s="238"/>
      <c r="C32" s="238"/>
      <c r="D32" s="238"/>
      <c r="E32" s="238"/>
      <c r="F32" s="238"/>
      <c r="G32" s="238"/>
      <c r="H32" s="238"/>
      <c r="I32" s="238"/>
      <c r="J32" s="238"/>
      <c r="K32" s="238"/>
      <c r="L32" s="238"/>
      <c r="M32" s="238"/>
      <c r="N32" s="238"/>
      <c r="O32" s="238"/>
      <c r="P32" s="238"/>
      <c r="Q32" s="238"/>
      <c r="R32" s="238"/>
      <c r="S32" s="238"/>
      <c r="T32" s="238"/>
      <c r="U32" s="238"/>
      <c r="V32" s="238"/>
      <c r="W32" s="238"/>
      <c r="X32" s="238"/>
      <c r="Y32" s="238"/>
      <c r="AA32" s="241"/>
      <c r="AC32" s="240"/>
      <c r="AE32" s="241"/>
      <c r="AG32" s="240"/>
      <c r="AI32" s="241"/>
      <c r="AK32" s="240"/>
    </row>
    <row r="33" spans="1:39" ht="15" customHeight="1" x14ac:dyDescent="0.25">
      <c r="A33" s="238"/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8"/>
      <c r="Y33" s="238"/>
      <c r="Z33" s="242" t="s">
        <v>214</v>
      </c>
      <c r="AA33" s="241"/>
      <c r="AC33" s="240"/>
      <c r="AD33" s="242" t="s">
        <v>215</v>
      </c>
      <c r="AE33" s="241"/>
      <c r="AG33" s="240"/>
      <c r="AH33" s="242" t="s">
        <v>216</v>
      </c>
      <c r="AI33" s="241"/>
      <c r="AK33" s="240"/>
    </row>
    <row r="34" spans="1:39" ht="15" customHeight="1" thickBot="1" x14ac:dyDescent="0.3">
      <c r="A34" s="238"/>
      <c r="B34" s="238"/>
      <c r="C34" s="238"/>
      <c r="D34" s="238"/>
      <c r="E34" s="238"/>
      <c r="F34" s="238"/>
      <c r="G34" s="238"/>
      <c r="H34" s="238"/>
      <c r="I34" s="238"/>
      <c r="J34" s="238"/>
      <c r="K34" s="238"/>
      <c r="L34" s="238"/>
      <c r="M34" s="238"/>
      <c r="N34" s="238"/>
      <c r="O34" s="238"/>
      <c r="P34" s="238"/>
      <c r="Q34" s="238"/>
      <c r="R34" s="238"/>
      <c r="S34" s="238"/>
      <c r="T34" s="238"/>
      <c r="U34" s="238"/>
      <c r="V34" s="238"/>
      <c r="W34" s="238"/>
      <c r="X34" s="238"/>
      <c r="Y34" s="238"/>
      <c r="AA34" s="243">
        <v>2021</v>
      </c>
      <c r="AB34" s="243">
        <v>2022</v>
      </c>
      <c r="AC34" s="240"/>
      <c r="AE34" s="243">
        <v>2021</v>
      </c>
      <c r="AF34" s="243">
        <v>2022</v>
      </c>
      <c r="AG34" s="240"/>
      <c r="AI34" s="243">
        <v>2021</v>
      </c>
      <c r="AJ34" s="243">
        <v>2022</v>
      </c>
      <c r="AK34" s="240"/>
    </row>
    <row r="35" spans="1:39" ht="15" customHeight="1" x14ac:dyDescent="0.25">
      <c r="A35" s="238"/>
      <c r="B35" s="238"/>
      <c r="C35" s="238"/>
      <c r="D35" s="238"/>
      <c r="E35" s="238"/>
      <c r="F35" s="238"/>
      <c r="G35" s="238"/>
      <c r="H35" s="238"/>
      <c r="I35" s="238"/>
      <c r="J35" s="238"/>
      <c r="K35" s="238"/>
      <c r="L35" s="238"/>
      <c r="M35" s="238"/>
      <c r="N35" s="238"/>
      <c r="O35" s="238"/>
      <c r="P35" s="238"/>
      <c r="Q35" s="238"/>
      <c r="R35" s="238"/>
      <c r="S35" s="238"/>
      <c r="T35" s="238"/>
      <c r="U35" s="238"/>
      <c r="V35" s="238"/>
      <c r="W35" s="238"/>
      <c r="X35" s="238"/>
      <c r="Y35" s="238"/>
      <c r="Z35" s="240" t="s">
        <v>202</v>
      </c>
      <c r="AA35" s="241">
        <v>1.107712372789095E-2</v>
      </c>
      <c r="AB35" s="241">
        <v>1.3617729202092192E-2</v>
      </c>
      <c r="AC35" s="240"/>
      <c r="AD35" s="240" t="s">
        <v>202</v>
      </c>
      <c r="AE35" s="241">
        <v>5.7702178807125935E-2</v>
      </c>
      <c r="AF35" s="241">
        <v>-4.2899690826657774E-2</v>
      </c>
      <c r="AG35" s="240"/>
      <c r="AH35" s="240" t="s">
        <v>202</v>
      </c>
      <c r="AI35" s="241">
        <v>3.5561986624737897E-2</v>
      </c>
      <c r="AJ35" s="241">
        <v>-1.7596698122723069E-2</v>
      </c>
      <c r="AK35" s="240"/>
      <c r="AL35" s="244" t="s">
        <v>224</v>
      </c>
      <c r="AM35" s="245">
        <v>2022</v>
      </c>
    </row>
    <row r="36" spans="1:39" ht="15" customHeight="1" thickBot="1" x14ac:dyDescent="0.3">
      <c r="A36" s="238"/>
      <c r="B36" s="238"/>
      <c r="C36" s="238"/>
      <c r="D36" s="238"/>
      <c r="E36" s="238"/>
      <c r="F36" s="238"/>
      <c r="G36" s="238"/>
      <c r="H36" s="238"/>
      <c r="I36" s="238"/>
      <c r="J36" s="238"/>
      <c r="K36" s="238"/>
      <c r="L36" s="238"/>
      <c r="M36" s="238"/>
      <c r="N36" s="238"/>
      <c r="O36" s="238"/>
      <c r="P36" s="238"/>
      <c r="Q36" s="238"/>
      <c r="R36" s="238"/>
      <c r="S36" s="238"/>
      <c r="T36" s="238"/>
      <c r="U36" s="238"/>
      <c r="V36" s="238"/>
      <c r="W36" s="238"/>
      <c r="X36" s="238"/>
      <c r="Y36" s="238"/>
      <c r="Z36" s="240" t="s">
        <v>203</v>
      </c>
      <c r="AA36" s="241">
        <v>-2.6407888128539979E-3</v>
      </c>
      <c r="AB36" s="241">
        <v>5.0830838375992473E-3</v>
      </c>
      <c r="AC36" s="240"/>
      <c r="AD36" s="240" t="s">
        <v>203</v>
      </c>
      <c r="AE36" s="241">
        <v>3.552762386362019E-2</v>
      </c>
      <c r="AF36" s="241">
        <v>-4.7422795923507836E-2</v>
      </c>
      <c r="AG36" s="240"/>
      <c r="AH36" s="240" t="s">
        <v>203</v>
      </c>
      <c r="AI36" s="241">
        <v>1.2245191833654018E-2</v>
      </c>
      <c r="AJ36" s="241">
        <v>-1.5256137090447481E-2</v>
      </c>
      <c r="AK36" s="240"/>
      <c r="AL36" s="246" t="s">
        <v>225</v>
      </c>
      <c r="AM36" s="247">
        <v>2021</v>
      </c>
    </row>
    <row r="37" spans="1:39" ht="15" customHeight="1" x14ac:dyDescent="0.25">
      <c r="A37" s="238"/>
      <c r="B37" s="238"/>
      <c r="C37" s="238"/>
      <c r="D37" s="238"/>
      <c r="E37" s="238"/>
      <c r="F37" s="238"/>
      <c r="G37" s="238"/>
      <c r="H37" s="238"/>
      <c r="I37" s="238"/>
      <c r="J37" s="238"/>
      <c r="K37" s="238"/>
      <c r="L37" s="238"/>
      <c r="M37" s="238"/>
      <c r="N37" s="238"/>
      <c r="O37" s="238"/>
      <c r="P37" s="238"/>
      <c r="Q37" s="238"/>
      <c r="R37" s="238"/>
      <c r="S37" s="238"/>
      <c r="T37" s="238"/>
      <c r="U37" s="238"/>
      <c r="V37" s="238"/>
      <c r="W37" s="238"/>
      <c r="X37" s="238"/>
      <c r="Y37" s="238"/>
      <c r="Z37" s="240" t="s">
        <v>204</v>
      </c>
      <c r="AA37" s="241">
        <v>2.8855395171990778E-2</v>
      </c>
      <c r="AB37" s="241">
        <v>-1.284478356427286E-2</v>
      </c>
      <c r="AC37" s="240"/>
      <c r="AD37" s="240" t="s">
        <v>204</v>
      </c>
      <c r="AE37" s="241">
        <v>5.0681658217141885E-2</v>
      </c>
      <c r="AF37" s="241">
        <v>-5.55630587123494E-2</v>
      </c>
      <c r="AG37" s="240"/>
      <c r="AH37" s="240" t="s">
        <v>204</v>
      </c>
      <c r="AI37" s="241">
        <v>4.1217445412865886E-2</v>
      </c>
      <c r="AJ37" s="241">
        <v>-3.2306988207925116E-2</v>
      </c>
      <c r="AK37" s="240"/>
    </row>
    <row r="38" spans="1:39" ht="15" customHeight="1" x14ac:dyDescent="0.25">
      <c r="A38" s="238"/>
      <c r="B38" s="238"/>
      <c r="C38" s="238"/>
      <c r="D38" s="238"/>
      <c r="E38" s="238"/>
      <c r="F38" s="238"/>
      <c r="G38" s="238"/>
      <c r="H38" s="238"/>
      <c r="I38" s="238"/>
      <c r="J38" s="238"/>
      <c r="K38" s="238"/>
      <c r="L38" s="238"/>
      <c r="M38" s="238"/>
      <c r="N38" s="238"/>
      <c r="O38" s="238"/>
      <c r="P38" s="238"/>
      <c r="Q38" s="238"/>
      <c r="R38" s="238"/>
      <c r="S38" s="238"/>
      <c r="T38" s="238"/>
      <c r="U38" s="238"/>
      <c r="V38" s="238"/>
      <c r="W38" s="238"/>
      <c r="X38" s="238"/>
      <c r="Y38" s="238"/>
      <c r="Z38" s="240" t="s">
        <v>205</v>
      </c>
      <c r="AA38" s="241">
        <v>6.8715312845533699E-2</v>
      </c>
      <c r="AB38" s="241">
        <v>-1.2023722822037683E-2</v>
      </c>
      <c r="AC38" s="240"/>
      <c r="AD38" s="240" t="s">
        <v>205</v>
      </c>
      <c r="AE38" s="241">
        <v>6.7634882360427612E-2</v>
      </c>
      <c r="AF38" s="241">
        <v>-5.2026269293068451E-2</v>
      </c>
      <c r="AG38" s="240"/>
      <c r="AH38" s="240" t="s">
        <v>205</v>
      </c>
      <c r="AI38" s="241">
        <v>6.8522051849220555E-2</v>
      </c>
      <c r="AJ38" s="241">
        <v>-2.7999117117938396E-2</v>
      </c>
      <c r="AK38" s="240"/>
    </row>
    <row r="39" spans="1:39" ht="15" customHeight="1" x14ac:dyDescent="0.25">
      <c r="A39" s="238"/>
      <c r="B39" s="238"/>
      <c r="C39" s="238"/>
      <c r="D39" s="238"/>
      <c r="E39" s="238"/>
      <c r="F39" s="238"/>
      <c r="G39" s="238"/>
      <c r="H39" s="238"/>
      <c r="I39" s="238"/>
      <c r="J39" s="238"/>
      <c r="K39" s="238"/>
      <c r="L39" s="238"/>
      <c r="M39" s="238"/>
      <c r="N39" s="238"/>
      <c r="O39" s="238"/>
      <c r="P39" s="238"/>
      <c r="Q39" s="238"/>
      <c r="R39" s="238"/>
      <c r="S39" s="238"/>
      <c r="T39" s="238"/>
      <c r="U39" s="238"/>
      <c r="V39" s="238"/>
      <c r="W39" s="238"/>
      <c r="X39" s="238"/>
      <c r="Y39" s="238"/>
      <c r="Z39" s="240" t="s">
        <v>206</v>
      </c>
      <c r="AA39" s="241">
        <v>9.2903636992539868E-2</v>
      </c>
      <c r="AB39" s="241">
        <v>1.3513406253361638E-2</v>
      </c>
      <c r="AC39" s="240"/>
      <c r="AD39" s="240" t="s">
        <v>206</v>
      </c>
      <c r="AE39" s="241">
        <v>8.0935625370566977E-2</v>
      </c>
      <c r="AF39" s="241">
        <v>-2.376697641821451E-2</v>
      </c>
      <c r="AG39" s="240"/>
      <c r="AH39" s="240" t="s">
        <v>206</v>
      </c>
      <c r="AI39" s="241">
        <v>8.6158597028014441E-2</v>
      </c>
      <c r="AJ39" s="241">
        <v>8.4440500189259633E-4</v>
      </c>
      <c r="AK39" s="240"/>
    </row>
    <row r="40" spans="1:39" ht="15" customHeight="1" x14ac:dyDescent="0.25">
      <c r="A40" s="238"/>
      <c r="B40" s="238"/>
      <c r="C40" s="238"/>
      <c r="D40" s="238"/>
      <c r="E40" s="238"/>
      <c r="F40" s="238"/>
      <c r="G40" s="238"/>
      <c r="H40" s="238"/>
      <c r="I40" s="238"/>
      <c r="J40" s="238"/>
      <c r="K40" s="238"/>
      <c r="L40" s="238"/>
      <c r="M40" s="238"/>
      <c r="N40" s="238"/>
      <c r="O40" s="238"/>
      <c r="P40" s="238"/>
      <c r="Q40" s="238"/>
      <c r="R40" s="238"/>
      <c r="S40" s="238"/>
      <c r="T40" s="238"/>
      <c r="U40" s="238"/>
      <c r="V40" s="238"/>
      <c r="W40" s="238"/>
      <c r="X40" s="238"/>
      <c r="Y40" s="238"/>
      <c r="Z40" s="240" t="s">
        <v>207</v>
      </c>
      <c r="AA40" s="241">
        <v>0.10074488478716503</v>
      </c>
      <c r="AB40" s="241">
        <v>1.4873865078394033E-2</v>
      </c>
      <c r="AC40" s="240"/>
      <c r="AD40" s="240" t="s">
        <v>207</v>
      </c>
      <c r="AE40" s="241">
        <v>8.4121339467344292E-2</v>
      </c>
      <c r="AF40" s="241">
        <v>-2.3986076114950662E-2</v>
      </c>
      <c r="AG40" s="240"/>
      <c r="AH40" s="240" t="s">
        <v>207</v>
      </c>
      <c r="AI40" s="241">
        <v>9.8328483445521045E-2</v>
      </c>
      <c r="AJ40" s="241">
        <v>2.2550924456453457E-4</v>
      </c>
      <c r="AK40" s="240"/>
    </row>
    <row r="41" spans="1:39" ht="15" customHeight="1" x14ac:dyDescent="0.25">
      <c r="A41" s="238"/>
      <c r="B41" s="238"/>
      <c r="C41" s="238"/>
      <c r="D41" s="238"/>
      <c r="E41" s="238"/>
      <c r="F41" s="238"/>
      <c r="G41" s="238"/>
      <c r="H41" s="238"/>
      <c r="I41" s="238"/>
      <c r="J41" s="238"/>
      <c r="K41" s="238"/>
      <c r="L41" s="238"/>
      <c r="M41" s="238"/>
      <c r="N41" s="238"/>
      <c r="O41" s="238"/>
      <c r="P41" s="238"/>
      <c r="Q41" s="238"/>
      <c r="R41" s="238"/>
      <c r="S41" s="238"/>
      <c r="T41" s="238"/>
      <c r="U41" s="238"/>
      <c r="V41" s="238"/>
      <c r="W41" s="238"/>
      <c r="X41" s="238"/>
      <c r="Y41" s="238"/>
      <c r="Z41" s="240" t="s">
        <v>208</v>
      </c>
      <c r="AA41" s="241">
        <v>9.4909456423107053E-2</v>
      </c>
      <c r="AB41" s="241">
        <v>1.2042047645319798E-2</v>
      </c>
      <c r="AC41" s="240"/>
      <c r="AD41" s="240" t="s">
        <v>208</v>
      </c>
      <c r="AE41" s="241">
        <v>7.7750834127204627E-2</v>
      </c>
      <c r="AF41" s="241">
        <v>-2.5859921395592948E-2</v>
      </c>
      <c r="AG41" s="240"/>
      <c r="AH41" s="240" t="s">
        <v>208</v>
      </c>
      <c r="AI41" s="241">
        <v>9.940200064407477E-2</v>
      </c>
      <c r="AJ41" s="241">
        <v>-3.2136817372885674E-3</v>
      </c>
      <c r="AK41" s="240"/>
    </row>
    <row r="42" spans="1:39" ht="15" customHeight="1" x14ac:dyDescent="0.25">
      <c r="A42" s="238"/>
      <c r="B42" s="238"/>
      <c r="C42" s="238"/>
      <c r="D42" s="238"/>
      <c r="E42" s="238"/>
      <c r="F42" s="238"/>
      <c r="G42" s="238"/>
      <c r="H42" s="238"/>
      <c r="I42" s="238"/>
      <c r="J42" s="238"/>
      <c r="K42" s="238"/>
      <c r="L42" s="238"/>
      <c r="M42" s="238"/>
      <c r="N42" s="238"/>
      <c r="O42" s="238"/>
      <c r="P42" s="238"/>
      <c r="Q42" s="238"/>
      <c r="R42" s="238"/>
      <c r="S42" s="238"/>
      <c r="T42" s="238"/>
      <c r="U42" s="238"/>
      <c r="V42" s="238"/>
      <c r="W42" s="238"/>
      <c r="X42" s="238"/>
      <c r="Y42" s="238"/>
      <c r="Z42" s="240" t="s">
        <v>209</v>
      </c>
      <c r="AA42" s="241">
        <v>9.0290162283593392E-2</v>
      </c>
      <c r="AC42" s="240"/>
      <c r="AD42" s="240" t="s">
        <v>209</v>
      </c>
      <c r="AE42" s="241">
        <v>6.8637918315036045E-2</v>
      </c>
      <c r="AG42" s="240"/>
      <c r="AH42" s="240" t="s">
        <v>209</v>
      </c>
      <c r="AI42" s="241">
        <v>9.2844062944951983E-2</v>
      </c>
      <c r="AK42" s="240"/>
    </row>
    <row r="43" spans="1:39" ht="15" customHeight="1" x14ac:dyDescent="0.25">
      <c r="A43" s="238"/>
      <c r="B43" s="238"/>
      <c r="C43" s="238"/>
      <c r="D43" s="238"/>
      <c r="E43" s="238"/>
      <c r="F43" s="238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238"/>
      <c r="R43" s="238"/>
      <c r="S43" s="238"/>
      <c r="T43" s="238"/>
      <c r="U43" s="238"/>
      <c r="V43" s="238"/>
      <c r="W43" s="238"/>
      <c r="X43" s="238"/>
      <c r="Y43" s="238"/>
      <c r="Z43" s="240" t="s">
        <v>210</v>
      </c>
      <c r="AA43" s="241">
        <v>8.2150303625241602E-2</v>
      </c>
      <c r="AC43" s="240"/>
      <c r="AD43" s="240" t="s">
        <v>210</v>
      </c>
      <c r="AE43" s="241">
        <v>5.6846746119525449E-2</v>
      </c>
      <c r="AG43" s="240"/>
      <c r="AH43" s="240" t="s">
        <v>210</v>
      </c>
      <c r="AI43" s="241">
        <v>8.5496124241785196E-2</v>
      </c>
      <c r="AK43" s="240"/>
    </row>
    <row r="44" spans="1:39" ht="15" customHeight="1" x14ac:dyDescent="0.25">
      <c r="A44" s="238"/>
      <c r="B44" s="238"/>
      <c r="C44" s="238"/>
      <c r="D44" s="238"/>
      <c r="E44" s="238"/>
      <c r="F44" s="238"/>
      <c r="G44" s="238"/>
      <c r="H44" s="238"/>
      <c r="I44" s="238"/>
      <c r="J44" s="238"/>
      <c r="K44" s="238"/>
      <c r="L44" s="238"/>
      <c r="M44" s="238"/>
      <c r="N44" s="238"/>
      <c r="O44" s="238"/>
      <c r="P44" s="238"/>
      <c r="Q44" s="238"/>
      <c r="R44" s="238"/>
      <c r="S44" s="238"/>
      <c r="T44" s="238"/>
      <c r="U44" s="238"/>
      <c r="V44" s="238"/>
      <c r="W44" s="238"/>
      <c r="X44" s="238"/>
      <c r="Y44" s="238"/>
      <c r="Z44" s="240" t="s">
        <v>211</v>
      </c>
      <c r="AA44" s="241">
        <v>7.0817381667195894E-2</v>
      </c>
      <c r="AC44" s="240"/>
      <c r="AD44" s="240" t="s">
        <v>211</v>
      </c>
      <c r="AE44" s="241">
        <v>4.1841214184188825E-2</v>
      </c>
      <c r="AG44" s="240"/>
      <c r="AH44" s="240" t="s">
        <v>211</v>
      </c>
      <c r="AI44" s="241">
        <v>7.0526888604864404E-2</v>
      </c>
      <c r="AK44" s="240"/>
    </row>
    <row r="45" spans="1:39" ht="15" customHeight="1" x14ac:dyDescent="0.25">
      <c r="A45" s="238"/>
      <c r="B45" s="238"/>
      <c r="C45" s="238"/>
      <c r="D45" s="238"/>
      <c r="E45" s="238"/>
      <c r="F45" s="238"/>
      <c r="G45" s="238"/>
      <c r="H45" s="238"/>
      <c r="I45" s="238"/>
      <c r="J45" s="238"/>
      <c r="K45" s="238"/>
      <c r="L45" s="238"/>
      <c r="M45" s="238"/>
      <c r="N45" s="238"/>
      <c r="O45" s="238"/>
      <c r="P45" s="238"/>
      <c r="Q45" s="238"/>
      <c r="R45" s="238"/>
      <c r="S45" s="238"/>
      <c r="T45" s="238"/>
      <c r="U45" s="238"/>
      <c r="V45" s="238"/>
      <c r="W45" s="238"/>
      <c r="X45" s="238"/>
      <c r="Y45" s="238"/>
      <c r="Z45" s="240" t="s">
        <v>212</v>
      </c>
      <c r="AA45" s="241">
        <v>6.1954659598844726E-2</v>
      </c>
      <c r="AC45" s="240"/>
      <c r="AD45" s="240" t="s">
        <v>212</v>
      </c>
      <c r="AE45" s="241">
        <v>3.0319697512395861E-2</v>
      </c>
      <c r="AG45" s="240"/>
      <c r="AH45" s="240" t="s">
        <v>212</v>
      </c>
      <c r="AI45" s="241">
        <v>6.2552353605993996E-2</v>
      </c>
      <c r="AK45" s="240"/>
    </row>
    <row r="46" spans="1:39" ht="15" customHeight="1" x14ac:dyDescent="0.25">
      <c r="A46" s="238"/>
      <c r="B46" s="238"/>
      <c r="C46" s="238"/>
      <c r="D46" s="238"/>
      <c r="E46" s="238"/>
      <c r="F46" s="238"/>
      <c r="G46" s="238"/>
      <c r="H46" s="238"/>
      <c r="I46" s="238"/>
      <c r="J46" s="238"/>
      <c r="K46" s="238"/>
      <c r="L46" s="238"/>
      <c r="M46" s="238"/>
      <c r="N46" s="238"/>
      <c r="O46" s="238"/>
      <c r="P46" s="238"/>
      <c r="Q46" s="238"/>
      <c r="R46" s="238"/>
      <c r="S46" s="238"/>
      <c r="T46" s="238"/>
      <c r="U46" s="238"/>
      <c r="V46" s="238"/>
      <c r="W46" s="238"/>
      <c r="X46" s="238"/>
      <c r="Y46" s="238"/>
      <c r="Z46" s="240" t="s">
        <v>213</v>
      </c>
      <c r="AA46" s="241">
        <v>5.6370216489294196E-2</v>
      </c>
      <c r="AC46" s="240"/>
      <c r="AD46" s="240" t="s">
        <v>213</v>
      </c>
      <c r="AE46" s="241">
        <v>2.2421777253976812E-2</v>
      </c>
      <c r="AG46" s="240"/>
      <c r="AH46" s="240" t="s">
        <v>213</v>
      </c>
      <c r="AI46" s="241">
        <v>5.6038250010495713E-2</v>
      </c>
      <c r="AK46" s="240"/>
    </row>
    <row r="47" spans="1:39" ht="15" customHeight="1" x14ac:dyDescent="0.25">
      <c r="A47" s="238"/>
      <c r="B47" s="238"/>
      <c r="C47" s="238"/>
      <c r="D47" s="238"/>
      <c r="E47" s="238"/>
      <c r="F47" s="238"/>
      <c r="G47" s="238"/>
      <c r="H47" s="238"/>
      <c r="I47" s="238"/>
      <c r="J47" s="238"/>
      <c r="K47" s="238"/>
      <c r="L47" s="238"/>
      <c r="M47" s="238"/>
      <c r="N47" s="238"/>
      <c r="O47" s="238"/>
      <c r="P47" s="238"/>
      <c r="Q47" s="238"/>
      <c r="R47" s="238"/>
      <c r="S47" s="238"/>
      <c r="T47" s="238"/>
      <c r="U47" s="238"/>
      <c r="V47" s="238"/>
      <c r="W47" s="238"/>
      <c r="X47" s="238"/>
      <c r="Y47" s="238"/>
    </row>
    <row r="48" spans="1:39" ht="15" customHeight="1" x14ac:dyDescent="0.25">
      <c r="A48" s="238"/>
      <c r="B48" s="238"/>
      <c r="C48" s="238"/>
      <c r="D48" s="238"/>
      <c r="E48" s="238"/>
      <c r="F48" s="238"/>
      <c r="G48" s="238"/>
      <c r="H48" s="238"/>
      <c r="I48" s="238"/>
      <c r="J48" s="238"/>
      <c r="K48" s="238"/>
      <c r="L48" s="238"/>
      <c r="M48" s="238"/>
      <c r="N48" s="238"/>
      <c r="O48" s="238"/>
      <c r="P48" s="238"/>
      <c r="Q48" s="238"/>
      <c r="R48" s="238"/>
      <c r="S48" s="238"/>
      <c r="T48" s="238"/>
      <c r="U48" s="238"/>
      <c r="V48" s="238"/>
      <c r="W48" s="238"/>
      <c r="X48" s="238"/>
      <c r="Y48" s="238"/>
    </row>
    <row r="49" spans="1:25" ht="15" customHeight="1" x14ac:dyDescent="0.25">
      <c r="A49" s="238"/>
      <c r="B49" s="238"/>
      <c r="C49" s="238"/>
      <c r="D49" s="238"/>
      <c r="E49" s="238"/>
      <c r="F49" s="238"/>
      <c r="G49" s="238"/>
      <c r="H49" s="238"/>
      <c r="I49" s="238"/>
      <c r="J49" s="238"/>
      <c r="K49" s="238"/>
      <c r="L49" s="238"/>
      <c r="M49" s="238"/>
      <c r="N49" s="238"/>
      <c r="O49" s="238"/>
      <c r="P49" s="238"/>
      <c r="Q49" s="238"/>
      <c r="R49" s="238"/>
      <c r="S49" s="238"/>
      <c r="T49" s="238"/>
      <c r="U49" s="238"/>
      <c r="V49" s="238"/>
      <c r="W49" s="238"/>
      <c r="X49" s="238"/>
      <c r="Y49" s="238"/>
    </row>
    <row r="50" spans="1:25" ht="15" customHeight="1" x14ac:dyDescent="0.25">
      <c r="A50" s="238"/>
      <c r="B50" s="238"/>
      <c r="C50" s="238"/>
      <c r="D50" s="238"/>
      <c r="E50" s="238"/>
      <c r="F50" s="238"/>
      <c r="G50" s="238"/>
      <c r="H50" s="238"/>
      <c r="I50" s="238"/>
      <c r="J50" s="238"/>
      <c r="K50" s="238"/>
      <c r="L50" s="238"/>
      <c r="M50" s="238"/>
      <c r="N50" s="238"/>
      <c r="O50" s="238"/>
      <c r="P50" s="238"/>
      <c r="Q50" s="238"/>
      <c r="R50" s="238"/>
      <c r="S50" s="238"/>
      <c r="T50" s="238"/>
      <c r="U50" s="238"/>
      <c r="V50" s="238"/>
      <c r="W50" s="238"/>
      <c r="X50" s="238"/>
      <c r="Y50" s="238"/>
    </row>
    <row r="51" spans="1:25" ht="15" customHeight="1" x14ac:dyDescent="0.25">
      <c r="A51" s="238"/>
      <c r="B51" s="238"/>
      <c r="C51" s="238"/>
      <c r="D51" s="238"/>
      <c r="E51" s="238"/>
      <c r="F51" s="238"/>
      <c r="G51" s="238"/>
      <c r="H51" s="238"/>
      <c r="I51" s="238"/>
      <c r="J51" s="238"/>
      <c r="K51" s="238"/>
      <c r="L51" s="238"/>
      <c r="M51" s="238"/>
      <c r="N51" s="238"/>
      <c r="O51" s="238"/>
      <c r="P51" s="238"/>
      <c r="Q51" s="238"/>
      <c r="R51" s="238"/>
      <c r="S51" s="238"/>
      <c r="T51" s="238"/>
      <c r="U51" s="238"/>
      <c r="V51" s="238"/>
      <c r="W51" s="238"/>
      <c r="X51" s="238"/>
      <c r="Y51" s="238"/>
    </row>
    <row r="52" spans="1:25" ht="15" customHeight="1" x14ac:dyDescent="0.25">
      <c r="A52" s="238"/>
      <c r="B52" s="238"/>
      <c r="C52" s="238"/>
      <c r="D52" s="238"/>
      <c r="E52" s="238"/>
      <c r="F52" s="238"/>
      <c r="G52" s="238"/>
      <c r="H52" s="238"/>
      <c r="I52" s="238"/>
      <c r="J52" s="238"/>
      <c r="K52" s="238"/>
      <c r="L52" s="238"/>
      <c r="M52" s="238"/>
      <c r="N52" s="238"/>
      <c r="O52" s="238"/>
      <c r="P52" s="238"/>
      <c r="Q52" s="238"/>
      <c r="R52" s="238"/>
      <c r="S52" s="238"/>
      <c r="T52" s="238"/>
      <c r="U52" s="238"/>
      <c r="V52" s="238"/>
      <c r="W52" s="238"/>
      <c r="X52" s="238"/>
      <c r="Y52" s="238"/>
    </row>
    <row r="53" spans="1:25" ht="15" customHeight="1" x14ac:dyDescent="0.25">
      <c r="A53" s="238"/>
      <c r="B53" s="238"/>
      <c r="C53" s="238"/>
      <c r="D53" s="238"/>
      <c r="E53" s="238"/>
      <c r="F53" s="238"/>
      <c r="G53" s="238"/>
      <c r="H53" s="238"/>
      <c r="I53" s="238"/>
      <c r="J53" s="238"/>
      <c r="K53" s="238"/>
      <c r="L53" s="238"/>
      <c r="M53" s="238"/>
      <c r="N53" s="238"/>
      <c r="O53" s="238"/>
      <c r="P53" s="238"/>
      <c r="Q53" s="238"/>
      <c r="R53" s="238"/>
      <c r="S53" s="238"/>
      <c r="T53" s="238"/>
      <c r="U53" s="238"/>
      <c r="V53" s="238"/>
      <c r="W53" s="238"/>
      <c r="X53" s="238"/>
      <c r="Y53" s="238"/>
    </row>
    <row r="54" spans="1:25" ht="15" customHeight="1" x14ac:dyDescent="0.25">
      <c r="A54" s="238"/>
      <c r="B54" s="238"/>
      <c r="C54" s="238"/>
      <c r="D54" s="238"/>
      <c r="E54" s="238"/>
      <c r="F54" s="238"/>
      <c r="G54" s="238"/>
      <c r="H54" s="238"/>
      <c r="I54" s="238"/>
      <c r="J54" s="238"/>
      <c r="K54" s="238"/>
      <c r="L54" s="238"/>
      <c r="M54" s="238"/>
      <c r="N54" s="238"/>
      <c r="O54" s="238"/>
      <c r="P54" s="238"/>
      <c r="Q54" s="238"/>
      <c r="R54" s="238"/>
      <c r="S54" s="238"/>
      <c r="T54" s="238"/>
      <c r="U54" s="238"/>
      <c r="V54" s="238"/>
      <c r="W54" s="238"/>
      <c r="X54" s="238"/>
      <c r="Y54" s="238"/>
    </row>
    <row r="55" spans="1:25" ht="15" customHeight="1" x14ac:dyDescent="0.25">
      <c r="A55" s="238"/>
      <c r="B55" s="238"/>
      <c r="C55" s="238"/>
      <c r="D55" s="238"/>
      <c r="E55" s="238"/>
      <c r="F55" s="238"/>
      <c r="G55" s="238"/>
      <c r="H55" s="238"/>
      <c r="I55" s="238"/>
      <c r="J55" s="238"/>
      <c r="K55" s="238"/>
      <c r="L55" s="238"/>
      <c r="M55" s="238"/>
      <c r="N55" s="238"/>
      <c r="O55" s="238"/>
      <c r="P55" s="238"/>
      <c r="Q55" s="238"/>
      <c r="R55" s="238"/>
      <c r="S55" s="238"/>
      <c r="T55" s="238"/>
      <c r="U55" s="238"/>
      <c r="V55" s="238"/>
      <c r="W55" s="238"/>
      <c r="X55" s="238"/>
      <c r="Y55" s="238"/>
    </row>
    <row r="56" spans="1:25" ht="15" customHeight="1" x14ac:dyDescent="0.25">
      <c r="A56" s="238"/>
      <c r="B56" s="238"/>
      <c r="C56" s="238"/>
      <c r="D56" s="238"/>
      <c r="E56" s="238"/>
      <c r="F56" s="238"/>
      <c r="G56" s="238"/>
      <c r="H56" s="238"/>
      <c r="I56" s="238"/>
      <c r="J56" s="238"/>
      <c r="K56" s="238"/>
      <c r="L56" s="238"/>
      <c r="M56" s="238"/>
      <c r="N56" s="238"/>
      <c r="O56" s="238"/>
      <c r="P56" s="238"/>
      <c r="Q56" s="238"/>
      <c r="R56" s="238"/>
      <c r="S56" s="238"/>
      <c r="T56" s="238"/>
      <c r="U56" s="238"/>
      <c r="V56" s="238"/>
      <c r="W56" s="238"/>
      <c r="X56" s="238"/>
      <c r="Y56" s="238"/>
    </row>
    <row r="57" spans="1:25" ht="15" customHeight="1" x14ac:dyDescent="0.25">
      <c r="A57" s="238"/>
      <c r="B57" s="238"/>
      <c r="C57" s="238"/>
      <c r="D57" s="238"/>
      <c r="E57" s="238"/>
      <c r="F57" s="238"/>
      <c r="G57" s="238"/>
      <c r="H57" s="238"/>
      <c r="I57" s="238"/>
      <c r="J57" s="238"/>
      <c r="K57" s="238"/>
      <c r="L57" s="238"/>
      <c r="M57" s="238"/>
      <c r="N57" s="238"/>
      <c r="O57" s="238"/>
      <c r="P57" s="238"/>
      <c r="Q57" s="238"/>
      <c r="R57" s="238"/>
      <c r="S57" s="238"/>
      <c r="T57" s="238"/>
      <c r="U57" s="238"/>
      <c r="V57" s="238"/>
      <c r="W57" s="238"/>
      <c r="X57" s="238"/>
      <c r="Y57" s="238"/>
    </row>
    <row r="58" spans="1:25" ht="15" customHeight="1" x14ac:dyDescent="0.25">
      <c r="A58" s="238"/>
      <c r="B58" s="238"/>
      <c r="C58" s="238"/>
      <c r="D58" s="238"/>
      <c r="E58" s="238"/>
      <c r="F58" s="238"/>
      <c r="G58" s="238"/>
      <c r="H58" s="238"/>
      <c r="I58" s="238"/>
      <c r="J58" s="238"/>
      <c r="K58" s="238"/>
      <c r="L58" s="238"/>
      <c r="M58" s="238"/>
      <c r="N58" s="238"/>
      <c r="O58" s="238"/>
      <c r="P58" s="238"/>
      <c r="Q58" s="238"/>
      <c r="R58" s="238"/>
      <c r="S58" s="238"/>
      <c r="T58" s="238"/>
      <c r="U58" s="238"/>
      <c r="V58" s="238"/>
      <c r="W58" s="238"/>
      <c r="X58" s="238"/>
      <c r="Y58" s="238"/>
    </row>
    <row r="59" spans="1:25" ht="15" customHeight="1" x14ac:dyDescent="0.25">
      <c r="A59" s="238"/>
      <c r="B59" s="238"/>
      <c r="C59" s="238"/>
      <c r="D59" s="238"/>
      <c r="E59" s="238"/>
      <c r="F59" s="238"/>
      <c r="G59" s="238"/>
      <c r="H59" s="238"/>
      <c r="I59" s="238"/>
      <c r="J59" s="238"/>
      <c r="K59" s="238"/>
      <c r="L59" s="238"/>
      <c r="M59" s="238"/>
      <c r="N59" s="238"/>
      <c r="O59" s="238"/>
      <c r="P59" s="238"/>
      <c r="Q59" s="238"/>
      <c r="R59" s="238"/>
      <c r="S59" s="238"/>
      <c r="T59" s="238"/>
      <c r="U59" s="238"/>
      <c r="V59" s="238"/>
      <c r="W59" s="238"/>
      <c r="X59" s="238"/>
      <c r="Y59" s="238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CACB5-E8AD-42E0-A8FC-43BFBBB05275}">
  <sheetPr codeName="Hoja6">
    <pageSetUpPr fitToPage="1"/>
  </sheetPr>
  <dimension ref="A1:AS65"/>
  <sheetViews>
    <sheetView showGridLines="0" zoomScale="70" zoomScaleNormal="70" zoomScalePageLayoutView="60" workbookViewId="0"/>
  </sheetViews>
  <sheetFormatPr baseColWidth="10" defaultColWidth="11.42578125" defaultRowHeight="15" customHeight="1" x14ac:dyDescent="0.25"/>
  <cols>
    <col min="1" max="1" width="3.7109375" style="151" customWidth="1"/>
    <col min="2" max="8" width="11.5703125" style="151" customWidth="1"/>
    <col min="9" max="9" width="3.7109375" style="151" customWidth="1"/>
    <col min="10" max="16" width="11.5703125" style="151" customWidth="1"/>
    <col min="17" max="17" width="3.7109375" style="151" customWidth="1"/>
    <col min="18" max="24" width="11.5703125" style="151" customWidth="1"/>
    <col min="25" max="25" width="11.5703125" style="230" customWidth="1"/>
    <col min="26" max="27" width="12.85546875" style="230" customWidth="1"/>
    <col min="28" max="28" width="12.85546875" style="39" customWidth="1"/>
    <col min="29" max="29" width="12.85546875" style="231" customWidth="1"/>
    <col min="30" max="31" width="12.85546875" style="39" customWidth="1"/>
    <col min="32" max="32" width="12.85546875" style="231" customWidth="1"/>
    <col min="33" max="34" width="12.85546875" style="39" customWidth="1"/>
    <col min="35" max="35" width="12.85546875" style="231" customWidth="1"/>
    <col min="36" max="41" width="12.85546875" style="39" customWidth="1"/>
    <col min="42" max="45" width="12.85546875" style="230" customWidth="1"/>
    <col min="46" max="63" width="12.85546875" style="151" customWidth="1"/>
    <col min="64" max="16384" width="11.42578125" style="151"/>
  </cols>
  <sheetData>
    <row r="1" spans="1:42" ht="26.25" x14ac:dyDescent="0.25">
      <c r="B1" s="228" t="s">
        <v>226</v>
      </c>
      <c r="C1" s="229"/>
      <c r="D1" s="229"/>
      <c r="E1" s="229"/>
      <c r="F1" s="229"/>
      <c r="G1" s="229"/>
      <c r="H1" s="229"/>
      <c r="J1" s="32"/>
      <c r="K1" s="32"/>
      <c r="L1" s="32"/>
      <c r="M1" s="32"/>
      <c r="N1" s="32"/>
      <c r="O1" s="32"/>
      <c r="P1" s="32"/>
      <c r="Q1" s="32"/>
      <c r="R1" s="32"/>
      <c r="S1" s="32"/>
      <c r="T1" s="229"/>
      <c r="U1" s="229"/>
      <c r="V1" s="229"/>
      <c r="W1" s="229"/>
      <c r="X1" s="229"/>
      <c r="Z1" s="230" t="s">
        <v>196</v>
      </c>
      <c r="AB1" s="39" t="s">
        <v>227</v>
      </c>
    </row>
    <row r="2" spans="1:42" ht="15" customHeight="1" x14ac:dyDescent="0.25">
      <c r="A2" s="32"/>
      <c r="B2" s="229"/>
      <c r="C2" s="229"/>
      <c r="D2" s="229"/>
      <c r="E2" s="229"/>
      <c r="F2" s="229"/>
      <c r="G2" s="229"/>
      <c r="H2" s="229"/>
      <c r="J2" s="32"/>
      <c r="K2" s="32"/>
      <c r="L2" s="32"/>
      <c r="M2" s="32"/>
      <c r="N2" s="32"/>
      <c r="O2" s="32"/>
      <c r="P2" s="32"/>
      <c r="Q2" s="32"/>
      <c r="R2" s="32"/>
      <c r="S2" s="32"/>
      <c r="T2" s="229"/>
      <c r="U2" s="229"/>
      <c r="V2" s="229"/>
      <c r="W2" s="229"/>
      <c r="X2" s="229"/>
      <c r="Z2" s="230" t="s">
        <v>197</v>
      </c>
      <c r="AB2" s="39" t="s">
        <v>228</v>
      </c>
    </row>
    <row r="3" spans="1:42" ht="15" customHeight="1" x14ac:dyDescent="0.25">
      <c r="A3" s="229"/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Z3" s="230" t="s">
        <v>198</v>
      </c>
      <c r="AB3" s="39" t="s">
        <v>229</v>
      </c>
    </row>
    <row r="4" spans="1:42" ht="15" customHeight="1" x14ac:dyDescent="0.25">
      <c r="A4" s="229"/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29"/>
      <c r="U4" s="229"/>
      <c r="V4" s="229"/>
      <c r="W4" s="229"/>
      <c r="X4" s="229"/>
      <c r="AB4" s="39" t="s">
        <v>230</v>
      </c>
    </row>
    <row r="5" spans="1:42" ht="15" customHeight="1" x14ac:dyDescent="0.25">
      <c r="A5" s="229"/>
      <c r="B5" s="229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29"/>
      <c r="N5" s="229"/>
      <c r="O5" s="229"/>
      <c r="P5" s="229"/>
      <c r="Q5" s="229"/>
      <c r="R5" s="229"/>
      <c r="S5" s="229"/>
      <c r="T5" s="229"/>
      <c r="U5" s="229"/>
      <c r="V5" s="229"/>
      <c r="W5" s="229"/>
      <c r="X5" s="229"/>
      <c r="AB5" s="39" t="s">
        <v>231</v>
      </c>
    </row>
    <row r="6" spans="1:42" ht="15" customHeight="1" x14ac:dyDescent="0.25">
      <c r="A6" s="229"/>
      <c r="B6" s="229"/>
      <c r="C6" s="229"/>
      <c r="D6" s="229"/>
      <c r="E6" s="229"/>
      <c r="F6" s="229"/>
      <c r="G6" s="229"/>
      <c r="H6" s="229"/>
      <c r="I6" s="229"/>
      <c r="J6" s="229"/>
      <c r="K6" s="229"/>
      <c r="L6" s="229"/>
      <c r="M6" s="229"/>
      <c r="N6" s="229"/>
      <c r="O6" s="229"/>
      <c r="P6" s="229"/>
      <c r="Q6" s="229"/>
      <c r="R6" s="229"/>
      <c r="S6" s="229"/>
      <c r="T6" s="229"/>
      <c r="U6" s="229"/>
      <c r="V6" s="229"/>
      <c r="W6" s="229"/>
      <c r="X6" s="233" t="s">
        <v>172</v>
      </c>
      <c r="Z6" s="234" t="s">
        <v>199</v>
      </c>
      <c r="AA6" s="234"/>
    </row>
    <row r="7" spans="1:42" ht="15" customHeight="1" x14ac:dyDescent="0.25">
      <c r="A7" s="229"/>
      <c r="B7" s="229"/>
      <c r="C7" s="229"/>
      <c r="D7" s="229"/>
      <c r="E7" s="229"/>
      <c r="F7" s="229"/>
      <c r="G7" s="229"/>
      <c r="H7" s="229"/>
      <c r="I7" s="229"/>
      <c r="J7" s="229"/>
      <c r="K7" s="229"/>
      <c r="L7" s="229"/>
      <c r="M7" s="229"/>
      <c r="N7" s="229"/>
      <c r="O7" s="229"/>
      <c r="P7" s="229"/>
      <c r="Q7" s="229"/>
      <c r="R7" s="229"/>
      <c r="S7" s="229"/>
      <c r="T7" s="229"/>
      <c r="U7" s="229"/>
      <c r="V7" s="229"/>
      <c r="W7" s="229"/>
      <c r="X7" s="229"/>
      <c r="AA7" s="235">
        <v>2019</v>
      </c>
      <c r="AB7" s="248" t="s">
        <v>199</v>
      </c>
      <c r="AE7" s="248" t="s">
        <v>200</v>
      </c>
      <c r="AH7" s="248" t="s">
        <v>201</v>
      </c>
      <c r="AP7" s="235">
        <v>2022</v>
      </c>
    </row>
    <row r="8" spans="1:42" ht="15" customHeight="1" thickBot="1" x14ac:dyDescent="0.3">
      <c r="A8" s="229"/>
      <c r="B8" s="229"/>
      <c r="C8" s="229"/>
      <c r="D8" s="229"/>
      <c r="E8" s="229"/>
      <c r="F8" s="229"/>
      <c r="G8" s="229"/>
      <c r="H8" s="229"/>
      <c r="I8" s="229"/>
      <c r="J8" s="229"/>
      <c r="K8" s="229"/>
      <c r="L8" s="229"/>
      <c r="M8" s="229"/>
      <c r="N8" s="229"/>
      <c r="O8" s="229"/>
      <c r="P8" s="229"/>
      <c r="Q8" s="229"/>
      <c r="R8" s="229"/>
      <c r="S8" s="229"/>
      <c r="T8" s="229"/>
      <c r="U8" s="229"/>
      <c r="V8" s="229"/>
      <c r="W8" s="229"/>
      <c r="X8" s="229"/>
      <c r="Z8" s="230" t="s">
        <v>202</v>
      </c>
      <c r="AA8" s="236">
        <v>46820440</v>
      </c>
      <c r="AP8" s="236">
        <v>8185760</v>
      </c>
    </row>
    <row r="9" spans="1:42" ht="15" customHeight="1" x14ac:dyDescent="0.25">
      <c r="A9" s="229"/>
      <c r="B9" s="229"/>
      <c r="C9" s="229"/>
      <c r="D9" s="229"/>
      <c r="E9" s="229"/>
      <c r="F9" s="229"/>
      <c r="G9" s="229"/>
      <c r="H9" s="229"/>
      <c r="I9" s="229"/>
      <c r="J9" s="229"/>
      <c r="K9" s="229"/>
      <c r="L9" s="229"/>
      <c r="M9" s="229"/>
      <c r="N9" s="229"/>
      <c r="O9" s="229"/>
      <c r="P9" s="229"/>
      <c r="Q9" s="229"/>
      <c r="R9" s="229"/>
      <c r="S9" s="229"/>
      <c r="T9" s="229"/>
      <c r="U9" s="229"/>
      <c r="V9" s="229"/>
      <c r="W9" s="229"/>
      <c r="X9" s="229"/>
      <c r="Z9" s="230" t="s">
        <v>203</v>
      </c>
      <c r="AA9" s="236">
        <v>44583561</v>
      </c>
      <c r="AB9" s="249">
        <v>44317</v>
      </c>
      <c r="AC9" s="231">
        <v>522.706906</v>
      </c>
      <c r="AE9" s="249">
        <v>44317</v>
      </c>
      <c r="AF9" s="231">
        <v>161.265244</v>
      </c>
      <c r="AH9" s="249">
        <v>44317</v>
      </c>
      <c r="AI9" s="231">
        <v>79.880838999999995</v>
      </c>
      <c r="AK9" s="250" t="s">
        <v>222</v>
      </c>
      <c r="AL9" s="251">
        <v>2022</v>
      </c>
      <c r="AP9" s="236">
        <v>7406116</v>
      </c>
    </row>
    <row r="10" spans="1:42" ht="15" customHeight="1" thickBot="1" x14ac:dyDescent="0.3">
      <c r="A10" s="229"/>
      <c r="B10" s="229"/>
      <c r="C10" s="229"/>
      <c r="D10" s="229"/>
      <c r="E10" s="229"/>
      <c r="F10" s="229"/>
      <c r="G10" s="229"/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229"/>
      <c r="W10" s="229"/>
      <c r="X10" s="229"/>
      <c r="Z10" s="230" t="s">
        <v>204</v>
      </c>
      <c r="AA10" s="236">
        <v>48353601</v>
      </c>
      <c r="AB10" s="249">
        <v>44348</v>
      </c>
      <c r="AC10" s="231">
        <v>527.37724200000002</v>
      </c>
      <c r="AE10" s="249">
        <v>44348</v>
      </c>
      <c r="AF10" s="231">
        <v>161.762745</v>
      </c>
      <c r="AH10" s="249">
        <v>44348</v>
      </c>
      <c r="AI10" s="231">
        <v>80.977176999999998</v>
      </c>
      <c r="AK10" s="252" t="s">
        <v>232</v>
      </c>
      <c r="AL10" s="253">
        <v>2021</v>
      </c>
      <c r="AP10" s="236">
        <v>6819146</v>
      </c>
    </row>
    <row r="11" spans="1:42" ht="15" customHeight="1" x14ac:dyDescent="0.25">
      <c r="A11" s="229"/>
      <c r="B11" s="229"/>
      <c r="C11" s="229"/>
      <c r="D11" s="229"/>
      <c r="E11" s="229"/>
      <c r="F11" s="229"/>
      <c r="G11" s="229"/>
      <c r="H11" s="229"/>
      <c r="I11" s="229"/>
      <c r="J11" s="229"/>
      <c r="K11" s="229"/>
      <c r="L11" s="229"/>
      <c r="M11" s="229"/>
      <c r="N11" s="229"/>
      <c r="O11" s="229"/>
      <c r="P11" s="229"/>
      <c r="Q11" s="229"/>
      <c r="R11" s="229"/>
      <c r="S11" s="229"/>
      <c r="T11" s="229"/>
      <c r="U11" s="229"/>
      <c r="V11" s="229"/>
      <c r="W11" s="229"/>
      <c r="X11" s="229"/>
      <c r="Z11" s="230" t="s">
        <v>205</v>
      </c>
      <c r="AA11" s="236">
        <v>46400443</v>
      </c>
      <c r="AB11" s="249">
        <v>44378</v>
      </c>
      <c r="AC11" s="231">
        <v>531.21098400000005</v>
      </c>
      <c r="AE11" s="249">
        <v>44378</v>
      </c>
      <c r="AF11" s="231">
        <v>162.63255899999999</v>
      </c>
      <c r="AH11" s="249">
        <v>44378</v>
      </c>
      <c r="AI11" s="231">
        <v>82.306852000000006</v>
      </c>
      <c r="AP11" s="236">
        <v>7881967</v>
      </c>
    </row>
    <row r="12" spans="1:42" ht="15" customHeight="1" x14ac:dyDescent="0.25">
      <c r="A12" s="229"/>
      <c r="B12" s="229"/>
      <c r="C12" s="229"/>
      <c r="D12" s="229"/>
      <c r="E12" s="229"/>
      <c r="F12" s="229"/>
      <c r="G12" s="229"/>
      <c r="H12" s="229"/>
      <c r="I12" s="229"/>
      <c r="J12" s="229"/>
      <c r="K12" s="229"/>
      <c r="L12" s="229"/>
      <c r="M12" s="229"/>
      <c r="N12" s="229"/>
      <c r="O12" s="229"/>
      <c r="P12" s="229"/>
      <c r="Q12" s="229"/>
      <c r="R12" s="229"/>
      <c r="S12" s="229"/>
      <c r="T12" s="229"/>
      <c r="U12" s="229"/>
      <c r="V12" s="229"/>
      <c r="W12" s="229"/>
      <c r="X12" s="229"/>
      <c r="Z12" s="230" t="s">
        <v>206</v>
      </c>
      <c r="AA12" s="236">
        <v>51071331</v>
      </c>
      <c r="AB12" s="249">
        <v>44409</v>
      </c>
      <c r="AC12" s="231">
        <v>537.04507799999999</v>
      </c>
      <c r="AE12" s="249">
        <v>44409</v>
      </c>
      <c r="AF12" s="231">
        <v>165.14293799999999</v>
      </c>
      <c r="AH12" s="249">
        <v>44409</v>
      </c>
      <c r="AI12" s="231">
        <v>84.045151000000004</v>
      </c>
      <c r="AP12" s="236">
        <v>8087600</v>
      </c>
    </row>
    <row r="13" spans="1:42" ht="15" customHeight="1" x14ac:dyDescent="0.25">
      <c r="A13" s="229"/>
      <c r="B13" s="229"/>
      <c r="C13" s="229"/>
      <c r="D13" s="229"/>
      <c r="E13" s="229"/>
      <c r="F13" s="229"/>
      <c r="G13" s="229"/>
      <c r="H13" s="229"/>
      <c r="I13" s="229"/>
      <c r="J13" s="229"/>
      <c r="K13" s="229"/>
      <c r="L13" s="229"/>
      <c r="M13" s="229"/>
      <c r="N13" s="229"/>
      <c r="O13" s="229"/>
      <c r="P13" s="229"/>
      <c r="Q13" s="229"/>
      <c r="R13" s="229"/>
      <c r="S13" s="229"/>
      <c r="T13" s="229"/>
      <c r="U13" s="229"/>
      <c r="V13" s="229"/>
      <c r="W13" s="229"/>
      <c r="X13" s="229"/>
      <c r="Z13" s="230" t="s">
        <v>207</v>
      </c>
      <c r="AA13" s="236">
        <v>47139627</v>
      </c>
      <c r="AB13" s="249">
        <v>44440</v>
      </c>
      <c r="AC13" s="231">
        <v>538.74828400000001</v>
      </c>
      <c r="AE13" s="249">
        <v>44440</v>
      </c>
      <c r="AF13" s="231">
        <v>166.10875799999999</v>
      </c>
      <c r="AH13" s="249">
        <v>44440</v>
      </c>
      <c r="AI13" s="231">
        <v>84.124979999999994</v>
      </c>
      <c r="AP13" s="236">
        <v>7884812</v>
      </c>
    </row>
    <row r="14" spans="1:42" ht="15" customHeight="1" x14ac:dyDescent="0.25">
      <c r="A14" s="229"/>
      <c r="B14" s="229"/>
      <c r="C14" s="229"/>
      <c r="D14" s="229"/>
      <c r="E14" s="229"/>
      <c r="F14" s="229"/>
      <c r="G14" s="229"/>
      <c r="H14" s="229"/>
      <c r="I14" s="229"/>
      <c r="J14" s="229"/>
      <c r="K14" s="229"/>
      <c r="L14" s="229"/>
      <c r="M14" s="229"/>
      <c r="N14" s="229"/>
      <c r="O14" s="229"/>
      <c r="P14" s="229"/>
      <c r="Q14" s="229"/>
      <c r="R14" s="229"/>
      <c r="S14" s="229"/>
      <c r="T14" s="229"/>
      <c r="U14" s="229"/>
      <c r="V14" s="229"/>
      <c r="W14" s="229"/>
      <c r="X14" s="229"/>
      <c r="Z14" s="230" t="s">
        <v>208</v>
      </c>
      <c r="AA14" s="236">
        <v>48818378</v>
      </c>
      <c r="AB14" s="249">
        <v>44470</v>
      </c>
      <c r="AC14" s="231">
        <v>539.75075300000003</v>
      </c>
      <c r="AE14" s="249">
        <v>44470</v>
      </c>
      <c r="AF14" s="231">
        <v>167.314605</v>
      </c>
      <c r="AH14" s="249">
        <v>44470</v>
      </c>
      <c r="AI14" s="231">
        <v>84.137287999999998</v>
      </c>
      <c r="AP14" s="236">
        <v>7117785</v>
      </c>
    </row>
    <row r="15" spans="1:42" ht="15" customHeight="1" x14ac:dyDescent="0.25">
      <c r="A15" s="229"/>
      <c r="B15" s="229"/>
      <c r="C15" s="229"/>
      <c r="D15" s="229"/>
      <c r="E15" s="229"/>
      <c r="F15" s="229"/>
      <c r="G15" s="229"/>
      <c r="H15" s="229"/>
      <c r="I15" s="229"/>
      <c r="J15" s="229"/>
      <c r="K15" s="229"/>
      <c r="L15" s="229"/>
      <c r="M15" s="229"/>
      <c r="N15" s="229"/>
      <c r="O15" s="229"/>
      <c r="P15" s="229"/>
      <c r="Q15" s="229"/>
      <c r="R15" s="229"/>
      <c r="S15" s="229"/>
      <c r="T15" s="229"/>
      <c r="U15" s="229"/>
      <c r="V15" s="229"/>
      <c r="W15" s="229"/>
      <c r="X15" s="229"/>
      <c r="Z15" s="230" t="s">
        <v>209</v>
      </c>
      <c r="AA15" s="236">
        <v>48198107</v>
      </c>
      <c r="AB15" s="249">
        <v>44501</v>
      </c>
      <c r="AC15" s="231">
        <v>541.77923399999997</v>
      </c>
      <c r="AE15" s="249">
        <v>44501</v>
      </c>
      <c r="AF15" s="231">
        <v>169.77769900000001</v>
      </c>
      <c r="AH15" s="249">
        <v>44501</v>
      </c>
      <c r="AI15" s="231">
        <v>83.789527000000007</v>
      </c>
      <c r="AP15" s="236"/>
    </row>
    <row r="16" spans="1:42" ht="15" customHeight="1" x14ac:dyDescent="0.25">
      <c r="A16" s="229"/>
      <c r="B16" s="229"/>
      <c r="C16" s="229"/>
      <c r="D16" s="229"/>
      <c r="E16" s="229"/>
      <c r="F16" s="229"/>
      <c r="G16" s="229"/>
      <c r="H16" s="229"/>
      <c r="I16" s="229"/>
      <c r="J16" s="229"/>
      <c r="K16" s="229"/>
      <c r="L16" s="229"/>
      <c r="M16" s="229"/>
      <c r="N16" s="229"/>
      <c r="O16" s="229"/>
      <c r="P16" s="229"/>
      <c r="Q16" s="229"/>
      <c r="R16" s="229"/>
      <c r="S16" s="229"/>
      <c r="T16" s="229"/>
      <c r="U16" s="229"/>
      <c r="V16" s="229"/>
      <c r="W16" s="229"/>
      <c r="X16" s="229"/>
      <c r="Z16" s="230" t="s">
        <v>210</v>
      </c>
      <c r="AA16" s="236">
        <v>46635887</v>
      </c>
      <c r="AB16" s="249">
        <v>44531</v>
      </c>
      <c r="AC16" s="231">
        <v>544.40165500000001</v>
      </c>
      <c r="AE16" s="249">
        <v>44531</v>
      </c>
      <c r="AF16" s="231">
        <v>170.85990699999999</v>
      </c>
      <c r="AH16" s="249">
        <v>44531</v>
      </c>
      <c r="AI16" s="231">
        <v>84.980694999999997</v>
      </c>
      <c r="AP16" s="236"/>
    </row>
    <row r="17" spans="1:42" ht="15" customHeight="1" x14ac:dyDescent="0.25">
      <c r="A17" s="229"/>
      <c r="B17" s="229"/>
      <c r="C17" s="229"/>
      <c r="D17" s="229"/>
      <c r="E17" s="229"/>
      <c r="F17" s="229"/>
      <c r="G17" s="229"/>
      <c r="H17" s="229"/>
      <c r="I17" s="229"/>
      <c r="J17" s="229"/>
      <c r="K17" s="229"/>
      <c r="L17" s="229"/>
      <c r="M17" s="229"/>
      <c r="N17" s="229"/>
      <c r="O17" s="229"/>
      <c r="P17" s="229"/>
      <c r="Q17" s="229"/>
      <c r="R17" s="229"/>
      <c r="S17" s="229"/>
      <c r="T17" s="229"/>
      <c r="U17" s="229"/>
      <c r="V17" s="229"/>
      <c r="W17" s="229"/>
      <c r="X17" s="229"/>
      <c r="Z17" s="230" t="s">
        <v>211</v>
      </c>
      <c r="AA17" s="236">
        <v>48624088</v>
      </c>
      <c r="AB17" s="249">
        <v>44562</v>
      </c>
      <c r="AC17" s="231">
        <v>548.66491099999996</v>
      </c>
      <c r="AE17" s="249">
        <v>44562</v>
      </c>
      <c r="AF17" s="231">
        <v>172.822993</v>
      </c>
      <c r="AH17" s="249">
        <v>44562</v>
      </c>
      <c r="AI17" s="231">
        <v>86.689920000000001</v>
      </c>
      <c r="AP17" s="236"/>
    </row>
    <row r="18" spans="1:42" ht="15" customHeight="1" x14ac:dyDescent="0.25">
      <c r="A18" s="229"/>
      <c r="B18" s="229"/>
      <c r="C18" s="229"/>
      <c r="D18" s="229"/>
      <c r="E18" s="229"/>
      <c r="F18" s="229"/>
      <c r="G18" s="229"/>
      <c r="H18" s="229"/>
      <c r="I18" s="229"/>
      <c r="J18" s="229"/>
      <c r="K18" s="229"/>
      <c r="L18" s="229"/>
      <c r="M18" s="229"/>
      <c r="N18" s="229"/>
      <c r="O18" s="229"/>
      <c r="P18" s="229"/>
      <c r="Q18" s="229"/>
      <c r="R18" s="229"/>
      <c r="S18" s="229"/>
      <c r="T18" s="229"/>
      <c r="U18" s="229"/>
      <c r="V18" s="229"/>
      <c r="W18" s="229"/>
      <c r="X18" s="229"/>
      <c r="Z18" s="230" t="s">
        <v>212</v>
      </c>
      <c r="AA18" s="236">
        <v>43594127</v>
      </c>
      <c r="AB18" s="249">
        <v>44593</v>
      </c>
      <c r="AC18" s="231">
        <v>552.14293599999996</v>
      </c>
      <c r="AE18" s="249">
        <v>44593</v>
      </c>
      <c r="AF18" s="231">
        <v>174.63856899999999</v>
      </c>
      <c r="AH18" s="249">
        <v>44593</v>
      </c>
      <c r="AI18" s="231">
        <v>88.001256999999995</v>
      </c>
      <c r="AP18" s="236"/>
    </row>
    <row r="19" spans="1:42" ht="15" customHeight="1" x14ac:dyDescent="0.25">
      <c r="A19" s="229"/>
      <c r="B19" s="229"/>
      <c r="C19" s="229"/>
      <c r="D19" s="229"/>
      <c r="E19" s="229"/>
      <c r="F19" s="229"/>
      <c r="G19" s="229"/>
      <c r="H19" s="229"/>
      <c r="I19" s="229"/>
      <c r="J19" s="229"/>
      <c r="K19" s="229"/>
      <c r="L19" s="229"/>
      <c r="M19" s="229"/>
      <c r="N19" s="229"/>
      <c r="O19" s="229"/>
      <c r="P19" s="229"/>
      <c r="Q19" s="229"/>
      <c r="R19" s="229"/>
      <c r="S19" s="229"/>
      <c r="T19" s="229"/>
      <c r="U19" s="229"/>
      <c r="V19" s="229"/>
      <c r="W19" s="229"/>
      <c r="X19" s="229"/>
      <c r="Z19" s="230" t="s">
        <v>213</v>
      </c>
      <c r="AA19" s="236">
        <v>43965686</v>
      </c>
      <c r="AB19" s="249">
        <v>44621</v>
      </c>
      <c r="AC19" s="231">
        <v>551.66938400000004</v>
      </c>
      <c r="AE19" s="249">
        <v>44621</v>
      </c>
      <c r="AF19" s="231">
        <v>175.33267499999999</v>
      </c>
      <c r="AH19" s="249">
        <v>44621</v>
      </c>
      <c r="AI19" s="231">
        <v>87.711380000000005</v>
      </c>
      <c r="AP19" s="236"/>
    </row>
    <row r="20" spans="1:42" ht="15" customHeight="1" x14ac:dyDescent="0.25">
      <c r="A20" s="229"/>
      <c r="B20" s="229"/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  <c r="O20" s="229"/>
      <c r="P20" s="229"/>
      <c r="Q20" s="229"/>
      <c r="R20" s="229"/>
      <c r="S20" s="229"/>
      <c r="T20" s="229"/>
      <c r="U20" s="229"/>
      <c r="V20" s="229"/>
      <c r="W20" s="229"/>
      <c r="X20" s="229"/>
      <c r="AB20" s="249">
        <v>44652</v>
      </c>
      <c r="AC20" s="231">
        <v>554.72084099999995</v>
      </c>
      <c r="AE20" s="249">
        <v>44652</v>
      </c>
      <c r="AF20" s="231">
        <v>177.67643899999999</v>
      </c>
      <c r="AH20" s="249">
        <v>44652</v>
      </c>
      <c r="AI20" s="231">
        <v>88.352429000000001</v>
      </c>
      <c r="AP20" s="236"/>
    </row>
    <row r="21" spans="1:42" ht="15" customHeight="1" x14ac:dyDescent="0.25">
      <c r="A21" s="229"/>
      <c r="B21" s="229"/>
      <c r="C21" s="229"/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229"/>
      <c r="P21" s="229"/>
      <c r="Q21" s="229"/>
      <c r="R21" s="229"/>
      <c r="S21" s="229"/>
      <c r="T21" s="229"/>
      <c r="U21" s="229"/>
      <c r="V21" s="229"/>
      <c r="W21" s="229"/>
      <c r="X21" s="229"/>
      <c r="AB21" s="249">
        <v>44682</v>
      </c>
      <c r="AC21" s="231">
        <v>560.560295</v>
      </c>
      <c r="AE21" s="249">
        <v>44682</v>
      </c>
      <c r="AF21" s="231">
        <v>179.30379099999999</v>
      </c>
      <c r="AH21" s="249">
        <v>44682</v>
      </c>
      <c r="AI21" s="231">
        <v>89.661679000000007</v>
      </c>
    </row>
    <row r="22" spans="1:42" ht="15" customHeight="1" x14ac:dyDescent="0.25">
      <c r="A22" s="229"/>
      <c r="B22" s="229"/>
      <c r="C22" s="229"/>
      <c r="D22" s="229"/>
      <c r="E22" s="229"/>
      <c r="F22" s="229"/>
      <c r="G22" s="229"/>
      <c r="H22" s="229"/>
      <c r="I22" s="229"/>
      <c r="J22" s="229"/>
      <c r="K22" s="229"/>
      <c r="L22" s="229"/>
      <c r="M22" s="229"/>
      <c r="N22" s="229"/>
      <c r="O22" s="229"/>
      <c r="P22" s="229"/>
      <c r="Q22" s="229"/>
      <c r="R22" s="229"/>
      <c r="S22" s="229"/>
      <c r="T22" s="229"/>
      <c r="U22" s="229"/>
      <c r="V22" s="229"/>
      <c r="W22" s="229"/>
      <c r="X22" s="229"/>
      <c r="AB22" s="249">
        <v>44714</v>
      </c>
      <c r="AC22" s="231">
        <v>563.88575800000001</v>
      </c>
      <c r="AE22" s="249">
        <v>44714</v>
      </c>
      <c r="AF22" s="231">
        <v>180.98386099999999</v>
      </c>
      <c r="AH22" s="249">
        <v>44714</v>
      </c>
      <c r="AI22" s="231">
        <v>90.556487000000004</v>
      </c>
    </row>
    <row r="23" spans="1:42" ht="15" customHeight="1" x14ac:dyDescent="0.25">
      <c r="A23" s="229"/>
      <c r="B23" s="229"/>
      <c r="C23" s="229"/>
      <c r="D23" s="229"/>
      <c r="E23" s="229"/>
      <c r="F23" s="229"/>
      <c r="G23" s="229"/>
      <c r="H23" s="229"/>
      <c r="I23" s="229"/>
      <c r="J23" s="229"/>
      <c r="K23" s="229"/>
      <c r="L23" s="229"/>
      <c r="M23" s="229"/>
      <c r="N23" s="229"/>
      <c r="O23" s="229"/>
      <c r="P23" s="229"/>
      <c r="Q23" s="229"/>
      <c r="R23" s="229"/>
      <c r="S23" s="229"/>
      <c r="T23" s="229"/>
      <c r="U23" s="229"/>
      <c r="V23" s="229"/>
      <c r="W23" s="229"/>
      <c r="X23" s="229"/>
      <c r="AB23" s="249">
        <v>44746</v>
      </c>
      <c r="AC23" s="231">
        <v>565.98780199999999</v>
      </c>
      <c r="AE23" s="249">
        <v>44746</v>
      </c>
      <c r="AF23" s="231">
        <v>182.73262700000001</v>
      </c>
      <c r="AH23" s="249">
        <v>44746</v>
      </c>
      <c r="AI23" s="231">
        <v>90.760827000000006</v>
      </c>
    </row>
    <row r="24" spans="1:42" ht="15" customHeight="1" x14ac:dyDescent="0.25">
      <c r="A24" s="229"/>
      <c r="B24" s="229"/>
      <c r="C24" s="229"/>
      <c r="D24" s="229"/>
      <c r="E24" s="229"/>
      <c r="F24" s="229"/>
      <c r="G24" s="229"/>
      <c r="H24" s="229"/>
      <c r="I24" s="229"/>
      <c r="J24" s="229"/>
      <c r="K24" s="229"/>
      <c r="L24" s="229"/>
      <c r="M24" s="229"/>
      <c r="N24" s="229"/>
      <c r="O24" s="229"/>
      <c r="P24" s="229"/>
      <c r="Q24" s="229"/>
      <c r="R24" s="229"/>
      <c r="S24" s="229"/>
      <c r="T24" s="229"/>
      <c r="U24" s="229"/>
      <c r="V24" s="229"/>
      <c r="W24" s="229"/>
      <c r="X24" s="229"/>
      <c r="AB24" s="249">
        <v>44778</v>
      </c>
      <c r="AC24" s="231">
        <v>564.38430900000003</v>
      </c>
      <c r="AE24" s="249">
        <v>44778</v>
      </c>
      <c r="AF24" s="231">
        <v>181.57939099999999</v>
      </c>
      <c r="AH24" s="249">
        <v>44778</v>
      </c>
      <c r="AI24" s="231">
        <v>90.884389999999996</v>
      </c>
    </row>
    <row r="25" spans="1:42" ht="15" customHeight="1" x14ac:dyDescent="0.25">
      <c r="A25" s="229"/>
      <c r="B25" s="229"/>
      <c r="C25" s="229"/>
      <c r="D25" s="229"/>
      <c r="E25" s="229"/>
      <c r="F25" s="229"/>
      <c r="G25" s="229"/>
      <c r="H25" s="229"/>
      <c r="I25" s="229"/>
      <c r="J25" s="229"/>
      <c r="K25" s="229"/>
      <c r="L25" s="229"/>
      <c r="M25" s="229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AB25" s="254"/>
      <c r="AE25" s="254"/>
      <c r="AH25" s="254"/>
    </row>
    <row r="26" spans="1:42" ht="15" customHeight="1" x14ac:dyDescent="0.25">
      <c r="A26" s="229"/>
      <c r="B26" s="229"/>
      <c r="C26" s="229"/>
      <c r="D26" s="229"/>
      <c r="E26" s="229"/>
      <c r="F26" s="229"/>
      <c r="G26" s="229"/>
      <c r="H26" s="229"/>
      <c r="I26" s="229"/>
      <c r="J26" s="229"/>
      <c r="K26" s="229"/>
      <c r="L26" s="229"/>
      <c r="M26" s="229"/>
      <c r="N26" s="229"/>
      <c r="O26" s="229"/>
      <c r="P26" s="229"/>
      <c r="Q26" s="229"/>
      <c r="R26" s="229"/>
      <c r="S26" s="229"/>
      <c r="T26" s="229"/>
      <c r="U26" s="229"/>
      <c r="V26" s="229"/>
      <c r="W26" s="229"/>
      <c r="X26" s="229"/>
      <c r="AB26" s="254"/>
      <c r="AE26" s="254"/>
      <c r="AH26" s="254"/>
    </row>
    <row r="27" spans="1:42" ht="15" customHeight="1" x14ac:dyDescent="0.25">
      <c r="A27" s="229"/>
      <c r="B27" s="229"/>
      <c r="C27" s="229"/>
      <c r="D27" s="229"/>
      <c r="E27" s="229"/>
      <c r="F27" s="229"/>
      <c r="G27" s="229"/>
      <c r="H27" s="229"/>
      <c r="I27" s="229"/>
      <c r="J27" s="229"/>
      <c r="K27" s="229"/>
      <c r="L27" s="229"/>
      <c r="M27" s="229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AB27" s="254"/>
      <c r="AE27" s="254"/>
      <c r="AH27" s="254"/>
    </row>
    <row r="28" spans="1:42" ht="15" customHeight="1" x14ac:dyDescent="0.25">
      <c r="A28" s="229"/>
      <c r="B28" s="229"/>
      <c r="C28" s="229"/>
      <c r="D28" s="229"/>
      <c r="E28" s="229"/>
      <c r="F28" s="229"/>
      <c r="G28" s="229"/>
      <c r="H28" s="229"/>
      <c r="I28" s="229"/>
      <c r="J28" s="229"/>
      <c r="K28" s="229"/>
      <c r="L28" s="229"/>
      <c r="M28" s="229"/>
      <c r="N28" s="229"/>
      <c r="O28" s="229"/>
      <c r="P28" s="229"/>
      <c r="Q28" s="229"/>
      <c r="R28" s="229"/>
      <c r="S28" s="229"/>
      <c r="T28" s="229"/>
      <c r="U28" s="229"/>
      <c r="V28" s="229"/>
      <c r="W28" s="229"/>
      <c r="X28" s="229"/>
      <c r="AB28" s="254"/>
      <c r="AE28" s="254"/>
      <c r="AH28" s="254"/>
    </row>
    <row r="29" spans="1:42" ht="15" customHeight="1" x14ac:dyDescent="0.25">
      <c r="A29" s="229"/>
      <c r="B29" s="229"/>
      <c r="C29" s="229"/>
      <c r="D29" s="229"/>
      <c r="E29" s="229"/>
      <c r="F29" s="229"/>
      <c r="G29" s="229"/>
      <c r="H29" s="229"/>
      <c r="I29" s="229"/>
      <c r="J29" s="229"/>
      <c r="K29" s="229"/>
      <c r="L29" s="229"/>
      <c r="M29" s="229"/>
      <c r="N29" s="229"/>
      <c r="O29" s="229"/>
      <c r="P29" s="229"/>
      <c r="Q29" s="229"/>
      <c r="R29" s="229"/>
      <c r="S29" s="229"/>
      <c r="T29" s="229"/>
      <c r="U29" s="229"/>
      <c r="V29" s="229"/>
      <c r="W29" s="229"/>
      <c r="X29" s="229"/>
      <c r="AB29" s="254"/>
      <c r="AE29" s="254"/>
      <c r="AH29" s="254"/>
    </row>
    <row r="30" spans="1:42" ht="15" customHeight="1" x14ac:dyDescent="0.25">
      <c r="A30" s="229"/>
      <c r="B30" s="229"/>
      <c r="C30" s="229"/>
      <c r="D30" s="229"/>
      <c r="E30" s="229"/>
      <c r="F30" s="229"/>
      <c r="G30" s="229"/>
      <c r="H30" s="229"/>
      <c r="I30" s="229"/>
      <c r="J30" s="229"/>
      <c r="K30" s="229"/>
      <c r="L30" s="229"/>
      <c r="M30" s="229"/>
      <c r="N30" s="229"/>
      <c r="O30" s="229"/>
      <c r="P30" s="229"/>
      <c r="Q30" s="229"/>
      <c r="R30" s="229"/>
      <c r="S30" s="229"/>
      <c r="T30" s="229"/>
      <c r="U30" s="229"/>
      <c r="V30" s="229"/>
      <c r="W30" s="229"/>
      <c r="X30" s="229"/>
      <c r="AB30" s="254"/>
      <c r="AE30" s="254"/>
      <c r="AH30" s="254"/>
    </row>
    <row r="31" spans="1:42" ht="15" customHeight="1" x14ac:dyDescent="0.25">
      <c r="A31" s="229"/>
      <c r="B31" s="229"/>
      <c r="C31" s="229"/>
      <c r="D31" s="229"/>
      <c r="E31" s="229"/>
      <c r="F31" s="229"/>
      <c r="G31" s="229"/>
      <c r="H31" s="229"/>
      <c r="I31" s="229"/>
      <c r="J31" s="229"/>
      <c r="K31" s="229"/>
      <c r="L31" s="229"/>
      <c r="M31" s="229"/>
      <c r="N31" s="229"/>
      <c r="O31" s="229"/>
      <c r="P31" s="229"/>
      <c r="Q31" s="229"/>
      <c r="R31" s="229"/>
      <c r="S31" s="229"/>
      <c r="T31" s="229"/>
      <c r="U31" s="229"/>
      <c r="V31" s="229"/>
      <c r="W31" s="229"/>
      <c r="X31" s="229"/>
      <c r="AB31" s="254"/>
      <c r="AE31" s="254"/>
      <c r="AH31" s="254"/>
    </row>
    <row r="32" spans="1:42" ht="15" customHeight="1" x14ac:dyDescent="0.25">
      <c r="A32" s="229"/>
      <c r="B32" s="229"/>
      <c r="C32" s="229"/>
      <c r="D32" s="229"/>
      <c r="E32" s="229"/>
      <c r="F32" s="229"/>
      <c r="G32" s="229"/>
      <c r="H32" s="229"/>
      <c r="I32" s="229"/>
      <c r="J32" s="229"/>
      <c r="K32" s="229"/>
      <c r="L32" s="229"/>
      <c r="M32" s="229"/>
      <c r="N32" s="229"/>
      <c r="O32" s="229"/>
      <c r="P32" s="229"/>
      <c r="Q32" s="229"/>
      <c r="R32" s="229"/>
      <c r="S32" s="229"/>
      <c r="T32" s="229"/>
      <c r="U32" s="229"/>
      <c r="V32" s="229"/>
      <c r="W32" s="229"/>
      <c r="X32" s="229"/>
      <c r="AB32" s="254"/>
      <c r="AE32" s="254"/>
      <c r="AH32" s="254"/>
    </row>
    <row r="33" spans="1:42" ht="15" customHeight="1" x14ac:dyDescent="0.25">
      <c r="A33" s="229"/>
      <c r="B33" s="229"/>
      <c r="C33" s="229"/>
      <c r="D33" s="229"/>
      <c r="E33" s="229"/>
      <c r="F33" s="229"/>
      <c r="G33" s="229"/>
      <c r="H33" s="229"/>
      <c r="I33" s="229"/>
      <c r="J33" s="229"/>
      <c r="K33" s="229"/>
      <c r="L33" s="229"/>
      <c r="M33" s="229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Z33" s="234" t="s">
        <v>214</v>
      </c>
      <c r="AA33" s="234"/>
    </row>
    <row r="34" spans="1:42" ht="15" customHeight="1" x14ac:dyDescent="0.25">
      <c r="A34" s="229"/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29"/>
      <c r="O34" s="229"/>
      <c r="P34" s="229"/>
      <c r="Q34" s="229"/>
      <c r="R34" s="229"/>
      <c r="S34" s="229"/>
      <c r="T34" s="229"/>
      <c r="U34" s="229"/>
      <c r="V34" s="229"/>
      <c r="W34" s="229"/>
      <c r="X34" s="229"/>
      <c r="AA34" s="235">
        <v>2019</v>
      </c>
      <c r="AB34" s="248" t="s">
        <v>214</v>
      </c>
      <c r="AE34" s="248" t="s">
        <v>215</v>
      </c>
      <c r="AH34" s="248" t="s">
        <v>233</v>
      </c>
      <c r="AP34" s="235">
        <v>2022</v>
      </c>
    </row>
    <row r="35" spans="1:42" ht="15" customHeight="1" thickBot="1" x14ac:dyDescent="0.3">
      <c r="A35" s="229"/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29"/>
      <c r="O35" s="229"/>
      <c r="P35" s="229"/>
      <c r="Q35" s="229"/>
      <c r="R35" s="229"/>
      <c r="S35" s="229"/>
      <c r="T35" s="229"/>
      <c r="U35" s="229"/>
      <c r="V35" s="229"/>
      <c r="W35" s="229"/>
      <c r="X35" s="229"/>
      <c r="Z35" s="230" t="s">
        <v>202</v>
      </c>
      <c r="AA35" s="236">
        <v>21616722</v>
      </c>
      <c r="AP35" s="236">
        <v>1460985</v>
      </c>
    </row>
    <row r="36" spans="1:42" ht="15" customHeight="1" x14ac:dyDescent="0.25">
      <c r="A36" s="229"/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29"/>
      <c r="O36" s="229"/>
      <c r="P36" s="229"/>
      <c r="Q36" s="229"/>
      <c r="R36" s="229"/>
      <c r="S36" s="229"/>
      <c r="T36" s="229"/>
      <c r="U36" s="229"/>
      <c r="V36" s="229"/>
      <c r="W36" s="229"/>
      <c r="X36" s="229"/>
      <c r="Z36" s="230" t="s">
        <v>203</v>
      </c>
      <c r="AA36" s="236">
        <v>21387737</v>
      </c>
      <c r="AB36" s="249">
        <v>44317</v>
      </c>
      <c r="AC36" s="231">
        <v>271.17265500000002</v>
      </c>
      <c r="AE36" s="249">
        <v>44317</v>
      </c>
      <c r="AF36" s="231">
        <v>199.80040500000001</v>
      </c>
      <c r="AH36" s="249">
        <v>44317</v>
      </c>
      <c r="AI36" s="231">
        <v>17.345535000000002</v>
      </c>
      <c r="AK36" s="250" t="s">
        <v>224</v>
      </c>
      <c r="AL36" s="251">
        <v>2022</v>
      </c>
      <c r="AP36" s="236">
        <v>1349473</v>
      </c>
    </row>
    <row r="37" spans="1:42" ht="15" customHeight="1" thickBot="1" x14ac:dyDescent="0.3">
      <c r="A37" s="229"/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29"/>
      <c r="O37" s="229"/>
      <c r="P37" s="229"/>
      <c r="Q37" s="229"/>
      <c r="R37" s="229"/>
      <c r="S37" s="229"/>
      <c r="T37" s="229"/>
      <c r="U37" s="229"/>
      <c r="V37" s="229"/>
      <c r="W37" s="229"/>
      <c r="X37" s="229"/>
      <c r="Z37" s="230" t="s">
        <v>204</v>
      </c>
      <c r="AA37" s="236">
        <v>23910619</v>
      </c>
      <c r="AB37" s="249">
        <v>44348</v>
      </c>
      <c r="AC37" s="231">
        <v>274.06256999999999</v>
      </c>
      <c r="AE37" s="249">
        <v>44348</v>
      </c>
      <c r="AF37" s="231">
        <v>201.31011799999999</v>
      </c>
      <c r="AH37" s="249">
        <v>44348</v>
      </c>
      <c r="AI37" s="231">
        <v>17.552098999999998</v>
      </c>
      <c r="AK37" s="252" t="s">
        <v>234</v>
      </c>
      <c r="AL37" s="253">
        <v>2021</v>
      </c>
      <c r="AP37" s="236">
        <v>1386654</v>
      </c>
    </row>
    <row r="38" spans="1:42" ht="15" customHeight="1" x14ac:dyDescent="0.25">
      <c r="A38" s="229"/>
      <c r="B38" s="229"/>
      <c r="C38" s="229"/>
      <c r="D38" s="229"/>
      <c r="E38" s="229"/>
      <c r="F38" s="229"/>
      <c r="G38" s="229"/>
      <c r="H38" s="229"/>
      <c r="I38" s="229"/>
      <c r="J38" s="229"/>
      <c r="K38" s="229"/>
      <c r="L38" s="229"/>
      <c r="M38" s="229"/>
      <c r="N38" s="229"/>
      <c r="O38" s="229"/>
      <c r="P38" s="229"/>
      <c r="Q38" s="229"/>
      <c r="R38" s="229"/>
      <c r="S38" s="229"/>
      <c r="T38" s="229"/>
      <c r="U38" s="229"/>
      <c r="V38" s="229"/>
      <c r="W38" s="229"/>
      <c r="X38" s="229"/>
      <c r="Z38" s="230" t="s">
        <v>205</v>
      </c>
      <c r="AA38" s="236">
        <v>23932607</v>
      </c>
      <c r="AB38" s="249">
        <v>44378</v>
      </c>
      <c r="AC38" s="231">
        <v>275.44546300000002</v>
      </c>
      <c r="AE38" s="249">
        <v>44378</v>
      </c>
      <c r="AF38" s="231">
        <v>201.99906300000001</v>
      </c>
      <c r="AH38" s="249">
        <v>44378</v>
      </c>
      <c r="AI38" s="231">
        <v>17.700386000000002</v>
      </c>
      <c r="AP38" s="236">
        <v>1474935</v>
      </c>
    </row>
    <row r="39" spans="1:42" ht="15" customHeight="1" x14ac:dyDescent="0.25">
      <c r="A39" s="229"/>
      <c r="B39" s="229"/>
      <c r="C39" s="229"/>
      <c r="D39" s="229"/>
      <c r="E39" s="229"/>
      <c r="F39" s="229"/>
      <c r="G39" s="229"/>
      <c r="H39" s="229"/>
      <c r="I39" s="229"/>
      <c r="J39" s="229"/>
      <c r="K39" s="229"/>
      <c r="L39" s="229"/>
      <c r="M39" s="229"/>
      <c r="N39" s="229"/>
      <c r="O39" s="229"/>
      <c r="P39" s="229"/>
      <c r="Q39" s="229"/>
      <c r="R39" s="229"/>
      <c r="S39" s="229"/>
      <c r="T39" s="229"/>
      <c r="U39" s="229"/>
      <c r="V39" s="229"/>
      <c r="W39" s="229"/>
      <c r="X39" s="229"/>
      <c r="Z39" s="230" t="s">
        <v>206</v>
      </c>
      <c r="AA39" s="236">
        <v>25421795</v>
      </c>
      <c r="AB39" s="249">
        <v>44409</v>
      </c>
      <c r="AC39" s="231">
        <v>276.747367</v>
      </c>
      <c r="AE39" s="249">
        <v>44409</v>
      </c>
      <c r="AF39" s="231">
        <v>202.157746</v>
      </c>
      <c r="AH39" s="249">
        <v>44409</v>
      </c>
      <c r="AI39" s="231">
        <v>17.774260999999999</v>
      </c>
      <c r="AP39" s="236">
        <v>1604300</v>
      </c>
    </row>
    <row r="40" spans="1:42" ht="15" customHeight="1" x14ac:dyDescent="0.25">
      <c r="A40" s="229"/>
      <c r="B40" s="229"/>
      <c r="C40" s="229"/>
      <c r="D40" s="229"/>
      <c r="E40" s="229"/>
      <c r="F40" s="229"/>
      <c r="G40" s="229"/>
      <c r="H40" s="229"/>
      <c r="I40" s="229"/>
      <c r="J40" s="229"/>
      <c r="K40" s="229"/>
      <c r="L40" s="229"/>
      <c r="M40" s="229"/>
      <c r="N40" s="229"/>
      <c r="O40" s="229"/>
      <c r="P40" s="229"/>
      <c r="Q40" s="229"/>
      <c r="R40" s="229"/>
      <c r="S40" s="229"/>
      <c r="T40" s="229"/>
      <c r="U40" s="229"/>
      <c r="V40" s="229"/>
      <c r="W40" s="229"/>
      <c r="X40" s="229"/>
      <c r="Z40" s="230" t="s">
        <v>207</v>
      </c>
      <c r="AA40" s="236">
        <v>23125768</v>
      </c>
      <c r="AB40" s="249">
        <v>44440</v>
      </c>
      <c r="AC40" s="231">
        <v>277.17386299999998</v>
      </c>
      <c r="AE40" s="249">
        <v>44440</v>
      </c>
      <c r="AF40" s="231">
        <v>201.62899400000001</v>
      </c>
      <c r="AH40" s="249">
        <v>44440</v>
      </c>
      <c r="AI40" s="231">
        <v>17.816631999999998</v>
      </c>
      <c r="AP40" s="236">
        <v>1474713</v>
      </c>
    </row>
    <row r="41" spans="1:42" ht="15" customHeight="1" x14ac:dyDescent="0.25">
      <c r="A41" s="229"/>
      <c r="B41" s="229"/>
      <c r="C41" s="229"/>
      <c r="D41" s="229"/>
      <c r="E41" s="229"/>
      <c r="F41" s="229"/>
      <c r="G41" s="229"/>
      <c r="H41" s="229"/>
      <c r="I41" s="229"/>
      <c r="J41" s="229"/>
      <c r="K41" s="229"/>
      <c r="L41" s="229"/>
      <c r="M41" s="229"/>
      <c r="N41" s="229"/>
      <c r="O41" s="229"/>
      <c r="P41" s="229"/>
      <c r="Q41" s="229"/>
      <c r="R41" s="229"/>
      <c r="S41" s="229"/>
      <c r="T41" s="229"/>
      <c r="U41" s="229"/>
      <c r="V41" s="229"/>
      <c r="W41" s="229"/>
      <c r="X41" s="229"/>
      <c r="Z41" s="230" t="s">
        <v>208</v>
      </c>
      <c r="AA41" s="236">
        <v>24306034</v>
      </c>
      <c r="AB41" s="249">
        <v>44470</v>
      </c>
      <c r="AC41" s="231">
        <v>276.67334599999998</v>
      </c>
      <c r="AE41" s="249">
        <v>44470</v>
      </c>
      <c r="AF41" s="231">
        <v>200.251473</v>
      </c>
      <c r="AH41" s="249">
        <v>44470</v>
      </c>
      <c r="AI41" s="231">
        <v>17.741454999999998</v>
      </c>
      <c r="AP41" s="236">
        <v>1518965</v>
      </c>
    </row>
    <row r="42" spans="1:42" ht="15" customHeight="1" x14ac:dyDescent="0.25">
      <c r="A42" s="229"/>
      <c r="B42" s="229"/>
      <c r="C42" s="229"/>
      <c r="D42" s="229"/>
      <c r="E42" s="229"/>
      <c r="F42" s="229"/>
      <c r="G42" s="229"/>
      <c r="H42" s="229"/>
      <c r="I42" s="229"/>
      <c r="J42" s="229"/>
      <c r="K42" s="229"/>
      <c r="L42" s="229"/>
      <c r="M42" s="229"/>
      <c r="N42" s="229"/>
      <c r="O42" s="229"/>
      <c r="P42" s="229"/>
      <c r="Q42" s="229"/>
      <c r="R42" s="229"/>
      <c r="S42" s="229"/>
      <c r="T42" s="229"/>
      <c r="U42" s="229"/>
      <c r="V42" s="229"/>
      <c r="W42" s="229"/>
      <c r="X42" s="229"/>
      <c r="Z42" s="230" t="s">
        <v>209</v>
      </c>
      <c r="AA42" s="236">
        <v>21902550</v>
      </c>
      <c r="AB42" s="249">
        <v>44501</v>
      </c>
      <c r="AC42" s="231">
        <v>276.22528</v>
      </c>
      <c r="AE42" s="249">
        <v>44501</v>
      </c>
      <c r="AF42" s="231">
        <v>198.95327700000001</v>
      </c>
      <c r="AH42" s="249">
        <v>44501</v>
      </c>
      <c r="AI42" s="231">
        <v>17.724955000000001</v>
      </c>
      <c r="AP42" s="236"/>
    </row>
    <row r="43" spans="1:42" ht="15" customHeight="1" x14ac:dyDescent="0.25">
      <c r="A43" s="229"/>
      <c r="B43" s="229"/>
      <c r="C43" s="229"/>
      <c r="D43" s="229"/>
      <c r="E43" s="229"/>
      <c r="F43" s="229"/>
      <c r="G43" s="229"/>
      <c r="H43" s="229"/>
      <c r="I43" s="229"/>
      <c r="J43" s="229"/>
      <c r="K43" s="229"/>
      <c r="L43" s="229"/>
      <c r="M43" s="229"/>
      <c r="N43" s="229"/>
      <c r="O43" s="229"/>
      <c r="P43" s="229"/>
      <c r="Q43" s="229"/>
      <c r="R43" s="229"/>
      <c r="S43" s="229"/>
      <c r="T43" s="229"/>
      <c r="U43" s="229"/>
      <c r="V43" s="229"/>
      <c r="W43" s="229"/>
      <c r="X43" s="229"/>
      <c r="Z43" s="230" t="s">
        <v>210</v>
      </c>
      <c r="AA43" s="236">
        <v>21969911</v>
      </c>
      <c r="AB43" s="249">
        <v>44531</v>
      </c>
      <c r="AC43" s="231">
        <v>276.19818800000002</v>
      </c>
      <c r="AE43" s="249">
        <v>44531</v>
      </c>
      <c r="AF43" s="231">
        <v>197.95181099999999</v>
      </c>
      <c r="AH43" s="249">
        <v>44531</v>
      </c>
      <c r="AI43" s="231">
        <v>17.709254999999999</v>
      </c>
      <c r="AP43" s="236"/>
    </row>
    <row r="44" spans="1:42" ht="15" customHeight="1" x14ac:dyDescent="0.25">
      <c r="A44" s="229"/>
      <c r="B44" s="229"/>
      <c r="C44" s="229"/>
      <c r="D44" s="229"/>
      <c r="E44" s="229"/>
      <c r="F44" s="229"/>
      <c r="G44" s="229"/>
      <c r="H44" s="229"/>
      <c r="I44" s="229"/>
      <c r="J44" s="229"/>
      <c r="K44" s="229"/>
      <c r="L44" s="229"/>
      <c r="M44" s="229"/>
      <c r="N44" s="229"/>
      <c r="O44" s="229"/>
      <c r="P44" s="229"/>
      <c r="Q44" s="229"/>
      <c r="R44" s="229"/>
      <c r="S44" s="229"/>
      <c r="T44" s="229"/>
      <c r="U44" s="229"/>
      <c r="V44" s="229"/>
      <c r="W44" s="229"/>
      <c r="X44" s="229"/>
      <c r="Z44" s="230" t="s">
        <v>211</v>
      </c>
      <c r="AA44" s="236">
        <v>23848860</v>
      </c>
      <c r="AB44" s="249">
        <v>44562</v>
      </c>
      <c r="AC44" s="231">
        <v>276.49715800000001</v>
      </c>
      <c r="AE44" s="249">
        <v>44562</v>
      </c>
      <c r="AF44" s="231">
        <v>197.236662</v>
      </c>
      <c r="AH44" s="249">
        <v>44562</v>
      </c>
      <c r="AI44" s="231">
        <v>17.683085999999999</v>
      </c>
      <c r="AP44" s="236"/>
    </row>
    <row r="45" spans="1:42" ht="15" customHeight="1" x14ac:dyDescent="0.25">
      <c r="A45" s="229"/>
      <c r="B45" s="229"/>
      <c r="C45" s="229"/>
      <c r="D45" s="229"/>
      <c r="E45" s="229"/>
      <c r="F45" s="229"/>
      <c r="G45" s="229"/>
      <c r="H45" s="229"/>
      <c r="I45" s="229"/>
      <c r="J45" s="229"/>
      <c r="K45" s="229"/>
      <c r="L45" s="229"/>
      <c r="M45" s="229"/>
      <c r="N45" s="229"/>
      <c r="O45" s="229"/>
      <c r="P45" s="229"/>
      <c r="Q45" s="229"/>
      <c r="R45" s="229"/>
      <c r="S45" s="229"/>
      <c r="T45" s="229"/>
      <c r="U45" s="229"/>
      <c r="V45" s="229"/>
      <c r="W45" s="229"/>
      <c r="X45" s="229"/>
      <c r="Z45" s="230" t="s">
        <v>212</v>
      </c>
      <c r="AA45" s="236">
        <v>21694089</v>
      </c>
      <c r="AB45" s="249">
        <v>44593</v>
      </c>
      <c r="AC45" s="231">
        <v>276.41863699999999</v>
      </c>
      <c r="AE45" s="249">
        <v>44593</v>
      </c>
      <c r="AF45" s="231">
        <v>196.424744</v>
      </c>
      <c r="AH45" s="249">
        <v>44593</v>
      </c>
      <c r="AI45" s="231">
        <v>17.665714000000001</v>
      </c>
      <c r="AP45" s="236"/>
    </row>
    <row r="46" spans="1:42" ht="15" customHeight="1" x14ac:dyDescent="0.25">
      <c r="A46" s="229"/>
      <c r="B46" s="229"/>
      <c r="C46" s="229"/>
      <c r="D46" s="229"/>
      <c r="E46" s="229"/>
      <c r="F46" s="229"/>
      <c r="G46" s="229"/>
      <c r="H46" s="229"/>
      <c r="I46" s="229"/>
      <c r="J46" s="229"/>
      <c r="K46" s="229"/>
      <c r="L46" s="229"/>
      <c r="M46" s="229"/>
      <c r="N46" s="229"/>
      <c r="O46" s="229"/>
      <c r="P46" s="229"/>
      <c r="Q46" s="229"/>
      <c r="R46" s="229"/>
      <c r="S46" s="229"/>
      <c r="T46" s="229"/>
      <c r="U46" s="229"/>
      <c r="V46" s="229"/>
      <c r="W46" s="229"/>
      <c r="X46" s="229"/>
      <c r="Z46" s="230" t="s">
        <v>213</v>
      </c>
      <c r="AA46" s="236">
        <v>20944890</v>
      </c>
      <c r="AB46" s="249">
        <v>44621</v>
      </c>
      <c r="AC46" s="231">
        <v>275.33436399999999</v>
      </c>
      <c r="AE46" s="249">
        <v>44621</v>
      </c>
      <c r="AF46" s="231">
        <v>195.23077799999999</v>
      </c>
      <c r="AH46" s="249">
        <v>44621</v>
      </c>
      <c r="AI46" s="231">
        <v>17.569132</v>
      </c>
      <c r="AP46" s="236"/>
    </row>
    <row r="47" spans="1:42" ht="15" customHeight="1" x14ac:dyDescent="0.25">
      <c r="A47" s="229"/>
      <c r="B47" s="229"/>
      <c r="C47" s="229"/>
      <c r="D47" s="229"/>
      <c r="E47" s="229"/>
      <c r="F47" s="229"/>
      <c r="G47" s="229"/>
      <c r="H47" s="229"/>
      <c r="I47" s="229"/>
      <c r="J47" s="229"/>
      <c r="K47" s="229"/>
      <c r="L47" s="229"/>
      <c r="M47" s="229"/>
      <c r="N47" s="229"/>
      <c r="O47" s="229"/>
      <c r="P47" s="229"/>
      <c r="Q47" s="229"/>
      <c r="R47" s="229"/>
      <c r="S47" s="229"/>
      <c r="T47" s="229"/>
      <c r="U47" s="229"/>
      <c r="V47" s="229"/>
      <c r="W47" s="229"/>
      <c r="X47" s="229"/>
      <c r="AB47" s="249">
        <v>44652</v>
      </c>
      <c r="AC47" s="231">
        <v>275.10316799999998</v>
      </c>
      <c r="AE47" s="249">
        <v>44652</v>
      </c>
      <c r="AF47" s="231">
        <v>194.50659300000001</v>
      </c>
      <c r="AH47" s="249">
        <v>44652</v>
      </c>
      <c r="AI47" s="231">
        <v>17.545867999999999</v>
      </c>
      <c r="AP47" s="236"/>
    </row>
    <row r="48" spans="1:42" ht="15" customHeight="1" x14ac:dyDescent="0.25">
      <c r="A48" s="229"/>
      <c r="B48" s="229"/>
      <c r="C48" s="229"/>
      <c r="D48" s="229"/>
      <c r="E48" s="229"/>
      <c r="F48" s="229"/>
      <c r="G48" s="229"/>
      <c r="H48" s="229"/>
      <c r="I48" s="229"/>
      <c r="J48" s="229"/>
      <c r="K48" s="229"/>
      <c r="L48" s="229"/>
      <c r="M48" s="229"/>
      <c r="N48" s="229"/>
      <c r="O48" s="229"/>
      <c r="P48" s="229"/>
      <c r="Q48" s="229"/>
      <c r="R48" s="229"/>
      <c r="S48" s="229"/>
      <c r="T48" s="229"/>
      <c r="U48" s="229"/>
      <c r="V48" s="229"/>
      <c r="W48" s="229"/>
      <c r="X48" s="229"/>
      <c r="AB48" s="249">
        <v>44682</v>
      </c>
      <c r="AC48" s="231">
        <v>277.74408499999998</v>
      </c>
      <c r="AE48" s="249">
        <v>44682</v>
      </c>
      <c r="AF48" s="231">
        <v>195.98914300000001</v>
      </c>
      <c r="AH48" s="249">
        <v>44682</v>
      </c>
      <c r="AI48" s="231">
        <v>17.715394</v>
      </c>
    </row>
    <row r="49" spans="1:35" ht="15" customHeight="1" x14ac:dyDescent="0.25">
      <c r="A49" s="229"/>
      <c r="B49" s="229"/>
      <c r="C49" s="229"/>
      <c r="D49" s="229"/>
      <c r="E49" s="229"/>
      <c r="F49" s="229"/>
      <c r="G49" s="229"/>
      <c r="H49" s="229"/>
      <c r="I49" s="229"/>
      <c r="J49" s="229"/>
      <c r="K49" s="229"/>
      <c r="L49" s="229"/>
      <c r="M49" s="229"/>
      <c r="N49" s="229"/>
      <c r="O49" s="229"/>
      <c r="P49" s="229"/>
      <c r="Q49" s="229"/>
      <c r="R49" s="229"/>
      <c r="S49" s="229"/>
      <c r="T49" s="229"/>
      <c r="U49" s="229"/>
      <c r="V49" s="229"/>
      <c r="W49" s="229"/>
      <c r="X49" s="229"/>
      <c r="AB49" s="249">
        <v>44714</v>
      </c>
      <c r="AC49" s="231">
        <v>278.24818900000002</v>
      </c>
      <c r="AE49" s="249">
        <v>44714</v>
      </c>
      <c r="AF49" s="231">
        <v>195.573759</v>
      </c>
      <c r="AH49" s="249">
        <v>44714</v>
      </c>
      <c r="AI49" s="231">
        <v>17.711227999999998</v>
      </c>
    </row>
    <row r="50" spans="1:35" ht="15" customHeight="1" x14ac:dyDescent="0.25">
      <c r="A50" s="229"/>
      <c r="B50" s="229"/>
      <c r="C50" s="229"/>
      <c r="D50" s="229"/>
      <c r="E50" s="229"/>
      <c r="F50" s="229"/>
      <c r="G50" s="229"/>
      <c r="H50" s="229"/>
      <c r="I50" s="229"/>
      <c r="J50" s="229"/>
      <c r="K50" s="229"/>
      <c r="L50" s="229"/>
      <c r="M50" s="229"/>
      <c r="N50" s="229"/>
      <c r="O50" s="229"/>
      <c r="P50" s="229"/>
      <c r="Q50" s="229"/>
      <c r="R50" s="229"/>
      <c r="S50" s="229"/>
      <c r="T50" s="229"/>
      <c r="U50" s="229"/>
      <c r="V50" s="229"/>
      <c r="W50" s="229"/>
      <c r="X50" s="229"/>
      <c r="AB50" s="249">
        <v>44746</v>
      </c>
      <c r="AC50" s="231">
        <v>278.14271100000002</v>
      </c>
      <c r="AE50" s="249">
        <v>44746</v>
      </c>
      <c r="AF50" s="231">
        <v>194.94725399999999</v>
      </c>
      <c r="AH50" s="249">
        <v>44746</v>
      </c>
      <c r="AI50" s="231">
        <v>17.676144000000001</v>
      </c>
    </row>
    <row r="51" spans="1:35" ht="15" customHeight="1" x14ac:dyDescent="0.25">
      <c r="A51" s="229"/>
      <c r="B51" s="229"/>
      <c r="C51" s="229"/>
      <c r="D51" s="229"/>
      <c r="E51" s="229"/>
      <c r="F51" s="229"/>
      <c r="G51" s="229"/>
      <c r="H51" s="229"/>
      <c r="I51" s="229"/>
      <c r="J51" s="229"/>
      <c r="K51" s="229"/>
      <c r="L51" s="229"/>
      <c r="M51" s="229"/>
      <c r="N51" s="229"/>
      <c r="O51" s="229"/>
      <c r="P51" s="229"/>
      <c r="Q51" s="229"/>
      <c r="R51" s="229"/>
      <c r="S51" s="229"/>
      <c r="T51" s="229"/>
      <c r="U51" s="229"/>
      <c r="V51" s="229"/>
      <c r="W51" s="229"/>
      <c r="X51" s="229"/>
      <c r="AB51" s="249">
        <v>44778</v>
      </c>
      <c r="AC51" s="231">
        <v>277.53878700000001</v>
      </c>
      <c r="AE51" s="249">
        <v>44778</v>
      </c>
      <c r="AF51" s="231">
        <v>194.333505</v>
      </c>
      <c r="AH51" s="249">
        <v>44778</v>
      </c>
      <c r="AI51" s="231">
        <v>17.681687</v>
      </c>
    </row>
    <row r="52" spans="1:35" ht="15" customHeight="1" x14ac:dyDescent="0.25">
      <c r="A52" s="229"/>
      <c r="B52" s="229"/>
      <c r="C52" s="229"/>
      <c r="D52" s="229"/>
      <c r="E52" s="229"/>
      <c r="F52" s="229"/>
      <c r="G52" s="229"/>
      <c r="H52" s="229"/>
      <c r="I52" s="229"/>
      <c r="J52" s="229"/>
      <c r="K52" s="229"/>
      <c r="L52" s="229"/>
      <c r="M52" s="229"/>
      <c r="N52" s="229"/>
      <c r="O52" s="229"/>
      <c r="P52" s="229"/>
      <c r="Q52" s="229"/>
      <c r="R52" s="229"/>
      <c r="S52" s="229"/>
      <c r="T52" s="229"/>
      <c r="U52" s="229"/>
      <c r="V52" s="229"/>
      <c r="W52" s="229"/>
      <c r="X52" s="229"/>
      <c r="AB52" s="254"/>
      <c r="AE52" s="254"/>
      <c r="AH52" s="254"/>
    </row>
    <row r="53" spans="1:35" ht="15" customHeight="1" x14ac:dyDescent="0.25">
      <c r="A53" s="229"/>
      <c r="B53" s="229"/>
      <c r="C53" s="229"/>
      <c r="D53" s="229"/>
      <c r="E53" s="229"/>
      <c r="F53" s="229"/>
      <c r="G53" s="229"/>
      <c r="H53" s="229"/>
      <c r="I53" s="229"/>
      <c r="J53" s="229"/>
      <c r="K53" s="229"/>
      <c r="L53" s="229"/>
      <c r="M53" s="229"/>
      <c r="N53" s="229"/>
      <c r="O53" s="229"/>
      <c r="P53" s="229"/>
      <c r="Q53" s="229"/>
      <c r="R53" s="229"/>
      <c r="S53" s="229"/>
      <c r="T53" s="229"/>
      <c r="U53" s="229"/>
      <c r="V53" s="229"/>
      <c r="W53" s="229"/>
      <c r="X53" s="229"/>
      <c r="AB53" s="254"/>
      <c r="AE53" s="254"/>
      <c r="AH53" s="254"/>
    </row>
    <row r="54" spans="1:35" ht="15" customHeight="1" x14ac:dyDescent="0.25">
      <c r="A54" s="229"/>
      <c r="B54" s="229"/>
      <c r="C54" s="229"/>
      <c r="D54" s="229"/>
      <c r="E54" s="229"/>
      <c r="F54" s="229"/>
      <c r="G54" s="229"/>
      <c r="H54" s="229"/>
      <c r="I54" s="229"/>
      <c r="J54" s="229"/>
      <c r="K54" s="229"/>
      <c r="L54" s="229"/>
      <c r="M54" s="229"/>
      <c r="N54" s="229"/>
      <c r="O54" s="229"/>
      <c r="P54" s="229"/>
      <c r="Q54" s="229"/>
      <c r="R54" s="229"/>
      <c r="S54" s="229"/>
      <c r="T54" s="229"/>
      <c r="U54" s="229"/>
      <c r="V54" s="229"/>
      <c r="W54" s="229"/>
      <c r="X54" s="229"/>
      <c r="Z54" s="236"/>
      <c r="AA54" s="236"/>
      <c r="AB54" s="254"/>
      <c r="AE54" s="254"/>
      <c r="AH54" s="254"/>
    </row>
    <row r="55" spans="1:35" ht="15" customHeight="1" x14ac:dyDescent="0.25">
      <c r="A55" s="229"/>
      <c r="B55" s="229"/>
      <c r="C55" s="229"/>
      <c r="D55" s="229"/>
      <c r="E55" s="229"/>
      <c r="F55" s="229"/>
      <c r="G55" s="229"/>
      <c r="H55" s="229"/>
      <c r="I55" s="229"/>
      <c r="J55" s="229"/>
      <c r="K55" s="229"/>
      <c r="L55" s="229"/>
      <c r="M55" s="229"/>
      <c r="N55" s="229"/>
      <c r="O55" s="229"/>
      <c r="P55" s="229"/>
      <c r="Q55" s="229"/>
      <c r="R55" s="229"/>
      <c r="S55" s="229"/>
      <c r="T55" s="229"/>
      <c r="U55" s="229"/>
      <c r="V55" s="229"/>
      <c r="W55" s="229"/>
      <c r="X55" s="229"/>
      <c r="Z55" s="236"/>
      <c r="AA55" s="236"/>
      <c r="AB55" s="254"/>
      <c r="AE55" s="254"/>
      <c r="AH55" s="254"/>
    </row>
    <row r="56" spans="1:35" ht="15" customHeight="1" x14ac:dyDescent="0.25">
      <c r="A56" s="229"/>
      <c r="B56" s="229"/>
      <c r="C56" s="229"/>
      <c r="D56" s="229"/>
      <c r="E56" s="229"/>
      <c r="F56" s="229"/>
      <c r="G56" s="229"/>
      <c r="H56" s="229"/>
      <c r="I56" s="229"/>
      <c r="J56" s="229"/>
      <c r="K56" s="229"/>
      <c r="L56" s="229"/>
      <c r="M56" s="229"/>
      <c r="N56" s="229"/>
      <c r="O56" s="229"/>
      <c r="P56" s="229"/>
      <c r="Q56" s="229"/>
      <c r="R56" s="229"/>
      <c r="S56" s="229"/>
      <c r="T56" s="229"/>
      <c r="U56" s="229"/>
      <c r="V56" s="229"/>
      <c r="W56" s="229"/>
      <c r="X56" s="229"/>
      <c r="Z56" s="236"/>
      <c r="AA56" s="236"/>
      <c r="AB56" s="254"/>
      <c r="AE56" s="254"/>
      <c r="AH56" s="254"/>
    </row>
    <row r="57" spans="1:35" ht="15" customHeight="1" x14ac:dyDescent="0.25">
      <c r="A57" s="229"/>
      <c r="B57" s="229"/>
      <c r="C57" s="229"/>
      <c r="D57" s="229"/>
      <c r="E57" s="229"/>
      <c r="F57" s="229"/>
      <c r="G57" s="229"/>
      <c r="H57" s="229"/>
      <c r="I57" s="229"/>
      <c r="J57" s="229"/>
      <c r="K57" s="229"/>
      <c r="L57" s="229"/>
      <c r="M57" s="229"/>
      <c r="N57" s="229"/>
      <c r="O57" s="229"/>
      <c r="P57" s="229"/>
      <c r="Q57" s="229"/>
      <c r="R57" s="229"/>
      <c r="S57" s="229"/>
      <c r="T57" s="229"/>
      <c r="U57" s="229"/>
      <c r="V57" s="229"/>
      <c r="W57" s="229"/>
      <c r="X57" s="229"/>
      <c r="Z57" s="236"/>
      <c r="AA57" s="236"/>
      <c r="AB57" s="254"/>
      <c r="AH57" s="254"/>
    </row>
    <row r="58" spans="1:35" ht="15" customHeight="1" x14ac:dyDescent="0.25">
      <c r="A58" s="229"/>
      <c r="B58" s="229"/>
      <c r="C58" s="229"/>
      <c r="D58" s="229"/>
      <c r="E58" s="229"/>
      <c r="F58" s="229"/>
      <c r="G58" s="229"/>
      <c r="H58" s="229"/>
      <c r="I58" s="229"/>
      <c r="J58" s="229"/>
      <c r="K58" s="229"/>
      <c r="L58" s="229"/>
      <c r="M58" s="229"/>
      <c r="N58" s="229"/>
      <c r="O58" s="229"/>
      <c r="P58" s="229"/>
      <c r="Q58" s="229"/>
      <c r="R58" s="229"/>
      <c r="S58" s="229"/>
      <c r="T58" s="229"/>
      <c r="U58" s="229"/>
      <c r="V58" s="229"/>
      <c r="W58" s="229"/>
      <c r="X58" s="229"/>
      <c r="Z58" s="236"/>
      <c r="AA58" s="236"/>
      <c r="AH58" s="254"/>
    </row>
    <row r="59" spans="1:35" ht="15" customHeight="1" x14ac:dyDescent="0.25">
      <c r="A59" s="229"/>
      <c r="B59" s="229"/>
      <c r="C59" s="229"/>
      <c r="D59" s="229"/>
      <c r="E59" s="229"/>
      <c r="F59" s="229"/>
      <c r="G59" s="229"/>
      <c r="H59" s="229"/>
      <c r="I59" s="229"/>
      <c r="J59" s="229"/>
      <c r="K59" s="229"/>
      <c r="L59" s="229"/>
      <c r="M59" s="229"/>
      <c r="N59" s="229"/>
      <c r="O59" s="229"/>
      <c r="P59" s="229"/>
      <c r="Q59" s="229"/>
      <c r="R59" s="229"/>
      <c r="S59" s="229"/>
      <c r="T59" s="229"/>
      <c r="U59" s="229"/>
      <c r="V59" s="229"/>
      <c r="W59" s="229"/>
      <c r="X59" s="229"/>
      <c r="Z59" s="236"/>
      <c r="AA59" s="236"/>
    </row>
    <row r="60" spans="1:35" ht="15" customHeight="1" x14ac:dyDescent="0.25">
      <c r="Z60" s="236"/>
      <c r="AA60" s="236"/>
    </row>
    <row r="61" spans="1:35" ht="15" customHeight="1" x14ac:dyDescent="0.25">
      <c r="Z61" s="236"/>
      <c r="AA61" s="236"/>
    </row>
    <row r="62" spans="1:35" ht="15" customHeight="1" x14ac:dyDescent="0.25">
      <c r="Z62" s="236"/>
      <c r="AA62" s="236"/>
    </row>
    <row r="63" spans="1:35" ht="15" customHeight="1" x14ac:dyDescent="0.25">
      <c r="Z63" s="236"/>
      <c r="AA63" s="236"/>
    </row>
    <row r="64" spans="1:35" ht="15" customHeight="1" x14ac:dyDescent="0.25">
      <c r="Z64" s="236"/>
      <c r="AA64" s="236"/>
    </row>
    <row r="65" spans="26:27" ht="15" customHeight="1" x14ac:dyDescent="0.25">
      <c r="Z65" s="236"/>
      <c r="AA65" s="236"/>
    </row>
  </sheetData>
  <pageMargins left="0.63" right="0.25" top="0.47" bottom="0.19" header="0.3" footer="0.15"/>
  <pageSetup paperSize="9" scale="54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4489B-0511-4368-80D4-755B06216051}">
  <sheetPr codeName="Hoja7">
    <pageSetUpPr fitToPage="1"/>
  </sheetPr>
  <dimension ref="A1:AU58"/>
  <sheetViews>
    <sheetView showGridLines="0" zoomScale="70" zoomScaleNormal="70" workbookViewId="0"/>
  </sheetViews>
  <sheetFormatPr baseColWidth="10" defaultColWidth="11.42578125" defaultRowHeight="15" customHeight="1" x14ac:dyDescent="0.25"/>
  <cols>
    <col min="1" max="1" width="3.7109375" style="224" customWidth="1"/>
    <col min="2" max="8" width="11.5703125" style="224" customWidth="1"/>
    <col min="9" max="9" width="3.7109375" style="224" customWidth="1"/>
    <col min="10" max="16" width="11.5703125" style="224" customWidth="1"/>
    <col min="17" max="17" width="3.7109375" style="224" customWidth="1"/>
    <col min="18" max="25" width="11.5703125" style="224" customWidth="1"/>
    <col min="26" max="26" width="12.85546875" style="240" customWidth="1"/>
    <col min="27" max="27" width="12.85546875" style="241" customWidth="1"/>
    <col min="28" max="29" width="12.85546875" style="240" customWidth="1"/>
    <col min="30" max="30" width="12.85546875" style="241" customWidth="1"/>
    <col min="31" max="32" width="12.85546875" style="240" customWidth="1"/>
    <col min="33" max="33" width="12.85546875" style="241" customWidth="1"/>
    <col min="34" max="43" width="12.85546875" style="240" customWidth="1"/>
    <col min="44" max="45" width="12.85546875" style="239" customWidth="1"/>
    <col min="46" max="47" width="12.85546875" style="259" customWidth="1"/>
    <col min="48" max="63" width="12.85546875" style="224" customWidth="1"/>
    <col min="64" max="16384" width="11.42578125" style="224"/>
  </cols>
  <sheetData>
    <row r="1" spans="1:36" ht="26.25" x14ac:dyDescent="0.25">
      <c r="B1" s="228" t="s">
        <v>235</v>
      </c>
      <c r="C1" s="255"/>
      <c r="D1" s="255"/>
      <c r="E1" s="255"/>
      <c r="F1" s="255"/>
      <c r="G1" s="255"/>
      <c r="H1" s="255"/>
      <c r="I1" s="255"/>
      <c r="J1" s="255"/>
      <c r="K1" s="255"/>
      <c r="T1" s="238"/>
      <c r="U1" s="238"/>
      <c r="V1" s="238"/>
      <c r="W1" s="238"/>
      <c r="X1" s="238"/>
      <c r="Y1" s="238"/>
      <c r="Z1" s="240" t="s">
        <v>227</v>
      </c>
    </row>
    <row r="2" spans="1:36" ht="15" customHeight="1" x14ac:dyDescent="0.25">
      <c r="A2" s="238"/>
      <c r="B2" s="238"/>
      <c r="C2" s="238"/>
      <c r="D2" s="238"/>
      <c r="E2" s="238"/>
      <c r="F2" s="238"/>
      <c r="G2" s="238"/>
      <c r="H2" s="238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38"/>
      <c r="U2" s="238"/>
      <c r="V2" s="238"/>
      <c r="W2" s="238"/>
      <c r="X2" s="238"/>
      <c r="Y2" s="238"/>
      <c r="Z2" s="240" t="s">
        <v>236</v>
      </c>
    </row>
    <row r="3" spans="1:36" ht="15" customHeight="1" x14ac:dyDescent="0.25">
      <c r="A3" s="238"/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/>
      <c r="Y3" s="238"/>
      <c r="Z3" s="240" t="s">
        <v>237</v>
      </c>
    </row>
    <row r="4" spans="1:36" ht="15" customHeight="1" x14ac:dyDescent="0.25">
      <c r="A4" s="238"/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8"/>
      <c r="Q4" s="238"/>
      <c r="R4" s="238"/>
      <c r="S4" s="238"/>
      <c r="T4" s="238"/>
      <c r="U4" s="238"/>
      <c r="V4" s="238"/>
      <c r="W4" s="238"/>
      <c r="Y4" s="238"/>
      <c r="Z4" s="240" t="s">
        <v>230</v>
      </c>
    </row>
    <row r="5" spans="1:36" ht="15" customHeight="1" x14ac:dyDescent="0.25">
      <c r="A5" s="238"/>
      <c r="B5" s="238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Y5" s="238"/>
      <c r="Z5" s="240" t="s">
        <v>231</v>
      </c>
    </row>
    <row r="6" spans="1:36" ht="15" customHeight="1" x14ac:dyDescent="0.25">
      <c r="A6" s="238"/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33" t="s">
        <v>172</v>
      </c>
      <c r="Y6" s="238"/>
    </row>
    <row r="7" spans="1:36" ht="15" customHeight="1" x14ac:dyDescent="0.25">
      <c r="A7" s="238"/>
      <c r="B7" s="238"/>
      <c r="C7" s="238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  <c r="O7" s="238"/>
      <c r="P7" s="238"/>
      <c r="Q7" s="238"/>
      <c r="R7" s="238"/>
      <c r="S7" s="238"/>
      <c r="T7" s="238"/>
      <c r="U7" s="238"/>
      <c r="V7" s="238"/>
      <c r="W7" s="238"/>
      <c r="Y7" s="238"/>
      <c r="Z7" s="242" t="s">
        <v>199</v>
      </c>
      <c r="AC7" s="242" t="s">
        <v>200</v>
      </c>
      <c r="AF7" s="242" t="s">
        <v>201</v>
      </c>
    </row>
    <row r="8" spans="1:36" ht="15" customHeight="1" x14ac:dyDescent="0.25">
      <c r="A8" s="238"/>
      <c r="B8" s="238"/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238"/>
      <c r="Q8" s="238"/>
      <c r="R8" s="238"/>
      <c r="S8" s="238"/>
      <c r="T8" s="238"/>
      <c r="U8" s="238"/>
      <c r="V8" s="238"/>
      <c r="W8" s="238"/>
      <c r="X8" s="238"/>
      <c r="Y8" s="238"/>
      <c r="AB8" s="256"/>
    </row>
    <row r="9" spans="1:36" ht="15" customHeight="1" x14ac:dyDescent="0.25">
      <c r="A9" s="238"/>
      <c r="B9" s="238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57">
        <v>44317</v>
      </c>
      <c r="AA9" s="241">
        <v>-3.2296930744679743E-2</v>
      </c>
      <c r="AC9" s="257">
        <v>44317</v>
      </c>
      <c r="AD9" s="241">
        <v>-0.11998134809660414</v>
      </c>
      <c r="AF9" s="257">
        <v>44317</v>
      </c>
      <c r="AG9" s="241">
        <v>-3.7170017837479606E-2</v>
      </c>
      <c r="AI9" s="240" t="s">
        <v>222</v>
      </c>
      <c r="AJ9" s="240">
        <v>2022</v>
      </c>
    </row>
    <row r="10" spans="1:36" ht="15" customHeight="1" x14ac:dyDescent="0.25">
      <c r="A10" s="238"/>
      <c r="B10" s="238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8"/>
      <c r="S10" s="238"/>
      <c r="T10" s="238"/>
      <c r="U10" s="238"/>
      <c r="V10" s="238"/>
      <c r="W10" s="238"/>
      <c r="X10" s="238"/>
      <c r="Y10" s="238"/>
      <c r="Z10" s="257">
        <v>44348</v>
      </c>
      <c r="AA10" s="241">
        <v>-1.1005170745848858E-2</v>
      </c>
      <c r="AC10" s="257">
        <v>44348</v>
      </c>
      <c r="AD10" s="241">
        <v>-0.10232649483950539</v>
      </c>
      <c r="AF10" s="257">
        <v>44348</v>
      </c>
      <c r="AG10" s="241">
        <v>-1.2050849946496668E-2</v>
      </c>
      <c r="AI10" s="240" t="s">
        <v>232</v>
      </c>
      <c r="AJ10" s="240">
        <v>2021</v>
      </c>
    </row>
    <row r="11" spans="1:36" ht="15" customHeight="1" x14ac:dyDescent="0.25">
      <c r="A11" s="238"/>
      <c r="B11" s="238"/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238"/>
      <c r="P11" s="238"/>
      <c r="Q11" s="238"/>
      <c r="R11" s="238"/>
      <c r="S11" s="238"/>
      <c r="T11" s="238"/>
      <c r="U11" s="238"/>
      <c r="V11" s="238"/>
      <c r="W11" s="238"/>
      <c r="X11" s="238"/>
      <c r="Y11" s="238"/>
      <c r="Z11" s="257">
        <v>44378</v>
      </c>
      <c r="AA11" s="241">
        <v>8.66948879794208E-3</v>
      </c>
      <c r="AC11" s="257">
        <v>44378</v>
      </c>
      <c r="AD11" s="241">
        <v>-8.4529350113766957E-2</v>
      </c>
      <c r="AF11" s="257">
        <v>44378</v>
      </c>
      <c r="AG11" s="241">
        <v>2.5150005073011385E-2</v>
      </c>
    </row>
    <row r="12" spans="1:36" ht="15" customHeight="1" x14ac:dyDescent="0.25">
      <c r="A12" s="238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  <c r="O12" s="238"/>
      <c r="P12" s="238"/>
      <c r="Q12" s="238"/>
      <c r="R12" s="238"/>
      <c r="S12" s="238"/>
      <c r="T12" s="238"/>
      <c r="U12" s="238"/>
      <c r="V12" s="238"/>
      <c r="W12" s="238"/>
      <c r="X12" s="238"/>
      <c r="Y12" s="238"/>
      <c r="Z12" s="257">
        <v>44409</v>
      </c>
      <c r="AA12" s="241">
        <v>2.9931900021573341E-2</v>
      </c>
      <c r="AC12" s="257">
        <v>44409</v>
      </c>
      <c r="AD12" s="241">
        <v>-5.1002474440878132E-2</v>
      </c>
      <c r="AF12" s="257">
        <v>44409</v>
      </c>
      <c r="AG12" s="241">
        <v>6.3674387055334444E-2</v>
      </c>
      <c r="AI12" s="240" t="s">
        <v>238</v>
      </c>
      <c r="AJ12" s="240">
        <v>2021</v>
      </c>
    </row>
    <row r="13" spans="1:36" ht="15" customHeight="1" x14ac:dyDescent="0.25">
      <c r="A13" s="238"/>
      <c r="B13" s="238"/>
      <c r="C13" s="238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38"/>
      <c r="O13" s="238"/>
      <c r="P13" s="238"/>
      <c r="Q13" s="238"/>
      <c r="R13" s="238"/>
      <c r="S13" s="238"/>
      <c r="T13" s="238"/>
      <c r="U13" s="238"/>
      <c r="V13" s="238"/>
      <c r="W13" s="238"/>
      <c r="X13" s="238"/>
      <c r="Y13" s="238"/>
      <c r="Z13" s="257">
        <v>44440</v>
      </c>
      <c r="AA13" s="241">
        <v>3.97519268810737E-2</v>
      </c>
      <c r="AC13" s="257">
        <v>44440</v>
      </c>
      <c r="AD13" s="241">
        <v>-3.3297327642771393E-2</v>
      </c>
      <c r="AF13" s="257">
        <v>44440</v>
      </c>
      <c r="AG13" s="241">
        <v>7.594563941478924E-2</v>
      </c>
      <c r="AI13" s="240" t="s">
        <v>239</v>
      </c>
      <c r="AJ13" s="240">
        <v>2020</v>
      </c>
    </row>
    <row r="14" spans="1:36" ht="15" customHeight="1" x14ac:dyDescent="0.25">
      <c r="A14" s="238"/>
      <c r="B14" s="238"/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8"/>
      <c r="X14" s="238"/>
      <c r="Y14" s="238"/>
      <c r="Z14" s="257">
        <v>44470</v>
      </c>
      <c r="AA14" s="241">
        <v>4.7019546728201363E-2</v>
      </c>
      <c r="AC14" s="257">
        <v>44470</v>
      </c>
      <c r="AD14" s="241">
        <v>-1.5802786353800967E-2</v>
      </c>
      <c r="AF14" s="257">
        <v>44470</v>
      </c>
      <c r="AG14" s="241">
        <v>8.1584418758764626E-2</v>
      </c>
    </row>
    <row r="15" spans="1:36" ht="15" customHeight="1" x14ac:dyDescent="0.25">
      <c r="A15" s="238"/>
      <c r="B15" s="238"/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8"/>
      <c r="N15" s="238"/>
      <c r="O15" s="238"/>
      <c r="P15" s="238"/>
      <c r="Q15" s="238"/>
      <c r="R15" s="238"/>
      <c r="S15" s="238"/>
      <c r="T15" s="238"/>
      <c r="U15" s="238"/>
      <c r="V15" s="238"/>
      <c r="W15" s="238"/>
      <c r="X15" s="238"/>
      <c r="Y15" s="238"/>
      <c r="Z15" s="257">
        <v>44501</v>
      </c>
      <c r="AA15" s="241">
        <v>5.085808247340836E-2</v>
      </c>
      <c r="AC15" s="257">
        <v>44501</v>
      </c>
      <c r="AD15" s="241">
        <v>9.0658047011240236E-3</v>
      </c>
      <c r="AF15" s="257">
        <v>44501</v>
      </c>
      <c r="AG15" s="241">
        <v>7.6307982020327222E-2</v>
      </c>
    </row>
    <row r="16" spans="1:36" ht="15" customHeight="1" x14ac:dyDescent="0.25">
      <c r="A16" s="238"/>
      <c r="B16" s="238"/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  <c r="O16" s="238"/>
      <c r="P16" s="238"/>
      <c r="Q16" s="238"/>
      <c r="R16" s="238"/>
      <c r="S16" s="238"/>
      <c r="T16" s="238"/>
      <c r="U16" s="238"/>
      <c r="V16" s="238"/>
      <c r="W16" s="238"/>
      <c r="X16" s="238"/>
      <c r="Y16" s="238"/>
      <c r="Z16" s="257">
        <v>44531</v>
      </c>
      <c r="AA16" s="241">
        <v>5.608495042650645E-2</v>
      </c>
      <c r="AC16" s="257">
        <v>44531</v>
      </c>
      <c r="AD16" s="241">
        <v>2.3705487428082678E-2</v>
      </c>
      <c r="AF16" s="257">
        <v>44531</v>
      </c>
      <c r="AG16" s="241">
        <v>0.10195977755221521</v>
      </c>
    </row>
    <row r="17" spans="1:33" ht="15" customHeight="1" x14ac:dyDescent="0.25">
      <c r="A17" s="238"/>
      <c r="B17" s="238"/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  <c r="O17" s="238"/>
      <c r="P17" s="238"/>
      <c r="Q17" s="238"/>
      <c r="R17" s="238"/>
      <c r="S17" s="238"/>
      <c r="T17" s="238"/>
      <c r="U17" s="238"/>
      <c r="V17" s="238"/>
      <c r="W17" s="238"/>
      <c r="X17" s="238"/>
      <c r="Y17" s="238"/>
      <c r="Z17" s="257">
        <v>44562</v>
      </c>
      <c r="AA17" s="241">
        <v>7.1227417592410941E-2</v>
      </c>
      <c r="AC17" s="257">
        <v>44562</v>
      </c>
      <c r="AD17" s="241">
        <v>5.3519169791040752E-2</v>
      </c>
      <c r="AF17" s="257">
        <v>44562</v>
      </c>
      <c r="AG17" s="241">
        <v>0.1334081155887506</v>
      </c>
    </row>
    <row r="18" spans="1:33" ht="15" customHeight="1" x14ac:dyDescent="0.25">
      <c r="A18" s="238"/>
      <c r="B18" s="238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8"/>
      <c r="R18" s="238"/>
      <c r="S18" s="238"/>
      <c r="T18" s="238"/>
      <c r="U18" s="238"/>
      <c r="V18" s="238"/>
      <c r="W18" s="238"/>
      <c r="X18" s="238"/>
      <c r="Y18" s="238"/>
      <c r="Z18" s="257">
        <v>44593</v>
      </c>
      <c r="AA18" s="241">
        <v>8.3562457782957289E-2</v>
      </c>
      <c r="AC18" s="257">
        <v>44593</v>
      </c>
      <c r="AD18" s="241">
        <v>7.6773347988849994E-2</v>
      </c>
      <c r="AF18" s="257">
        <v>44593</v>
      </c>
      <c r="AG18" s="241">
        <v>0.1555430364760727</v>
      </c>
    </row>
    <row r="19" spans="1:33" ht="15" customHeight="1" x14ac:dyDescent="0.25">
      <c r="A19" s="238"/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238"/>
      <c r="P19" s="238"/>
      <c r="Q19" s="238"/>
      <c r="R19" s="238"/>
      <c r="S19" s="238"/>
      <c r="T19" s="238"/>
      <c r="U19" s="238"/>
      <c r="V19" s="238"/>
      <c r="W19" s="238"/>
      <c r="X19" s="238"/>
      <c r="Y19" s="238"/>
      <c r="Z19" s="257">
        <v>44621</v>
      </c>
      <c r="AA19" s="241">
        <v>7.8080732102192199E-2</v>
      </c>
      <c r="AC19" s="257">
        <v>44621</v>
      </c>
      <c r="AD19" s="241">
        <v>8.4742533114256557E-2</v>
      </c>
      <c r="AF19" s="257">
        <v>44621</v>
      </c>
      <c r="AG19" s="241">
        <v>0.14259110757126067</v>
      </c>
    </row>
    <row r="20" spans="1:33" ht="15" customHeight="1" x14ac:dyDescent="0.25">
      <c r="A20" s="238"/>
      <c r="B20" s="238"/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  <c r="O20" s="238"/>
      <c r="P20" s="238"/>
      <c r="Q20" s="238"/>
      <c r="R20" s="238"/>
      <c r="S20" s="238"/>
      <c r="T20" s="238"/>
      <c r="U20" s="238"/>
      <c r="V20" s="238"/>
      <c r="W20" s="238"/>
      <c r="X20" s="238"/>
      <c r="Y20" s="238"/>
      <c r="Z20" s="257">
        <v>44652</v>
      </c>
      <c r="AA20" s="241">
        <v>7.6313070552057813E-2</v>
      </c>
      <c r="AC20" s="257">
        <v>44652</v>
      </c>
      <c r="AD20" s="241">
        <v>0.11097691956717298</v>
      </c>
      <c r="AF20" s="257">
        <v>44652</v>
      </c>
      <c r="AG20" s="241">
        <v>0.1326808570134152</v>
      </c>
    </row>
    <row r="21" spans="1:33" ht="15" customHeight="1" x14ac:dyDescent="0.25">
      <c r="A21" s="238"/>
      <c r="B21" s="238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  <c r="O21" s="238"/>
      <c r="P21" s="238"/>
      <c r="Q21" s="238"/>
      <c r="R21" s="238"/>
      <c r="S21" s="238"/>
      <c r="T21" s="238"/>
      <c r="U21" s="238"/>
      <c r="V21" s="238"/>
      <c r="W21" s="238"/>
      <c r="X21" s="238"/>
      <c r="Y21" s="238"/>
      <c r="Z21" s="257">
        <v>44682</v>
      </c>
      <c r="AA21" s="241">
        <v>7.2394562929306266E-2</v>
      </c>
      <c r="AC21" s="257">
        <v>44682</v>
      </c>
      <c r="AD21" s="241">
        <v>0.11185638363589362</v>
      </c>
      <c r="AF21" s="257">
        <v>44682</v>
      </c>
      <c r="AG21" s="241">
        <v>0.12244288020059485</v>
      </c>
    </row>
    <row r="22" spans="1:33" ht="15" customHeight="1" x14ac:dyDescent="0.25">
      <c r="A22" s="238"/>
      <c r="B22" s="238"/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  <c r="R22" s="238"/>
      <c r="S22" s="238"/>
      <c r="T22" s="238"/>
      <c r="U22" s="238"/>
      <c r="V22" s="238"/>
      <c r="W22" s="238"/>
      <c r="X22" s="238"/>
      <c r="Y22" s="238"/>
      <c r="Z22" s="257">
        <v>44714</v>
      </c>
      <c r="AA22" s="241">
        <v>6.9203336991928807E-2</v>
      </c>
      <c r="AC22" s="257">
        <v>44714</v>
      </c>
      <c r="AD22" s="241">
        <v>0.11882288471304064</v>
      </c>
      <c r="AF22" s="257">
        <v>44714</v>
      </c>
      <c r="AG22" s="241">
        <v>0.11829641826116016</v>
      </c>
    </row>
    <row r="23" spans="1:33" ht="15" customHeight="1" x14ac:dyDescent="0.25">
      <c r="A23" s="238"/>
      <c r="B23" s="238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8"/>
      <c r="S23" s="238"/>
      <c r="T23" s="238"/>
      <c r="U23" s="238"/>
      <c r="V23" s="238"/>
      <c r="W23" s="238"/>
      <c r="X23" s="238"/>
      <c r="Y23" s="238"/>
      <c r="Z23" s="257">
        <v>44746</v>
      </c>
      <c r="AA23" s="241">
        <v>6.5443991271084065E-2</v>
      </c>
      <c r="AC23" s="257">
        <v>44746</v>
      </c>
      <c r="AD23" s="241">
        <v>0.12359190634146017</v>
      </c>
      <c r="AF23" s="257">
        <v>44746</v>
      </c>
      <c r="AG23" s="241">
        <v>0.1027128944258493</v>
      </c>
    </row>
    <row r="24" spans="1:33" ht="15" customHeight="1" x14ac:dyDescent="0.25">
      <c r="A24" s="238"/>
      <c r="B24" s="238"/>
      <c r="C24" s="238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8"/>
      <c r="R24" s="238"/>
      <c r="S24" s="238"/>
      <c r="T24" s="238"/>
      <c r="U24" s="238"/>
      <c r="V24" s="238"/>
      <c r="W24" s="238"/>
      <c r="X24" s="238"/>
      <c r="Y24" s="238"/>
      <c r="Z24" s="258"/>
      <c r="AC24" s="258"/>
      <c r="AF24" s="258"/>
    </row>
    <row r="25" spans="1:33" ht="15" customHeight="1" x14ac:dyDescent="0.25">
      <c r="A25" s="238"/>
      <c r="B25" s="238"/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  <c r="O25" s="238"/>
      <c r="P25" s="238"/>
      <c r="Q25" s="238"/>
      <c r="R25" s="238"/>
      <c r="S25" s="238"/>
      <c r="T25" s="238"/>
      <c r="U25" s="238"/>
      <c r="V25" s="238"/>
      <c r="W25" s="238"/>
      <c r="X25" s="238"/>
      <c r="Y25" s="238"/>
      <c r="Z25" s="258"/>
      <c r="AF25" s="258"/>
    </row>
    <row r="26" spans="1:33" ht="15" customHeight="1" x14ac:dyDescent="0.25">
      <c r="A26" s="238"/>
      <c r="B26" s="238"/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  <c r="O26" s="238"/>
      <c r="P26" s="238"/>
      <c r="Q26" s="238"/>
      <c r="R26" s="238"/>
      <c r="S26" s="238"/>
      <c r="T26" s="238"/>
      <c r="U26" s="238"/>
      <c r="V26" s="238"/>
      <c r="W26" s="238"/>
      <c r="X26" s="238"/>
      <c r="Y26" s="238"/>
    </row>
    <row r="27" spans="1:33" ht="15" customHeight="1" x14ac:dyDescent="0.25">
      <c r="A27" s="238"/>
      <c r="B27" s="238"/>
      <c r="C27" s="238"/>
      <c r="D27" s="238"/>
      <c r="E27" s="238"/>
      <c r="F27" s="238"/>
      <c r="G27" s="238"/>
      <c r="H27" s="238"/>
      <c r="I27" s="238"/>
      <c r="J27" s="238"/>
      <c r="K27" s="238"/>
      <c r="L27" s="238"/>
      <c r="M27" s="238"/>
      <c r="N27" s="238"/>
      <c r="O27" s="238"/>
      <c r="P27" s="238"/>
      <c r="Q27" s="238"/>
      <c r="R27" s="238"/>
      <c r="S27" s="238"/>
      <c r="T27" s="238"/>
      <c r="U27" s="238"/>
      <c r="V27" s="238"/>
      <c r="W27" s="238"/>
      <c r="X27" s="238"/>
      <c r="Y27" s="238"/>
    </row>
    <row r="28" spans="1:33" ht="15" customHeight="1" x14ac:dyDescent="0.25">
      <c r="A28" s="238"/>
      <c r="B28" s="238"/>
      <c r="C28" s="238"/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  <c r="R28" s="238"/>
      <c r="S28" s="238"/>
      <c r="T28" s="238"/>
      <c r="U28" s="238"/>
      <c r="V28" s="238"/>
      <c r="W28" s="238"/>
      <c r="X28" s="238"/>
      <c r="Y28" s="238"/>
    </row>
    <row r="29" spans="1:33" ht="15" customHeight="1" x14ac:dyDescent="0.25">
      <c r="A29" s="238"/>
      <c r="B29" s="238"/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8"/>
      <c r="W29" s="238"/>
      <c r="X29" s="238"/>
      <c r="Y29" s="238"/>
    </row>
    <row r="30" spans="1:33" ht="15" customHeight="1" x14ac:dyDescent="0.25">
      <c r="A30" s="238"/>
      <c r="B30" s="238"/>
      <c r="C30" s="238"/>
      <c r="D30" s="238"/>
      <c r="E30" s="238"/>
      <c r="F30" s="238"/>
      <c r="G30" s="238"/>
      <c r="H30" s="238"/>
      <c r="I30" s="238"/>
      <c r="J30" s="238"/>
      <c r="K30" s="238"/>
      <c r="L30" s="238"/>
      <c r="M30" s="238"/>
      <c r="N30" s="238"/>
      <c r="O30" s="238"/>
      <c r="P30" s="238"/>
      <c r="Q30" s="238"/>
      <c r="R30" s="238"/>
      <c r="S30" s="238"/>
      <c r="T30" s="238"/>
      <c r="U30" s="238"/>
      <c r="V30" s="238"/>
      <c r="W30" s="238"/>
      <c r="X30" s="238"/>
      <c r="Y30" s="238"/>
    </row>
    <row r="31" spans="1:33" ht="15" customHeight="1" x14ac:dyDescent="0.25">
      <c r="A31" s="238"/>
      <c r="B31" s="238"/>
      <c r="C31" s="238"/>
      <c r="D31" s="238"/>
      <c r="E31" s="238"/>
      <c r="F31" s="238"/>
      <c r="G31" s="238"/>
      <c r="H31" s="238"/>
      <c r="I31" s="238"/>
      <c r="J31" s="238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</row>
    <row r="32" spans="1:33" ht="15" customHeight="1" x14ac:dyDescent="0.25">
      <c r="A32" s="238"/>
      <c r="B32" s="238"/>
      <c r="C32" s="238"/>
      <c r="D32" s="238"/>
      <c r="E32" s="238"/>
      <c r="F32" s="238"/>
      <c r="G32" s="238"/>
      <c r="H32" s="238"/>
      <c r="I32" s="238"/>
      <c r="J32" s="238"/>
      <c r="K32" s="238"/>
      <c r="L32" s="238"/>
      <c r="M32" s="238"/>
      <c r="N32" s="238"/>
      <c r="O32" s="238"/>
      <c r="P32" s="238"/>
      <c r="Q32" s="238"/>
      <c r="R32" s="238"/>
      <c r="S32" s="238"/>
      <c r="T32" s="238"/>
      <c r="U32" s="238"/>
      <c r="V32" s="238"/>
      <c r="W32" s="238"/>
      <c r="X32" s="238"/>
      <c r="Y32" s="238"/>
    </row>
    <row r="33" spans="1:36" ht="15" customHeight="1" x14ac:dyDescent="0.25">
      <c r="A33" s="238"/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8"/>
      <c r="Y33" s="238"/>
    </row>
    <row r="34" spans="1:36" ht="15" customHeight="1" x14ac:dyDescent="0.25">
      <c r="A34" s="238"/>
      <c r="B34" s="238"/>
      <c r="C34" s="238"/>
      <c r="D34" s="238"/>
      <c r="E34" s="238"/>
      <c r="F34" s="238"/>
      <c r="G34" s="238"/>
      <c r="H34" s="238"/>
      <c r="I34" s="238"/>
      <c r="J34" s="238"/>
      <c r="K34" s="238"/>
      <c r="L34" s="238"/>
      <c r="M34" s="238"/>
      <c r="N34" s="238"/>
      <c r="O34" s="238"/>
      <c r="P34" s="238"/>
      <c r="Q34" s="238"/>
      <c r="R34" s="238"/>
      <c r="S34" s="238"/>
      <c r="T34" s="238"/>
      <c r="U34" s="238"/>
      <c r="V34" s="238"/>
      <c r="W34" s="238"/>
      <c r="X34" s="238"/>
      <c r="Y34" s="238"/>
      <c r="Z34" s="242" t="s">
        <v>214</v>
      </c>
      <c r="AC34" s="242" t="s">
        <v>215</v>
      </c>
      <c r="AF34" s="242" t="s">
        <v>216</v>
      </c>
    </row>
    <row r="35" spans="1:36" ht="15" customHeight="1" x14ac:dyDescent="0.25">
      <c r="A35" s="238"/>
      <c r="B35" s="238"/>
      <c r="C35" s="238"/>
      <c r="D35" s="238"/>
      <c r="E35" s="238"/>
      <c r="F35" s="238"/>
      <c r="G35" s="238"/>
      <c r="H35" s="238"/>
      <c r="I35" s="238"/>
      <c r="J35" s="238"/>
      <c r="K35" s="238"/>
      <c r="L35" s="238"/>
      <c r="M35" s="238"/>
      <c r="N35" s="238"/>
      <c r="O35" s="238"/>
      <c r="P35" s="238"/>
      <c r="Q35" s="238"/>
      <c r="R35" s="238"/>
      <c r="S35" s="238"/>
      <c r="T35" s="238"/>
      <c r="U35" s="238"/>
      <c r="V35" s="238"/>
      <c r="W35" s="238"/>
      <c r="X35" s="238"/>
      <c r="Y35" s="238"/>
    </row>
    <row r="36" spans="1:36" ht="15" customHeight="1" x14ac:dyDescent="0.25">
      <c r="A36" s="238"/>
      <c r="B36" s="238"/>
      <c r="C36" s="238"/>
      <c r="D36" s="238"/>
      <c r="E36" s="238"/>
      <c r="F36" s="238"/>
      <c r="G36" s="238"/>
      <c r="H36" s="238"/>
      <c r="I36" s="238"/>
      <c r="J36" s="238"/>
      <c r="K36" s="238"/>
      <c r="L36" s="238"/>
      <c r="M36" s="238"/>
      <c r="N36" s="238"/>
      <c r="O36" s="238"/>
      <c r="P36" s="238"/>
      <c r="Q36" s="238"/>
      <c r="R36" s="238"/>
      <c r="S36" s="238"/>
      <c r="T36" s="238"/>
      <c r="U36" s="238"/>
      <c r="V36" s="238"/>
      <c r="W36" s="238"/>
      <c r="X36" s="238"/>
      <c r="Y36" s="238"/>
      <c r="Z36" s="257">
        <v>44317</v>
      </c>
      <c r="AA36" s="241">
        <v>3.3176820471204849E-2</v>
      </c>
      <c r="AC36" s="257">
        <v>44317</v>
      </c>
      <c r="AD36" s="241">
        <v>5.6149073775790724E-2</v>
      </c>
      <c r="AF36" s="257">
        <v>44317</v>
      </c>
      <c r="AG36" s="241">
        <v>3.0713666235557043E-2</v>
      </c>
      <c r="AI36" s="240" t="s">
        <v>224</v>
      </c>
      <c r="AJ36" s="240">
        <v>2022</v>
      </c>
    </row>
    <row r="37" spans="1:36" ht="15" customHeight="1" x14ac:dyDescent="0.25">
      <c r="A37" s="238"/>
      <c r="B37" s="238"/>
      <c r="C37" s="238"/>
      <c r="D37" s="238"/>
      <c r="E37" s="238"/>
      <c r="F37" s="238"/>
      <c r="G37" s="238"/>
      <c r="H37" s="238"/>
      <c r="I37" s="238"/>
      <c r="J37" s="238"/>
      <c r="K37" s="238"/>
      <c r="L37" s="238"/>
      <c r="M37" s="238"/>
      <c r="N37" s="238"/>
      <c r="O37" s="238"/>
      <c r="P37" s="238"/>
      <c r="Q37" s="238"/>
      <c r="R37" s="238"/>
      <c r="S37" s="238"/>
      <c r="T37" s="238"/>
      <c r="U37" s="238"/>
      <c r="V37" s="238"/>
      <c r="W37" s="238"/>
      <c r="X37" s="238"/>
      <c r="Y37" s="238"/>
      <c r="Z37" s="257">
        <v>44348</v>
      </c>
      <c r="AA37" s="241">
        <v>5.4478845436970291E-2</v>
      </c>
      <c r="AC37" s="257">
        <v>44348</v>
      </c>
      <c r="AD37" s="241">
        <v>6.6461848107498292E-2</v>
      </c>
      <c r="AF37" s="257">
        <v>44348</v>
      </c>
      <c r="AG37" s="241">
        <v>5.3775140462097824E-2</v>
      </c>
      <c r="AI37" s="240" t="s">
        <v>234</v>
      </c>
      <c r="AJ37" s="240">
        <v>2021</v>
      </c>
    </row>
    <row r="38" spans="1:36" ht="15" customHeight="1" x14ac:dyDescent="0.25">
      <c r="A38" s="238"/>
      <c r="B38" s="238"/>
      <c r="C38" s="238"/>
      <c r="D38" s="238"/>
      <c r="E38" s="238"/>
      <c r="F38" s="238"/>
      <c r="G38" s="238"/>
      <c r="H38" s="238"/>
      <c r="I38" s="238"/>
      <c r="J38" s="238"/>
      <c r="K38" s="238"/>
      <c r="L38" s="238"/>
      <c r="M38" s="238"/>
      <c r="N38" s="238"/>
      <c r="O38" s="238"/>
      <c r="P38" s="238"/>
      <c r="Q38" s="238"/>
      <c r="R38" s="238"/>
      <c r="S38" s="238"/>
      <c r="T38" s="238"/>
      <c r="U38" s="238"/>
      <c r="V38" s="238"/>
      <c r="W38" s="238"/>
      <c r="X38" s="238"/>
      <c r="Y38" s="238"/>
      <c r="Z38" s="257">
        <v>44378</v>
      </c>
      <c r="AA38" s="241">
        <v>6.8277349830211873E-2</v>
      </c>
      <c r="AC38" s="257">
        <v>44378</v>
      </c>
      <c r="AD38" s="241">
        <v>8.08038726901944E-2</v>
      </c>
      <c r="AF38" s="257">
        <v>44378</v>
      </c>
      <c r="AG38" s="241">
        <v>7.2996350315848127E-2</v>
      </c>
    </row>
    <row r="39" spans="1:36" ht="15" customHeight="1" x14ac:dyDescent="0.25">
      <c r="A39" s="238"/>
      <c r="B39" s="238"/>
      <c r="C39" s="238"/>
      <c r="D39" s="238"/>
      <c r="E39" s="238"/>
      <c r="F39" s="238"/>
      <c r="G39" s="238"/>
      <c r="H39" s="238"/>
      <c r="I39" s="238"/>
      <c r="J39" s="238"/>
      <c r="K39" s="238"/>
      <c r="L39" s="238"/>
      <c r="M39" s="238"/>
      <c r="N39" s="238"/>
      <c r="O39" s="238"/>
      <c r="P39" s="238"/>
      <c r="Q39" s="238"/>
      <c r="R39" s="238"/>
      <c r="S39" s="238"/>
      <c r="T39" s="238"/>
      <c r="U39" s="238"/>
      <c r="V39" s="238"/>
      <c r="W39" s="238"/>
      <c r="X39" s="238"/>
      <c r="Y39" s="238"/>
      <c r="Z39" s="257">
        <v>44409</v>
      </c>
      <c r="AA39" s="241">
        <v>7.3581722612025266E-2</v>
      </c>
      <c r="AC39" s="257">
        <v>44409</v>
      </c>
      <c r="AD39" s="241">
        <v>7.8527995959128849E-2</v>
      </c>
      <c r="AF39" s="257">
        <v>44409</v>
      </c>
      <c r="AG39" s="241">
        <v>7.8639977385228974E-2</v>
      </c>
      <c r="AI39" s="240" t="s">
        <v>240</v>
      </c>
      <c r="AJ39" s="240">
        <v>2021</v>
      </c>
    </row>
    <row r="40" spans="1:36" ht="15" customHeight="1" x14ac:dyDescent="0.25">
      <c r="A40" s="238"/>
      <c r="B40" s="238"/>
      <c r="C40" s="238"/>
      <c r="D40" s="238"/>
      <c r="E40" s="238"/>
      <c r="F40" s="238"/>
      <c r="G40" s="238"/>
      <c r="H40" s="238"/>
      <c r="I40" s="238"/>
      <c r="J40" s="238"/>
      <c r="K40" s="238"/>
      <c r="L40" s="238"/>
      <c r="M40" s="238"/>
      <c r="N40" s="238"/>
      <c r="O40" s="238"/>
      <c r="P40" s="238"/>
      <c r="Q40" s="238"/>
      <c r="R40" s="238"/>
      <c r="S40" s="238"/>
      <c r="T40" s="238"/>
      <c r="U40" s="238"/>
      <c r="V40" s="238"/>
      <c r="W40" s="238"/>
      <c r="X40" s="238"/>
      <c r="Y40" s="238"/>
      <c r="Z40" s="257">
        <v>44440</v>
      </c>
      <c r="AA40" s="241">
        <v>7.5245212739847314E-2</v>
      </c>
      <c r="AC40" s="257">
        <v>44440</v>
      </c>
      <c r="AD40" s="241">
        <v>7.1150979713181212E-2</v>
      </c>
      <c r="AF40" s="257">
        <v>44440</v>
      </c>
      <c r="AG40" s="241">
        <v>8.127261172729433E-2</v>
      </c>
      <c r="AI40" s="240" t="s">
        <v>241</v>
      </c>
      <c r="AJ40" s="240">
        <v>2020</v>
      </c>
    </row>
    <row r="41" spans="1:36" ht="15" customHeight="1" x14ac:dyDescent="0.25">
      <c r="A41" s="238"/>
      <c r="B41" s="238"/>
      <c r="C41" s="238"/>
      <c r="D41" s="238"/>
      <c r="E41" s="238"/>
      <c r="F41" s="238"/>
      <c r="G41" s="238"/>
      <c r="H41" s="238"/>
      <c r="I41" s="238"/>
      <c r="J41" s="238"/>
      <c r="K41" s="238"/>
      <c r="L41" s="238"/>
      <c r="M41" s="238"/>
      <c r="N41" s="238"/>
      <c r="O41" s="238"/>
      <c r="P41" s="238"/>
      <c r="Q41" s="238"/>
      <c r="R41" s="238"/>
      <c r="S41" s="238"/>
      <c r="T41" s="238"/>
      <c r="U41" s="238"/>
      <c r="V41" s="238"/>
      <c r="W41" s="238"/>
      <c r="X41" s="238"/>
      <c r="Y41" s="238"/>
      <c r="Z41" s="257">
        <v>44470</v>
      </c>
      <c r="AA41" s="241">
        <v>7.4580264859136353E-2</v>
      </c>
      <c r="AC41" s="257">
        <v>44470</v>
      </c>
      <c r="AD41" s="241">
        <v>5.9588156124762294E-2</v>
      </c>
      <c r="AF41" s="257">
        <v>44470</v>
      </c>
      <c r="AG41" s="241">
        <v>7.6571233412972506E-2</v>
      </c>
    </row>
    <row r="42" spans="1:36" ht="15" customHeight="1" x14ac:dyDescent="0.25">
      <c r="A42" s="238"/>
      <c r="B42" s="238"/>
      <c r="C42" s="238"/>
      <c r="D42" s="238"/>
      <c r="E42" s="238"/>
      <c r="F42" s="238"/>
      <c r="G42" s="238"/>
      <c r="H42" s="238"/>
      <c r="I42" s="238"/>
      <c r="J42" s="238"/>
      <c r="K42" s="238"/>
      <c r="L42" s="238"/>
      <c r="M42" s="238"/>
      <c r="N42" s="238"/>
      <c r="O42" s="238"/>
      <c r="P42" s="238"/>
      <c r="Q42" s="238"/>
      <c r="R42" s="238"/>
      <c r="S42" s="238"/>
      <c r="T42" s="238"/>
      <c r="U42" s="238"/>
      <c r="V42" s="238"/>
      <c r="W42" s="238"/>
      <c r="X42" s="238"/>
      <c r="Y42" s="238"/>
      <c r="Z42" s="257">
        <v>44501</v>
      </c>
      <c r="AA42" s="241">
        <v>6.537393231964686E-2</v>
      </c>
      <c r="AC42" s="257">
        <v>44501</v>
      </c>
      <c r="AD42" s="241">
        <v>4.0020850607342881E-2</v>
      </c>
      <c r="AF42" s="257">
        <v>44501</v>
      </c>
      <c r="AG42" s="241">
        <v>6.6674097100036675E-2</v>
      </c>
    </row>
    <row r="43" spans="1:36" ht="15" customHeight="1" x14ac:dyDescent="0.25">
      <c r="A43" s="238"/>
      <c r="B43" s="238"/>
      <c r="C43" s="238"/>
      <c r="D43" s="238"/>
      <c r="E43" s="238"/>
      <c r="F43" s="238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238"/>
      <c r="R43" s="238"/>
      <c r="S43" s="238"/>
      <c r="T43" s="238"/>
      <c r="U43" s="238"/>
      <c r="V43" s="238"/>
      <c r="W43" s="238"/>
      <c r="X43" s="238"/>
      <c r="Y43" s="238"/>
      <c r="Z43" s="257">
        <v>44531</v>
      </c>
      <c r="AA43" s="241">
        <v>5.6370216489294196E-2</v>
      </c>
      <c r="AC43" s="257">
        <v>44531</v>
      </c>
      <c r="AD43" s="241">
        <v>2.2421777253976812E-2</v>
      </c>
      <c r="AF43" s="257">
        <v>44531</v>
      </c>
      <c r="AG43" s="241">
        <v>5.6038250010495713E-2</v>
      </c>
    </row>
    <row r="44" spans="1:36" ht="15" customHeight="1" x14ac:dyDescent="0.25">
      <c r="A44" s="238"/>
      <c r="B44" s="238"/>
      <c r="C44" s="238"/>
      <c r="D44" s="238"/>
      <c r="E44" s="238"/>
      <c r="F44" s="238"/>
      <c r="G44" s="238"/>
      <c r="H44" s="238"/>
      <c r="I44" s="238"/>
      <c r="J44" s="238"/>
      <c r="K44" s="238"/>
      <c r="L44" s="238"/>
      <c r="M44" s="238"/>
      <c r="N44" s="238"/>
      <c r="O44" s="238"/>
      <c r="P44" s="238"/>
      <c r="Q44" s="238"/>
      <c r="R44" s="238"/>
      <c r="S44" s="238"/>
      <c r="T44" s="238"/>
      <c r="U44" s="238"/>
      <c r="V44" s="238"/>
      <c r="W44" s="238"/>
      <c r="X44" s="238"/>
      <c r="Y44" s="238"/>
      <c r="Z44" s="257">
        <v>44562</v>
      </c>
      <c r="AA44" s="241">
        <v>5.6541730906002952E-2</v>
      </c>
      <c r="AC44" s="257">
        <v>44562</v>
      </c>
      <c r="AD44" s="241">
        <v>1.3965485222009164E-2</v>
      </c>
      <c r="AF44" s="257">
        <v>44562</v>
      </c>
      <c r="AG44" s="241">
        <v>5.1275982464107132E-2</v>
      </c>
    </row>
    <row r="45" spans="1:36" ht="15" customHeight="1" x14ac:dyDescent="0.25">
      <c r="A45" s="238"/>
      <c r="B45" s="238"/>
      <c r="C45" s="238"/>
      <c r="D45" s="238"/>
      <c r="E45" s="238"/>
      <c r="F45" s="238"/>
      <c r="G45" s="238"/>
      <c r="H45" s="238"/>
      <c r="I45" s="238"/>
      <c r="J45" s="238"/>
      <c r="K45" s="238"/>
      <c r="L45" s="238"/>
      <c r="M45" s="238"/>
      <c r="N45" s="238"/>
      <c r="O45" s="238"/>
      <c r="P45" s="238"/>
      <c r="Q45" s="238"/>
      <c r="R45" s="238"/>
      <c r="S45" s="238"/>
      <c r="T45" s="238"/>
      <c r="U45" s="238"/>
      <c r="V45" s="238"/>
      <c r="W45" s="238"/>
      <c r="X45" s="238"/>
      <c r="Y45" s="238"/>
      <c r="Z45" s="257">
        <v>44593</v>
      </c>
      <c r="AA45" s="241">
        <v>5.7677949004432211E-2</v>
      </c>
      <c r="AC45" s="257">
        <v>44593</v>
      </c>
      <c r="AD45" s="241">
        <v>8.7786489405812067E-3</v>
      </c>
      <c r="AF45" s="257">
        <v>44593</v>
      </c>
      <c r="AG45" s="241">
        <v>5.127725370591122E-2</v>
      </c>
    </row>
    <row r="46" spans="1:36" ht="15" customHeight="1" x14ac:dyDescent="0.25">
      <c r="A46" s="238"/>
      <c r="B46" s="238"/>
      <c r="C46" s="238"/>
      <c r="D46" s="238"/>
      <c r="E46" s="238"/>
      <c r="F46" s="238"/>
      <c r="G46" s="238"/>
      <c r="H46" s="238"/>
      <c r="I46" s="238"/>
      <c r="J46" s="238"/>
      <c r="K46" s="238"/>
      <c r="L46" s="238"/>
      <c r="M46" s="238"/>
      <c r="N46" s="238"/>
      <c r="O46" s="238"/>
      <c r="P46" s="238"/>
      <c r="Q46" s="238"/>
      <c r="R46" s="238"/>
      <c r="S46" s="238"/>
      <c r="T46" s="238"/>
      <c r="U46" s="238"/>
      <c r="V46" s="238"/>
      <c r="W46" s="238"/>
      <c r="X46" s="238"/>
      <c r="Y46" s="238"/>
      <c r="Z46" s="257">
        <v>44621</v>
      </c>
      <c r="AA46" s="241">
        <v>4.5523648250621565E-2</v>
      </c>
      <c r="AC46" s="257">
        <v>44621</v>
      </c>
      <c r="AD46" s="241">
        <v>-3.7863608876990895E-3</v>
      </c>
      <c r="AF46" s="257">
        <v>44621</v>
      </c>
      <c r="AG46" s="241">
        <v>3.7063786393869119E-2</v>
      </c>
    </row>
    <row r="47" spans="1:36" ht="15" customHeight="1" x14ac:dyDescent="0.25">
      <c r="A47" s="238"/>
      <c r="B47" s="238"/>
      <c r="C47" s="238"/>
      <c r="D47" s="238"/>
      <c r="E47" s="238"/>
      <c r="F47" s="238"/>
      <c r="G47" s="238"/>
      <c r="H47" s="238"/>
      <c r="I47" s="238"/>
      <c r="J47" s="238"/>
      <c r="K47" s="238"/>
      <c r="L47" s="238"/>
      <c r="M47" s="238"/>
      <c r="N47" s="238"/>
      <c r="O47" s="238"/>
      <c r="P47" s="238"/>
      <c r="Q47" s="238"/>
      <c r="R47" s="238"/>
      <c r="S47" s="238"/>
      <c r="T47" s="238"/>
      <c r="U47" s="238"/>
      <c r="V47" s="238"/>
      <c r="W47" s="238"/>
      <c r="X47" s="238"/>
      <c r="Y47" s="238"/>
      <c r="Z47" s="257">
        <v>44652</v>
      </c>
      <c r="AA47" s="241">
        <v>2.913249490708722E-2</v>
      </c>
      <c r="AC47" s="257">
        <v>44652</v>
      </c>
      <c r="AD47" s="241">
        <v>-1.6677794302476911E-2</v>
      </c>
      <c r="AF47" s="257">
        <v>44652</v>
      </c>
      <c r="AG47" s="241">
        <v>2.3455283267629311E-2</v>
      </c>
    </row>
    <row r="48" spans="1:36" ht="15" customHeight="1" x14ac:dyDescent="0.25">
      <c r="A48" s="238"/>
      <c r="B48" s="238"/>
      <c r="C48" s="238"/>
      <c r="D48" s="238"/>
      <c r="E48" s="238"/>
      <c r="F48" s="238"/>
      <c r="G48" s="238"/>
      <c r="H48" s="238"/>
      <c r="I48" s="238"/>
      <c r="J48" s="238"/>
      <c r="K48" s="238"/>
      <c r="L48" s="238"/>
      <c r="M48" s="238"/>
      <c r="N48" s="238"/>
      <c r="O48" s="238"/>
      <c r="P48" s="238"/>
      <c r="Q48" s="238"/>
      <c r="R48" s="238"/>
      <c r="S48" s="238"/>
      <c r="T48" s="238"/>
      <c r="U48" s="238"/>
      <c r="V48" s="238"/>
      <c r="W48" s="238"/>
      <c r="X48" s="238"/>
      <c r="Y48" s="238"/>
      <c r="Z48" s="257">
        <v>44682</v>
      </c>
      <c r="AA48" s="241">
        <v>2.4188659435443471E-2</v>
      </c>
      <c r="AC48" s="257">
        <v>44682</v>
      </c>
      <c r="AD48" s="241">
        <v>-1.904209853828874E-2</v>
      </c>
      <c r="AF48" s="257">
        <v>44682</v>
      </c>
      <c r="AG48" s="241">
        <v>2.1281096259066032E-2</v>
      </c>
    </row>
    <row r="49" spans="1:33" ht="15" customHeight="1" x14ac:dyDescent="0.25">
      <c r="A49" s="238"/>
      <c r="B49" s="238"/>
      <c r="C49" s="238"/>
      <c r="D49" s="238"/>
      <c r="E49" s="238"/>
      <c r="F49" s="238"/>
      <c r="G49" s="238"/>
      <c r="H49" s="238"/>
      <c r="I49" s="238"/>
      <c r="J49" s="238"/>
      <c r="K49" s="238"/>
      <c r="L49" s="238"/>
      <c r="M49" s="238"/>
      <c r="N49" s="238"/>
      <c r="O49" s="238"/>
      <c r="P49" s="238"/>
      <c r="Q49" s="238"/>
      <c r="R49" s="238"/>
      <c r="S49" s="238"/>
      <c r="T49" s="238"/>
      <c r="U49" s="238"/>
      <c r="V49" s="238"/>
      <c r="W49" s="238"/>
      <c r="X49" s="238"/>
      <c r="Y49" s="238"/>
      <c r="Z49" s="257">
        <v>44714</v>
      </c>
      <c r="AA49" s="241">
        <v>1.5228245141246361E-2</v>
      </c>
      <c r="AC49" s="257">
        <v>44714</v>
      </c>
      <c r="AD49" s="241">
        <v>-2.8462136215130586E-2</v>
      </c>
      <c r="AF49" s="257">
        <v>44714</v>
      </c>
      <c r="AG49" s="241">
        <v>9.0246756242657964E-3</v>
      </c>
    </row>
    <row r="50" spans="1:33" ht="15" customHeight="1" x14ac:dyDescent="0.25">
      <c r="A50" s="238"/>
      <c r="B50" s="238"/>
      <c r="C50" s="238"/>
      <c r="D50" s="238"/>
      <c r="E50" s="238"/>
      <c r="F50" s="238"/>
      <c r="G50" s="238"/>
      <c r="H50" s="238"/>
      <c r="I50" s="238"/>
      <c r="J50" s="238"/>
      <c r="K50" s="238"/>
      <c r="L50" s="238"/>
      <c r="M50" s="238"/>
      <c r="N50" s="238"/>
      <c r="O50" s="238"/>
      <c r="P50" s="238"/>
      <c r="Q50" s="238"/>
      <c r="R50" s="238"/>
      <c r="S50" s="238"/>
      <c r="T50" s="238"/>
      <c r="U50" s="238"/>
      <c r="V50" s="238"/>
      <c r="W50" s="238"/>
      <c r="X50" s="238"/>
      <c r="Y50" s="238"/>
      <c r="Z50" s="257">
        <v>44746</v>
      </c>
      <c r="AA50" s="241">
        <v>9.7482854527903839E-3</v>
      </c>
      <c r="AC50" s="257">
        <v>44746</v>
      </c>
      <c r="AD50" s="241">
        <v>-3.4877221187902305E-2</v>
      </c>
      <c r="AF50" s="257">
        <v>44746</v>
      </c>
      <c r="AG50" s="241">
        <v>-1.4106472028349514E-3</v>
      </c>
    </row>
    <row r="51" spans="1:33" ht="15" customHeight="1" x14ac:dyDescent="0.25">
      <c r="A51" s="238"/>
      <c r="B51" s="238"/>
      <c r="C51" s="238"/>
      <c r="D51" s="238"/>
      <c r="E51" s="238"/>
      <c r="F51" s="238"/>
      <c r="G51" s="238"/>
      <c r="H51" s="238"/>
      <c r="I51" s="238"/>
      <c r="J51" s="238"/>
      <c r="K51" s="238"/>
      <c r="L51" s="238"/>
      <c r="M51" s="238"/>
      <c r="N51" s="238"/>
      <c r="O51" s="238"/>
      <c r="P51" s="238"/>
      <c r="Q51" s="238"/>
      <c r="R51" s="238"/>
      <c r="S51" s="238"/>
      <c r="T51" s="238"/>
      <c r="U51" s="238"/>
      <c r="V51" s="238"/>
      <c r="W51" s="238"/>
      <c r="X51" s="238"/>
      <c r="Y51" s="238"/>
      <c r="Z51" s="258"/>
      <c r="AC51" s="258"/>
      <c r="AF51" s="258"/>
    </row>
    <row r="52" spans="1:33" ht="15" customHeight="1" x14ac:dyDescent="0.25">
      <c r="A52" s="238"/>
      <c r="B52" s="238"/>
      <c r="C52" s="238"/>
      <c r="D52" s="238"/>
      <c r="E52" s="238"/>
      <c r="F52" s="238"/>
      <c r="G52" s="238"/>
      <c r="H52" s="238"/>
      <c r="I52" s="238"/>
      <c r="J52" s="238"/>
      <c r="K52" s="238"/>
      <c r="L52" s="238"/>
      <c r="M52" s="238"/>
      <c r="N52" s="238"/>
      <c r="O52" s="238"/>
      <c r="P52" s="238"/>
      <c r="Q52" s="238"/>
      <c r="R52" s="238"/>
      <c r="S52" s="238"/>
      <c r="T52" s="238"/>
      <c r="U52" s="238"/>
      <c r="V52" s="238"/>
      <c r="W52" s="238"/>
      <c r="X52" s="238"/>
      <c r="Y52" s="238"/>
      <c r="Z52" s="258"/>
      <c r="AF52" s="258"/>
    </row>
    <row r="53" spans="1:33" ht="15" customHeight="1" x14ac:dyDescent="0.25">
      <c r="A53" s="238"/>
      <c r="B53" s="238"/>
      <c r="C53" s="238"/>
      <c r="D53" s="238"/>
      <c r="E53" s="238"/>
      <c r="F53" s="238"/>
      <c r="G53" s="238"/>
      <c r="H53" s="238"/>
      <c r="I53" s="238"/>
      <c r="J53" s="238"/>
      <c r="K53" s="238"/>
      <c r="L53" s="238"/>
      <c r="M53" s="238"/>
      <c r="N53" s="238"/>
      <c r="O53" s="238"/>
      <c r="P53" s="238"/>
      <c r="Q53" s="238"/>
      <c r="R53" s="238"/>
      <c r="S53" s="238"/>
      <c r="T53" s="238"/>
      <c r="U53" s="238"/>
      <c r="V53" s="238"/>
      <c r="W53" s="238"/>
      <c r="X53" s="238"/>
      <c r="Y53" s="238"/>
      <c r="Z53" s="258"/>
      <c r="AF53" s="258"/>
    </row>
    <row r="54" spans="1:33" ht="15" customHeight="1" x14ac:dyDescent="0.25">
      <c r="A54" s="238"/>
      <c r="B54" s="238"/>
      <c r="C54" s="238"/>
      <c r="D54" s="238"/>
      <c r="E54" s="238"/>
      <c r="F54" s="238"/>
      <c r="G54" s="238"/>
      <c r="H54" s="238"/>
      <c r="I54" s="238"/>
      <c r="J54" s="238"/>
      <c r="K54" s="238"/>
      <c r="L54" s="238"/>
      <c r="M54" s="238"/>
      <c r="N54" s="238"/>
      <c r="O54" s="238"/>
      <c r="P54" s="238"/>
      <c r="Q54" s="238"/>
      <c r="R54" s="238"/>
      <c r="S54" s="238"/>
      <c r="T54" s="238"/>
      <c r="U54" s="238"/>
      <c r="V54" s="238"/>
      <c r="W54" s="238"/>
      <c r="X54" s="238"/>
      <c r="Y54" s="238"/>
      <c r="AF54" s="258"/>
    </row>
    <row r="55" spans="1:33" ht="15" customHeight="1" x14ac:dyDescent="0.25">
      <c r="A55" s="238"/>
      <c r="B55" s="238"/>
      <c r="C55" s="238"/>
      <c r="D55" s="238"/>
      <c r="E55" s="238"/>
      <c r="F55" s="238"/>
      <c r="G55" s="238"/>
      <c r="H55" s="238"/>
      <c r="I55" s="238"/>
      <c r="J55" s="238"/>
      <c r="K55" s="238"/>
      <c r="L55" s="238"/>
      <c r="M55" s="238"/>
      <c r="N55" s="238"/>
      <c r="O55" s="238"/>
      <c r="P55" s="238"/>
      <c r="Q55" s="238"/>
      <c r="R55" s="238"/>
      <c r="S55" s="238"/>
      <c r="T55" s="238"/>
      <c r="U55" s="238"/>
      <c r="V55" s="238"/>
      <c r="W55" s="238"/>
      <c r="X55" s="238"/>
      <c r="Y55" s="238"/>
    </row>
    <row r="56" spans="1:33" ht="15" customHeight="1" x14ac:dyDescent="0.25">
      <c r="A56" s="238"/>
      <c r="B56" s="238"/>
      <c r="C56" s="238"/>
      <c r="D56" s="238"/>
      <c r="E56" s="238"/>
      <c r="F56" s="238"/>
      <c r="G56" s="238"/>
      <c r="H56" s="238"/>
      <c r="I56" s="238"/>
      <c r="J56" s="238"/>
      <c r="K56" s="238"/>
      <c r="L56" s="238"/>
      <c r="M56" s="238"/>
      <c r="N56" s="238"/>
      <c r="O56" s="238"/>
      <c r="P56" s="238"/>
      <c r="Q56" s="238"/>
      <c r="R56" s="238"/>
      <c r="S56" s="238"/>
      <c r="T56" s="238"/>
      <c r="U56" s="238"/>
      <c r="V56" s="238"/>
      <c r="W56" s="238"/>
      <c r="X56" s="238"/>
      <c r="Y56" s="238"/>
    </row>
    <row r="57" spans="1:33" ht="15" customHeight="1" x14ac:dyDescent="0.25">
      <c r="A57" s="238"/>
      <c r="B57" s="238"/>
      <c r="C57" s="238"/>
      <c r="D57" s="238"/>
      <c r="E57" s="238"/>
      <c r="F57" s="238"/>
      <c r="G57" s="238"/>
      <c r="H57" s="238"/>
      <c r="I57" s="238"/>
      <c r="J57" s="238"/>
      <c r="K57" s="238"/>
      <c r="L57" s="238"/>
      <c r="M57" s="238"/>
      <c r="N57" s="238"/>
      <c r="O57" s="238"/>
      <c r="P57" s="238"/>
      <c r="Q57" s="238"/>
      <c r="R57" s="238"/>
      <c r="S57" s="238"/>
      <c r="T57" s="238"/>
      <c r="U57" s="238"/>
      <c r="V57" s="238"/>
      <c r="W57" s="238"/>
      <c r="X57" s="238"/>
      <c r="Y57" s="238"/>
    </row>
    <row r="58" spans="1:33" ht="15" customHeight="1" x14ac:dyDescent="0.25">
      <c r="A58" s="238"/>
      <c r="B58" s="238"/>
      <c r="C58" s="238"/>
      <c r="D58" s="238"/>
      <c r="E58" s="238"/>
      <c r="F58" s="238"/>
      <c r="G58" s="238"/>
      <c r="H58" s="238"/>
      <c r="I58" s="238"/>
      <c r="J58" s="238"/>
      <c r="K58" s="238"/>
      <c r="L58" s="238"/>
      <c r="M58" s="238"/>
      <c r="N58" s="238"/>
      <c r="O58" s="238"/>
      <c r="P58" s="238"/>
      <c r="Q58" s="238"/>
      <c r="R58" s="238"/>
      <c r="S58" s="238"/>
      <c r="T58" s="238"/>
      <c r="U58" s="238"/>
      <c r="V58" s="238"/>
      <c r="W58" s="238"/>
      <c r="X58" s="238"/>
      <c r="Y58" s="238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Tables>
{
  "Settings": [],
  "tables": []
}
</seTables>
</json>
</file>

<file path=customXml/item2.xml><?xml version="1.0" encoding="utf-8"?>
<json>
  <seSettings>
{
  "Settings": [
    {
      "Key": "seAutoReconnect",
      "Value": "true"
    }
  ]
}
</seSettings>
</json>
</file>

<file path=customXml/itemProps1.xml><?xml version="1.0" encoding="utf-8"?>
<ds:datastoreItem xmlns:ds="http://schemas.openxmlformats.org/officeDocument/2006/customXml" ds:itemID="{1DF40704-024A-4A26-9DC1-3207D90A6339}">
  <ds:schemaRefs/>
</ds:datastoreItem>
</file>

<file path=customXml/itemProps2.xml><?xml version="1.0" encoding="utf-8"?>
<ds:datastoreItem xmlns:ds="http://schemas.openxmlformats.org/officeDocument/2006/customXml" ds:itemID="{635FB22F-BDB4-4FD1-AFF0-CD2A6598EA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45</vt:i4>
      </vt:variant>
      <vt:variant>
        <vt:lpstr>Rangos con nombre</vt:lpstr>
      </vt:variant>
      <vt:variant>
        <vt:i4>44</vt:i4>
      </vt:variant>
    </vt:vector>
  </HeadingPairs>
  <TitlesOfParts>
    <vt:vector size="89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Portada (2)</vt:lpstr>
      <vt:lpstr>Import total</vt:lpstr>
      <vt:lpstr>Import GL</vt:lpstr>
      <vt:lpstr>Import GS</vt:lpstr>
      <vt:lpstr>Import MG</vt:lpstr>
      <vt:lpstr>Export total</vt:lpstr>
      <vt:lpstr>Export GL</vt:lpstr>
      <vt:lpstr>Export GS</vt:lpstr>
      <vt:lpstr>Export MG</vt:lpstr>
      <vt:lpstr>Portada (3)</vt:lpstr>
      <vt:lpstr>Evolución Mensual (t)</vt:lpstr>
      <vt:lpstr>Evolución Mensual %</vt:lpstr>
      <vt:lpstr>Evolución Interanual (t)</vt:lpstr>
      <vt:lpstr>Evolución Interanual %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'Evolución Interanual %'!Área_de_impresión</vt:lpstr>
      <vt:lpstr>'Evolución Interanual (t)'!Área_de_impresión</vt:lpstr>
      <vt:lpstr>'Evolución Mensual %'!Área_de_impresión</vt:lpstr>
      <vt:lpstr>'Evolución Mensual (t)'!Área_de_impresión</vt:lpstr>
      <vt:lpstr>'Export GL'!Área_de_impresión</vt:lpstr>
      <vt:lpstr>'Export GS'!Área_de_impresión</vt:lpstr>
      <vt:lpstr>'Export MG'!Área_de_impresión</vt:lpstr>
      <vt:lpstr>'Export total'!Área_de_impresión</vt:lpstr>
      <vt:lpstr>'Import GL'!Área_de_impresión</vt:lpstr>
      <vt:lpstr>'Import GS'!Área_de_impresión</vt:lpstr>
      <vt:lpstr>'Import MG'!Área_de_impresión</vt:lpstr>
      <vt:lpstr>'Import total'!Área_de_impresión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'Portada (2)'!Área_de_impresión</vt:lpstr>
      <vt:lpstr>'Portada (3)'!Área_de_impresión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Oscar Souto Pascual</cp:lastModifiedBy>
  <dcterms:created xsi:type="dcterms:W3CDTF">2014-04-30T10:51:23Z</dcterms:created>
  <dcterms:modified xsi:type="dcterms:W3CDTF">2025-01-30T16:10:49Z</dcterms:modified>
  <cp:category/>
</cp:coreProperties>
</file>