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3A298673-FEEE-46E0-80FA-FE74E4E5880E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50" l="1"/>
  <c r="E35" i="50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F35" i="45"/>
  <c r="E35" i="45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F35" i="31"/>
  <c r="E35" i="31"/>
  <c r="D35" i="31"/>
  <c r="C35" i="31"/>
  <c r="B35" i="31"/>
  <c r="F35" i="30"/>
  <c r="E35" i="30"/>
  <c r="D35" i="30"/>
  <c r="C35" i="30"/>
  <c r="B35" i="30"/>
  <c r="F35" i="29"/>
  <c r="E35" i="29"/>
  <c r="D35" i="29"/>
  <c r="C35" i="29"/>
  <c r="B35" i="29"/>
  <c r="F35" i="38"/>
  <c r="E35" i="38"/>
  <c r="D35" i="38"/>
  <c r="C35" i="38"/>
  <c r="B35" i="38"/>
  <c r="E35" i="28"/>
  <c r="D35" i="28"/>
  <c r="D31" i="6" s="1" a="1"/>
  <c r="C35" i="28"/>
  <c r="B35" i="28"/>
  <c r="E35" i="34"/>
  <c r="F35" i="34" s="1"/>
  <c r="D35" i="34"/>
  <c r="C35" i="34"/>
  <c r="B35" i="34"/>
  <c r="E35" i="33"/>
  <c r="D35" i="33"/>
  <c r="F35" i="33" s="1"/>
  <c r="C35" i="33"/>
  <c r="B35" i="33"/>
  <c r="D29" i="6" s="1" a="1"/>
  <c r="E35" i="32"/>
  <c r="F35" i="32" s="1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D24" i="6" s="1" a="1"/>
  <c r="B35" i="22"/>
  <c r="F35" i="21"/>
  <c r="E35" i="2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F35" i="18"/>
  <c r="E35" i="18"/>
  <c r="D35" i="18"/>
  <c r="C35" i="18"/>
  <c r="B35" i="18"/>
  <c r="E35" i="17"/>
  <c r="D35" i="17"/>
  <c r="F35" i="17" s="1"/>
  <c r="C35" i="17"/>
  <c r="B35" i="17"/>
  <c r="E35" i="16"/>
  <c r="F35" i="16" s="1"/>
  <c r="D35" i="16"/>
  <c r="C35" i="16"/>
  <c r="B35" i="16"/>
  <c r="E35" i="15"/>
  <c r="D35" i="15"/>
  <c r="F35" i="15" s="1"/>
  <c r="C35" i="15"/>
  <c r="B35" i="15"/>
  <c r="E35" i="14"/>
  <c r="F35" i="14" s="1"/>
  <c r="D35" i="14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N48" i="40"/>
  <c r="M48" i="40"/>
  <c r="L48" i="40"/>
  <c r="K48" i="40"/>
  <c r="H48" i="40"/>
  <c r="J48" i="40" s="1"/>
  <c r="G48" i="40"/>
  <c r="D48" i="40"/>
  <c r="F48" i="40" s="1"/>
  <c r="C48" i="40"/>
  <c r="N48" i="39"/>
  <c r="M48" i="39"/>
  <c r="L48" i="39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2" i="6" a="1"/>
  <c r="I32" i="6" s="1"/>
  <c r="D30" i="6" a="1"/>
  <c r="H30" i="6" s="1"/>
  <c r="D28" i="6" a="1"/>
  <c r="I28" i="6" s="1"/>
  <c r="D27" i="6" a="1"/>
  <c r="I27" i="6" s="1"/>
  <c r="D26" i="6" a="1"/>
  <c r="I26" i="6" s="1"/>
  <c r="D25" i="6" a="1"/>
  <c r="I25" i="6" s="1"/>
  <c r="D23" i="6" a="1"/>
  <c r="I23" i="6" s="1"/>
  <c r="D22" i="6" a="1"/>
  <c r="I22" i="6" s="1"/>
  <c r="D21" i="6" a="1"/>
  <c r="I21" i="6" s="1"/>
  <c r="D20" i="6" a="1"/>
  <c r="I20" i="6" s="1"/>
  <c r="D16" i="6" a="1"/>
  <c r="I16" i="6" s="1"/>
  <c r="D15" i="6" a="1"/>
  <c r="H15" i="6" s="1"/>
  <c r="D14" i="6" a="1"/>
  <c r="I14" i="6" s="1"/>
  <c r="D13" i="6" a="1"/>
  <c r="G17" i="6" s="1"/>
  <c r="D10" i="6" a="1"/>
  <c r="H10" i="6" s="1"/>
  <c r="D9" i="6" a="1"/>
  <c r="I9" i="6" s="1"/>
  <c r="D8" i="6" a="1"/>
  <c r="I8" i="6" s="1"/>
  <c r="D7" i="6" a="1"/>
  <c r="E12" i="6" s="1"/>
  <c r="I29" i="6" l="1"/>
  <c r="H29" i="6"/>
  <c r="D29" i="6"/>
  <c r="I31" i="6"/>
  <c r="H31" i="6"/>
  <c r="D31" i="6"/>
  <c r="H24" i="6"/>
  <c r="I24" i="6"/>
  <c r="D24" i="6"/>
  <c r="I17" i="6"/>
  <c r="H17" i="6"/>
  <c r="E18" i="6"/>
  <c r="G12" i="6"/>
  <c r="E17" i="6"/>
  <c r="D7" i="6"/>
  <c r="D10" i="6"/>
  <c r="F12" i="6"/>
  <c r="F18" i="6" s="1"/>
  <c r="D15" i="6"/>
  <c r="D21" i="6"/>
  <c r="D27" i="6"/>
  <c r="D30" i="6"/>
  <c r="D33" i="6"/>
  <c r="E48" i="39"/>
  <c r="E48" i="40"/>
  <c r="H21" i="6"/>
  <c r="H27" i="6"/>
  <c r="H33" i="6"/>
  <c r="F35" i="28"/>
  <c r="I7" i="6"/>
  <c r="I10" i="6"/>
  <c r="I15" i="6"/>
  <c r="I30" i="6"/>
  <c r="H7" i="6"/>
  <c r="D8" i="6"/>
  <c r="D13" i="6"/>
  <c r="D16" i="6"/>
  <c r="D22" i="6"/>
  <c r="D25" i="6"/>
  <c r="D28" i="6"/>
  <c r="D34" i="6"/>
  <c r="I48" i="39"/>
  <c r="I48" i="40"/>
  <c r="E11" i="6"/>
  <c r="F11" i="6"/>
  <c r="H8" i="6"/>
  <c r="H13" i="6"/>
  <c r="H16" i="6"/>
  <c r="H22" i="6"/>
  <c r="H25" i="6"/>
  <c r="H28" i="6"/>
  <c r="H34" i="6"/>
  <c r="G11" i="6"/>
  <c r="I13" i="6"/>
  <c r="D9" i="6"/>
  <c r="D11" i="6" s="1"/>
  <c r="D14" i="6"/>
  <c r="D20" i="6"/>
  <c r="D23" i="6"/>
  <c r="D26" i="6"/>
  <c r="D32" i="6"/>
  <c r="D35" i="6"/>
  <c r="F17" i="6"/>
  <c r="H20" i="6"/>
  <c r="H23" i="6"/>
  <c r="H26" i="6"/>
  <c r="H35" i="6"/>
  <c r="H9" i="6"/>
  <c r="H14" i="6"/>
  <c r="H32" i="6"/>
  <c r="H11" i="6" l="1"/>
  <c r="I11" i="6"/>
  <c r="D17" i="6"/>
  <c r="D12" i="6"/>
  <c r="D18" i="6" s="1"/>
  <c r="G18" i="6"/>
  <c r="I12" i="6"/>
  <c r="H12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<sst xmlns="http://schemas.openxmlformats.org/spreadsheetml/2006/main" count="1895" uniqueCount="242">
  <si>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</si>
  <si>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</si>
  <si>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</si>
  <si>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</si>
  <si>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</si>
  <si>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</si>
  <si>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</si>
  <si>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</si>
  <si>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</si>
  <si>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</si>
  <si>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</si>
  <si>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</si>
  <si>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</si>
  <si>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</si>
  <si>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</si>
  <si>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</si>
  <si>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</si>
  <si>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</si>
  <si>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</si>
  <si>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</si>
  <si>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</si>
  <si>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</si>
  <si>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</si>
  <si>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</si>
  <si>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</si>
  <si>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</si>
  <si>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</si>
  <si>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</si>
  <si>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</si>
  <si>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</si>
  <si>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</si>
  <si>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</si>
  <si>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</si>
  <si>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</si>
  <si>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</si>
  <si>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</si>
  <si>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</si>
  <si>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</si>
  <si>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</si>
  <si>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</si>
  <si>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</si>
  <si>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</si>
  <si>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</si>
  <si>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</si>
  <si>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</si>
  <si>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</si>
  <si>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</si>
  <si>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</si>
  <si>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</si>
  <si>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</si>
  <si>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</si>
  <si>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</si>
  <si>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</si>
  <si>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</si>
  <si>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</si>
  <si>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</si>
  <si>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</si>
  <si>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</si>
  <si>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</si>
  <si>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</si>
  <si>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</si>
  <si>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</si>
  <si>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</si>
  <si>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</si>
  <si>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</si>
  <si>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</si>
  <si>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</si>
  <si>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</si>
  <si>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</si>
  <si>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</si>
  <si>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</si>
  <si>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</si>
  <si>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</si>
  <si>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</si>
  <si>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</si>
  <si>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</si>
  <si>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</si>
  <si>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</si>
  <si>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</si>
  <si>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</si>
  <si>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</si>
  <si>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</si>
  <si>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</si>
  <si>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</si>
  <si>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</si>
  <si>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</si>
  <si>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</si>
  <si>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</si>
  <si>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</si>
  <si>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</si>
  <si>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</si>
  <si>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</si>
  <si>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</si>
  <si>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</si>
  <si>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</si>
  <si>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</si>
  <si>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</si>
  <si>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</si>
  <si>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</si>
  <si>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</si>
  <si>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</si>
  <si>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</si>
  <si>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</si>
  <si>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</si>
  <si>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</si>
  <si>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</si>
  <si>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</si>
  <si>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</si>
  <si>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</si>
  <si>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</si>
  <si>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</si>
  <si>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</si>
  <si>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</si>
  <si>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</si>
  <si>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</si>
  <si>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</si>
  <si>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</si>
  <si>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</si>
  <si>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</si>
  <si>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</si>
  <si>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</si>
  <si>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</si>
  <si>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</si>
  <si>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</si>
  <si>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</si>
  <si>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</si>
  <si>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</si>
  <si>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</si>
  <si>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</si>
  <si>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</si>
  <si>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</si>
  <si>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</si>
  <si>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</si>
  <si>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</si>
  <si>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</si>
  <si>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</si>
  <si>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</si>
  <si>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</si>
  <si>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</si>
  <si>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</si>
  <si>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</si>
  <si>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</si>
  <si>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</si>
  <si>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</si>
  <si>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</si>
  <si>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</si>
  <si>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</si>
  <si>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</si>
  <si>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</si>
  <si>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</si>
  <si>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</si>
  <si>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</si>
  <si>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</si>
  <si>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</si>
  <si>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</si>
  <si>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</si>
  <si>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</si>
  <si>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</si>
  <si>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</si>
  <si>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Marzo </t>
  </si>
  <si>
    <t xml:space="preserve"> Marzo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</si>
  <si>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</si>
  <si>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</si>
  <si>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</si>
  <si>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</si>
  <si>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</si>
  <si>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</si>
  <si>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</si>
  <si>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</si>
  <si>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Marzo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</si>
  <si>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</si>
  <si>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</si>
  <si>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</si>
  <si>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</si>
  <si>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</si>
  <si>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</si>
  <si>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Marzo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</si>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</sst>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2B6B53D0-7A19-4CCD-9747-F4E47F131539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3414342.8190000001</c:v>
                </c:pt>
                <c:pt idx="1">
                  <c:v>820328.32900000003</c:v>
                </c:pt>
                <c:pt idx="2">
                  <c:v>1090340.9469999999</c:v>
                </c:pt>
                <c:pt idx="3">
                  <c:v>994478.91099999996</c:v>
                </c:pt>
                <c:pt idx="4">
                  <c:v>26758950.226</c:v>
                </c:pt>
                <c:pt idx="5">
                  <c:v>1159947.007</c:v>
                </c:pt>
                <c:pt idx="6">
                  <c:v>3692344.0410000002</c:v>
                </c:pt>
                <c:pt idx="7">
                  <c:v>16842980.061999999</c:v>
                </c:pt>
                <c:pt idx="8">
                  <c:v>8489484</c:v>
                </c:pt>
                <c:pt idx="9">
                  <c:v>9324912.7149999999</c:v>
                </c:pt>
                <c:pt idx="10">
                  <c:v>3891947.1009999998</c:v>
                </c:pt>
                <c:pt idx="11">
                  <c:v>385543</c:v>
                </c:pt>
                <c:pt idx="12">
                  <c:v>1775617.574</c:v>
                </c:pt>
                <c:pt idx="13">
                  <c:v>3619936.821</c:v>
                </c:pt>
                <c:pt idx="14">
                  <c:v>7809277.1909999996</c:v>
                </c:pt>
                <c:pt idx="15">
                  <c:v>7603881.5219999999</c:v>
                </c:pt>
                <c:pt idx="16">
                  <c:v>808948.88300000003</c:v>
                </c:pt>
                <c:pt idx="17">
                  <c:v>591275.85</c:v>
                </c:pt>
                <c:pt idx="18">
                  <c:v>125178</c:v>
                </c:pt>
                <c:pt idx="19">
                  <c:v>726386.18299999996</c:v>
                </c:pt>
                <c:pt idx="20">
                  <c:v>837910.17200000002</c:v>
                </c:pt>
                <c:pt idx="21">
                  <c:v>3482796.2650000001</c:v>
                </c:pt>
                <c:pt idx="22">
                  <c:v>1861503.352</c:v>
                </c:pt>
                <c:pt idx="23">
                  <c:v>1021733</c:v>
                </c:pt>
                <c:pt idx="24">
                  <c:v>8175239.4349999996</c:v>
                </c:pt>
                <c:pt idx="25">
                  <c:v>19391519.498</c:v>
                </c:pt>
                <c:pt idx="26">
                  <c:v>1223608.108</c:v>
                </c:pt>
                <c:pt idx="27">
                  <c:v>329800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3968949.3190000001</c:v>
                </c:pt>
                <c:pt idx="1">
                  <c:v>920623</c:v>
                </c:pt>
                <c:pt idx="2">
                  <c:v>1282592.952</c:v>
                </c:pt>
                <c:pt idx="3">
                  <c:v>1236511.2479999999</c:v>
                </c:pt>
                <c:pt idx="4">
                  <c:v>25740479.381999999</c:v>
                </c:pt>
                <c:pt idx="5">
                  <c:v>1440844.906</c:v>
                </c:pt>
                <c:pt idx="6">
                  <c:v>3489932.84</c:v>
                </c:pt>
                <c:pt idx="7">
                  <c:v>15583433.5</c:v>
                </c:pt>
                <c:pt idx="8">
                  <c:v>7753554</c:v>
                </c:pt>
                <c:pt idx="9">
                  <c:v>9456451.1279999986</c:v>
                </c:pt>
                <c:pt idx="10">
                  <c:v>4153670.2379999999</c:v>
                </c:pt>
                <c:pt idx="11">
                  <c:v>452615.50799999997</c:v>
                </c:pt>
                <c:pt idx="12">
                  <c:v>2456549.327</c:v>
                </c:pt>
                <c:pt idx="13">
                  <c:v>4955799.3100000015</c:v>
                </c:pt>
                <c:pt idx="14">
                  <c:v>7269042.4519999996</c:v>
                </c:pt>
                <c:pt idx="15">
                  <c:v>7013471.1639999999</c:v>
                </c:pt>
                <c:pt idx="16">
                  <c:v>571996.41500000004</c:v>
                </c:pt>
                <c:pt idx="17">
                  <c:v>486193.54800000001</c:v>
                </c:pt>
                <c:pt idx="18">
                  <c:v>127862</c:v>
                </c:pt>
                <c:pt idx="19">
                  <c:v>569761.01</c:v>
                </c:pt>
                <c:pt idx="20">
                  <c:v>878966.875</c:v>
                </c:pt>
                <c:pt idx="21">
                  <c:v>3310334.2370000002</c:v>
                </c:pt>
                <c:pt idx="22">
                  <c:v>1704491.693</c:v>
                </c:pt>
                <c:pt idx="23">
                  <c:v>943879</c:v>
                </c:pt>
                <c:pt idx="24">
                  <c:v>8580178.5040000007</c:v>
                </c:pt>
                <c:pt idx="25">
                  <c:v>18305572.829999998</c:v>
                </c:pt>
                <c:pt idx="26">
                  <c:v>1097740.1170000001</c:v>
                </c:pt>
                <c:pt idx="27">
                  <c:v>352712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146379"/>
        <c:axId val="52174097"/>
      </c:barChart>
      <c:catAx>
        <c:axId val="641463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174097"/>
        <c:crosses val="autoZero"/>
        <c:auto val="1"/>
        <c:lblAlgn val="ctr"/>
        <c:lblOffset val="100"/>
        <c:noMultiLvlLbl val="0"/>
      </c:catAx>
      <c:valAx>
        <c:axId val="521740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146379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3398681</c:v>
                </c:pt>
                <c:pt idx="1">
                  <c:v>814674</c:v>
                </c:pt>
                <c:pt idx="2">
                  <c:v>1073218</c:v>
                </c:pt>
                <c:pt idx="3">
                  <c:v>983109</c:v>
                </c:pt>
                <c:pt idx="4">
                  <c:v>24929419</c:v>
                </c:pt>
                <c:pt idx="5">
                  <c:v>1131651</c:v>
                </c:pt>
                <c:pt idx="6">
                  <c:v>3672992</c:v>
                </c:pt>
                <c:pt idx="7">
                  <c:v>16520020</c:v>
                </c:pt>
                <c:pt idx="8">
                  <c:v>8458604</c:v>
                </c:pt>
                <c:pt idx="9">
                  <c:v>9285142</c:v>
                </c:pt>
                <c:pt idx="10">
                  <c:v>3884602</c:v>
                </c:pt>
                <c:pt idx="11">
                  <c:v>277340</c:v>
                </c:pt>
                <c:pt idx="12">
                  <c:v>1773119</c:v>
                </c:pt>
                <c:pt idx="13">
                  <c:v>3612941</c:v>
                </c:pt>
                <c:pt idx="14">
                  <c:v>7771606</c:v>
                </c:pt>
                <c:pt idx="15">
                  <c:v>6905407</c:v>
                </c:pt>
                <c:pt idx="16">
                  <c:v>794367</c:v>
                </c:pt>
                <c:pt idx="17">
                  <c:v>584925</c:v>
                </c:pt>
                <c:pt idx="18">
                  <c:v>125072</c:v>
                </c:pt>
                <c:pt idx="19">
                  <c:v>720768</c:v>
                </c:pt>
                <c:pt idx="20">
                  <c:v>826921</c:v>
                </c:pt>
                <c:pt idx="21">
                  <c:v>3221347</c:v>
                </c:pt>
                <c:pt idx="22">
                  <c:v>1846391</c:v>
                </c:pt>
                <c:pt idx="23">
                  <c:v>1014995</c:v>
                </c:pt>
                <c:pt idx="24">
                  <c:v>8147313</c:v>
                </c:pt>
                <c:pt idx="25">
                  <c:v>19265569</c:v>
                </c:pt>
                <c:pt idx="26">
                  <c:v>1192058</c:v>
                </c:pt>
                <c:pt idx="27">
                  <c:v>327012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3950386</c:v>
                </c:pt>
                <c:pt idx="1">
                  <c:v>915803</c:v>
                </c:pt>
                <c:pt idx="2">
                  <c:v>1265960</c:v>
                </c:pt>
                <c:pt idx="3">
                  <c:v>1221557</c:v>
                </c:pt>
                <c:pt idx="4">
                  <c:v>24103873</c:v>
                </c:pt>
                <c:pt idx="5">
                  <c:v>1412123</c:v>
                </c:pt>
                <c:pt idx="6">
                  <c:v>3478094</c:v>
                </c:pt>
                <c:pt idx="7">
                  <c:v>15242433</c:v>
                </c:pt>
                <c:pt idx="8">
                  <c:v>7723636</c:v>
                </c:pt>
                <c:pt idx="9">
                  <c:v>9414209</c:v>
                </c:pt>
                <c:pt idx="10">
                  <c:v>4146349</c:v>
                </c:pt>
                <c:pt idx="11">
                  <c:v>288125</c:v>
                </c:pt>
                <c:pt idx="12">
                  <c:v>2453353</c:v>
                </c:pt>
                <c:pt idx="13">
                  <c:v>4946429</c:v>
                </c:pt>
                <c:pt idx="14">
                  <c:v>7223327</c:v>
                </c:pt>
                <c:pt idx="15">
                  <c:v>6369450</c:v>
                </c:pt>
                <c:pt idx="16">
                  <c:v>555087</c:v>
                </c:pt>
                <c:pt idx="17">
                  <c:v>481549</c:v>
                </c:pt>
                <c:pt idx="18">
                  <c:v>126010</c:v>
                </c:pt>
                <c:pt idx="19">
                  <c:v>563979</c:v>
                </c:pt>
                <c:pt idx="20">
                  <c:v>866035</c:v>
                </c:pt>
                <c:pt idx="21">
                  <c:v>3087124</c:v>
                </c:pt>
                <c:pt idx="22">
                  <c:v>1693832</c:v>
                </c:pt>
                <c:pt idx="23">
                  <c:v>936831</c:v>
                </c:pt>
                <c:pt idx="24">
                  <c:v>8523016</c:v>
                </c:pt>
                <c:pt idx="25">
                  <c:v>18192529</c:v>
                </c:pt>
                <c:pt idx="26">
                  <c:v>1064192</c:v>
                </c:pt>
                <c:pt idx="27">
                  <c:v>350834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41900"/>
        <c:axId val="17914449"/>
      </c:barChart>
      <c:catAx>
        <c:axId val="48419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914449"/>
        <c:crosses val="autoZero"/>
        <c:auto val="1"/>
        <c:lblAlgn val="ctr"/>
        <c:lblOffset val="100"/>
        <c:noMultiLvlLbl val="0"/>
      </c:catAx>
      <c:valAx>
        <c:axId val="179144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419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2327684</c:v>
                </c:pt>
                <c:pt idx="1">
                  <c:v>19906</c:v>
                </c:pt>
                <c:pt idx="2">
                  <c:v>44980</c:v>
                </c:pt>
                <c:pt idx="3">
                  <c:v>146380</c:v>
                </c:pt>
                <c:pt idx="4">
                  <c:v>7631651</c:v>
                </c:pt>
                <c:pt idx="5">
                  <c:v>120716</c:v>
                </c:pt>
                <c:pt idx="6">
                  <c:v>309289</c:v>
                </c:pt>
                <c:pt idx="7">
                  <c:v>2971620</c:v>
                </c:pt>
                <c:pt idx="8">
                  <c:v>5716075</c:v>
                </c:pt>
                <c:pt idx="9">
                  <c:v>6807919</c:v>
                </c:pt>
                <c:pt idx="10">
                  <c:v>2195676</c:v>
                </c:pt>
                <c:pt idx="11">
                  <c:v>138895</c:v>
                </c:pt>
                <c:pt idx="12">
                  <c:v>485042</c:v>
                </c:pt>
                <c:pt idx="13">
                  <c:v>344701</c:v>
                </c:pt>
                <c:pt idx="14">
                  <c:v>6101857</c:v>
                </c:pt>
                <c:pt idx="15">
                  <c:v>2037589</c:v>
                </c:pt>
                <c:pt idx="16">
                  <c:v>29577</c:v>
                </c:pt>
                <c:pt idx="17">
                  <c:v>0</c:v>
                </c:pt>
                <c:pt idx="18">
                  <c:v>16998</c:v>
                </c:pt>
                <c:pt idx="19">
                  <c:v>342091</c:v>
                </c:pt>
                <c:pt idx="20">
                  <c:v>0</c:v>
                </c:pt>
                <c:pt idx="21">
                  <c:v>1006074</c:v>
                </c:pt>
                <c:pt idx="22">
                  <c:v>52338</c:v>
                </c:pt>
                <c:pt idx="23">
                  <c:v>131278</c:v>
                </c:pt>
                <c:pt idx="24">
                  <c:v>5118741</c:v>
                </c:pt>
                <c:pt idx="25">
                  <c:v>948216</c:v>
                </c:pt>
                <c:pt idx="26">
                  <c:v>6006</c:v>
                </c:pt>
                <c:pt idx="27">
                  <c:v>54883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2163428</c:v>
                </c:pt>
                <c:pt idx="1">
                  <c:v>11957</c:v>
                </c:pt>
                <c:pt idx="2">
                  <c:v>8227</c:v>
                </c:pt>
                <c:pt idx="3">
                  <c:v>184000</c:v>
                </c:pt>
                <c:pt idx="4">
                  <c:v>6599261</c:v>
                </c:pt>
                <c:pt idx="5">
                  <c:v>451768</c:v>
                </c:pt>
                <c:pt idx="6">
                  <c:v>221911</c:v>
                </c:pt>
                <c:pt idx="7">
                  <c:v>3238661</c:v>
                </c:pt>
                <c:pt idx="8">
                  <c:v>4810427</c:v>
                </c:pt>
                <c:pt idx="9">
                  <c:v>7057226</c:v>
                </c:pt>
                <c:pt idx="10">
                  <c:v>2157076</c:v>
                </c:pt>
                <c:pt idx="11">
                  <c:v>155663</c:v>
                </c:pt>
                <c:pt idx="12">
                  <c:v>1244734</c:v>
                </c:pt>
                <c:pt idx="13">
                  <c:v>283392</c:v>
                </c:pt>
                <c:pt idx="14">
                  <c:v>5596175</c:v>
                </c:pt>
                <c:pt idx="15">
                  <c:v>2027316</c:v>
                </c:pt>
                <c:pt idx="16">
                  <c:v>20910</c:v>
                </c:pt>
                <c:pt idx="17">
                  <c:v>0</c:v>
                </c:pt>
                <c:pt idx="18">
                  <c:v>14054</c:v>
                </c:pt>
                <c:pt idx="19">
                  <c:v>338172</c:v>
                </c:pt>
                <c:pt idx="20">
                  <c:v>0</c:v>
                </c:pt>
                <c:pt idx="21">
                  <c:v>966914</c:v>
                </c:pt>
                <c:pt idx="22">
                  <c:v>63520</c:v>
                </c:pt>
                <c:pt idx="23">
                  <c:v>100242</c:v>
                </c:pt>
                <c:pt idx="24">
                  <c:v>5046735</c:v>
                </c:pt>
                <c:pt idx="25">
                  <c:v>1532087</c:v>
                </c:pt>
                <c:pt idx="26">
                  <c:v>11713</c:v>
                </c:pt>
                <c:pt idx="27">
                  <c:v>58812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346752"/>
        <c:axId val="47849491"/>
      </c:barChart>
      <c:catAx>
        <c:axId val="38346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849491"/>
        <c:crosses val="autoZero"/>
        <c:auto val="1"/>
        <c:lblAlgn val="ctr"/>
        <c:lblOffset val="100"/>
        <c:noMultiLvlLbl val="0"/>
      </c:catAx>
      <c:valAx>
        <c:axId val="4784949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3467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976462</c:v>
                </c:pt>
                <c:pt idx="1">
                  <c:v>505636</c:v>
                </c:pt>
                <c:pt idx="2">
                  <c:v>705969</c:v>
                </c:pt>
                <c:pt idx="3">
                  <c:v>542390</c:v>
                </c:pt>
                <c:pt idx="4">
                  <c:v>66596</c:v>
                </c:pt>
                <c:pt idx="5">
                  <c:v>464670</c:v>
                </c:pt>
                <c:pt idx="6">
                  <c:v>80698</c:v>
                </c:pt>
                <c:pt idx="7">
                  <c:v>1082934</c:v>
                </c:pt>
                <c:pt idx="8">
                  <c:v>837098</c:v>
                </c:pt>
                <c:pt idx="9">
                  <c:v>2277695</c:v>
                </c:pt>
                <c:pt idx="10">
                  <c:v>1443750</c:v>
                </c:pt>
                <c:pt idx="11">
                  <c:v>1400</c:v>
                </c:pt>
                <c:pt idx="12">
                  <c:v>1125538</c:v>
                </c:pt>
                <c:pt idx="13">
                  <c:v>2773733</c:v>
                </c:pt>
                <c:pt idx="14">
                  <c:v>1222656</c:v>
                </c:pt>
                <c:pt idx="15">
                  <c:v>78436</c:v>
                </c:pt>
                <c:pt idx="16">
                  <c:v>409312</c:v>
                </c:pt>
                <c:pt idx="17">
                  <c:v>324062</c:v>
                </c:pt>
                <c:pt idx="18">
                  <c:v>0</c:v>
                </c:pt>
                <c:pt idx="19">
                  <c:v>225626</c:v>
                </c:pt>
                <c:pt idx="20">
                  <c:v>191096</c:v>
                </c:pt>
                <c:pt idx="21">
                  <c:v>84741</c:v>
                </c:pt>
                <c:pt idx="22">
                  <c:v>912816</c:v>
                </c:pt>
                <c:pt idx="23">
                  <c:v>461409</c:v>
                </c:pt>
                <c:pt idx="24">
                  <c:v>2639843</c:v>
                </c:pt>
                <c:pt idx="25">
                  <c:v>747568</c:v>
                </c:pt>
                <c:pt idx="26">
                  <c:v>48851</c:v>
                </c:pt>
                <c:pt idx="27">
                  <c:v>83457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1608288</c:v>
                </c:pt>
                <c:pt idx="1">
                  <c:v>603270</c:v>
                </c:pt>
                <c:pt idx="2">
                  <c:v>981838</c:v>
                </c:pt>
                <c:pt idx="3">
                  <c:v>739369</c:v>
                </c:pt>
                <c:pt idx="4">
                  <c:v>190240</c:v>
                </c:pt>
                <c:pt idx="5">
                  <c:v>448391</c:v>
                </c:pt>
                <c:pt idx="6">
                  <c:v>100917</c:v>
                </c:pt>
                <c:pt idx="7">
                  <c:v>1283964</c:v>
                </c:pt>
                <c:pt idx="8">
                  <c:v>991504</c:v>
                </c:pt>
                <c:pt idx="9">
                  <c:v>2117764</c:v>
                </c:pt>
                <c:pt idx="10">
                  <c:v>1700882</c:v>
                </c:pt>
                <c:pt idx="11">
                  <c:v>2400</c:v>
                </c:pt>
                <c:pt idx="12">
                  <c:v>876139</c:v>
                </c:pt>
                <c:pt idx="13">
                  <c:v>4317193</c:v>
                </c:pt>
                <c:pt idx="14">
                  <c:v>1325977</c:v>
                </c:pt>
                <c:pt idx="15">
                  <c:v>109629</c:v>
                </c:pt>
                <c:pt idx="16">
                  <c:v>340862</c:v>
                </c:pt>
                <c:pt idx="17">
                  <c:v>221063</c:v>
                </c:pt>
                <c:pt idx="18">
                  <c:v>1499</c:v>
                </c:pt>
                <c:pt idx="19">
                  <c:v>75439</c:v>
                </c:pt>
                <c:pt idx="20">
                  <c:v>230875</c:v>
                </c:pt>
                <c:pt idx="21">
                  <c:v>82543</c:v>
                </c:pt>
                <c:pt idx="22">
                  <c:v>964691</c:v>
                </c:pt>
                <c:pt idx="23">
                  <c:v>466240</c:v>
                </c:pt>
                <c:pt idx="24">
                  <c:v>3016316</c:v>
                </c:pt>
                <c:pt idx="25">
                  <c:v>563875</c:v>
                </c:pt>
                <c:pt idx="26">
                  <c:v>81635</c:v>
                </c:pt>
                <c:pt idx="27">
                  <c:v>102645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013436"/>
        <c:axId val="59892253"/>
      </c:barChart>
      <c:catAx>
        <c:axId val="100134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892253"/>
        <c:crosses val="autoZero"/>
        <c:auto val="1"/>
        <c:lblAlgn val="ctr"/>
        <c:lblOffset val="100"/>
        <c:noMultiLvlLbl val="0"/>
      </c:catAx>
      <c:valAx>
        <c:axId val="5989225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0134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94535</c:v>
                </c:pt>
                <c:pt idx="1">
                  <c:v>289132</c:v>
                </c:pt>
                <c:pt idx="2">
                  <c:v>322269</c:v>
                </c:pt>
                <c:pt idx="3">
                  <c:v>294339</c:v>
                </c:pt>
                <c:pt idx="4">
                  <c:v>17231172</c:v>
                </c:pt>
                <c:pt idx="5">
                  <c:v>546265</c:v>
                </c:pt>
                <c:pt idx="6">
                  <c:v>3283005</c:v>
                </c:pt>
                <c:pt idx="7">
                  <c:v>12465466</c:v>
                </c:pt>
                <c:pt idx="8">
                  <c:v>1905431</c:v>
                </c:pt>
                <c:pt idx="9">
                  <c:v>199528</c:v>
                </c:pt>
                <c:pt idx="10">
                  <c:v>245176</c:v>
                </c:pt>
                <c:pt idx="11">
                  <c:v>137045</c:v>
                </c:pt>
                <c:pt idx="12">
                  <c:v>162539</c:v>
                </c:pt>
                <c:pt idx="13">
                  <c:v>494507</c:v>
                </c:pt>
                <c:pt idx="14">
                  <c:v>447093</c:v>
                </c:pt>
                <c:pt idx="15">
                  <c:v>4789382</c:v>
                </c:pt>
                <c:pt idx="16">
                  <c:v>355478</c:v>
                </c:pt>
                <c:pt idx="17">
                  <c:v>260863</c:v>
                </c:pt>
                <c:pt idx="18">
                  <c:v>108074</c:v>
                </c:pt>
                <c:pt idx="19">
                  <c:v>153051</c:v>
                </c:pt>
                <c:pt idx="20">
                  <c:v>635825</c:v>
                </c:pt>
                <c:pt idx="21">
                  <c:v>2130532</c:v>
                </c:pt>
                <c:pt idx="22">
                  <c:v>881237</c:v>
                </c:pt>
                <c:pt idx="23">
                  <c:v>422308</c:v>
                </c:pt>
                <c:pt idx="24">
                  <c:v>388729</c:v>
                </c:pt>
                <c:pt idx="25">
                  <c:v>17569785</c:v>
                </c:pt>
                <c:pt idx="26">
                  <c:v>1137201</c:v>
                </c:pt>
                <c:pt idx="27">
                  <c:v>188672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178670</c:v>
                </c:pt>
                <c:pt idx="1">
                  <c:v>300576</c:v>
                </c:pt>
                <c:pt idx="2">
                  <c:v>275895</c:v>
                </c:pt>
                <c:pt idx="3">
                  <c:v>298188</c:v>
                </c:pt>
                <c:pt idx="4">
                  <c:v>17314372</c:v>
                </c:pt>
                <c:pt idx="5">
                  <c:v>511964</c:v>
                </c:pt>
                <c:pt idx="6">
                  <c:v>3155266</c:v>
                </c:pt>
                <c:pt idx="7">
                  <c:v>10719808</c:v>
                </c:pt>
                <c:pt idx="8">
                  <c:v>1921705</c:v>
                </c:pt>
                <c:pt idx="9">
                  <c:v>239219</c:v>
                </c:pt>
                <c:pt idx="10">
                  <c:v>288391</c:v>
                </c:pt>
                <c:pt idx="11">
                  <c:v>130062</c:v>
                </c:pt>
                <c:pt idx="12">
                  <c:v>332480</c:v>
                </c:pt>
                <c:pt idx="13">
                  <c:v>345844</c:v>
                </c:pt>
                <c:pt idx="14">
                  <c:v>301175</c:v>
                </c:pt>
                <c:pt idx="15">
                  <c:v>4232505</c:v>
                </c:pt>
                <c:pt idx="16">
                  <c:v>193315</c:v>
                </c:pt>
                <c:pt idx="17">
                  <c:v>260486</c:v>
                </c:pt>
                <c:pt idx="18">
                  <c:v>110457</c:v>
                </c:pt>
                <c:pt idx="19">
                  <c:v>150368</c:v>
                </c:pt>
                <c:pt idx="20">
                  <c:v>635160</c:v>
                </c:pt>
                <c:pt idx="21">
                  <c:v>2037667</c:v>
                </c:pt>
                <c:pt idx="22">
                  <c:v>665621</c:v>
                </c:pt>
                <c:pt idx="23">
                  <c:v>370349</c:v>
                </c:pt>
                <c:pt idx="24">
                  <c:v>459965</c:v>
                </c:pt>
                <c:pt idx="25">
                  <c:v>16096567</c:v>
                </c:pt>
                <c:pt idx="26">
                  <c:v>970844</c:v>
                </c:pt>
                <c:pt idx="27">
                  <c:v>189377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544350"/>
        <c:axId val="1056469"/>
      </c:barChart>
      <c:catAx>
        <c:axId val="3954435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56469"/>
        <c:crosses val="autoZero"/>
        <c:auto val="1"/>
        <c:lblAlgn val="ctr"/>
        <c:lblOffset val="100"/>
        <c:noMultiLvlLbl val="0"/>
      </c:catAx>
      <c:valAx>
        <c:axId val="10564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54435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271546</c:v>
                </c:pt>
                <c:pt idx="2">
                  <c:v>52403</c:v>
                </c:pt>
                <c:pt idx="3">
                  <c:v>0</c:v>
                </c:pt>
                <c:pt idx="4">
                  <c:v>14024707</c:v>
                </c:pt>
                <c:pt idx="5">
                  <c:v>383558</c:v>
                </c:pt>
                <c:pt idx="6">
                  <c:v>74642</c:v>
                </c:pt>
                <c:pt idx="7">
                  <c:v>9718662</c:v>
                </c:pt>
                <c:pt idx="8">
                  <c:v>1234633</c:v>
                </c:pt>
                <c:pt idx="9">
                  <c:v>142461</c:v>
                </c:pt>
                <c:pt idx="10">
                  <c:v>238455</c:v>
                </c:pt>
                <c:pt idx="11">
                  <c:v>17690</c:v>
                </c:pt>
                <c:pt idx="12">
                  <c:v>29316</c:v>
                </c:pt>
                <c:pt idx="13">
                  <c:v>261552</c:v>
                </c:pt>
                <c:pt idx="14">
                  <c:v>205036</c:v>
                </c:pt>
                <c:pt idx="15">
                  <c:v>3615390</c:v>
                </c:pt>
                <c:pt idx="16">
                  <c:v>179768</c:v>
                </c:pt>
                <c:pt idx="17">
                  <c:v>101412</c:v>
                </c:pt>
                <c:pt idx="18">
                  <c:v>9337</c:v>
                </c:pt>
                <c:pt idx="19">
                  <c:v>662</c:v>
                </c:pt>
                <c:pt idx="20">
                  <c:v>0</c:v>
                </c:pt>
                <c:pt idx="21">
                  <c:v>983029</c:v>
                </c:pt>
                <c:pt idx="22">
                  <c:v>271581</c:v>
                </c:pt>
                <c:pt idx="23">
                  <c:v>260056</c:v>
                </c:pt>
                <c:pt idx="24">
                  <c:v>28665</c:v>
                </c:pt>
                <c:pt idx="25">
                  <c:v>13760648</c:v>
                </c:pt>
                <c:pt idx="26">
                  <c:v>614195</c:v>
                </c:pt>
                <c:pt idx="27">
                  <c:v>67703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66</c:v>
                </c:pt>
                <c:pt idx="1">
                  <c:v>275299</c:v>
                </c:pt>
                <c:pt idx="2">
                  <c:v>36119</c:v>
                </c:pt>
                <c:pt idx="3">
                  <c:v>0</c:v>
                </c:pt>
                <c:pt idx="4">
                  <c:v>13454485</c:v>
                </c:pt>
                <c:pt idx="5">
                  <c:v>354891</c:v>
                </c:pt>
                <c:pt idx="6">
                  <c:v>75912</c:v>
                </c:pt>
                <c:pt idx="7">
                  <c:v>8056650</c:v>
                </c:pt>
                <c:pt idx="8">
                  <c:v>1279053</c:v>
                </c:pt>
                <c:pt idx="9">
                  <c:v>135837</c:v>
                </c:pt>
                <c:pt idx="10">
                  <c:v>263863</c:v>
                </c:pt>
                <c:pt idx="11">
                  <c:v>16865</c:v>
                </c:pt>
                <c:pt idx="12">
                  <c:v>137977</c:v>
                </c:pt>
                <c:pt idx="13">
                  <c:v>169509</c:v>
                </c:pt>
                <c:pt idx="14">
                  <c:v>133314</c:v>
                </c:pt>
                <c:pt idx="15">
                  <c:v>3069040</c:v>
                </c:pt>
                <c:pt idx="16">
                  <c:v>64368</c:v>
                </c:pt>
                <c:pt idx="17">
                  <c:v>120256</c:v>
                </c:pt>
                <c:pt idx="18">
                  <c:v>11044</c:v>
                </c:pt>
                <c:pt idx="19">
                  <c:v>1689</c:v>
                </c:pt>
                <c:pt idx="20">
                  <c:v>0</c:v>
                </c:pt>
                <c:pt idx="21">
                  <c:v>1047112</c:v>
                </c:pt>
                <c:pt idx="22">
                  <c:v>88091</c:v>
                </c:pt>
                <c:pt idx="23">
                  <c:v>258061</c:v>
                </c:pt>
                <c:pt idx="24">
                  <c:v>103290</c:v>
                </c:pt>
                <c:pt idx="25">
                  <c:v>12375032</c:v>
                </c:pt>
                <c:pt idx="26">
                  <c:v>572319</c:v>
                </c:pt>
                <c:pt idx="27">
                  <c:v>63411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51944"/>
        <c:axId val="43365369"/>
      </c:barChart>
      <c:catAx>
        <c:axId val="33519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365369"/>
        <c:crosses val="autoZero"/>
        <c:auto val="1"/>
        <c:lblAlgn val="ctr"/>
        <c:lblOffset val="100"/>
        <c:noMultiLvlLbl val="0"/>
      </c:catAx>
      <c:valAx>
        <c:axId val="433653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519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3596.819</c:v>
                </c:pt>
                <c:pt idx="1">
                  <c:v>95.329000000000008</c:v>
                </c:pt>
                <c:pt idx="2">
                  <c:v>481.947</c:v>
                </c:pt>
                <c:pt idx="3">
                  <c:v>2251.9110000000001</c:v>
                </c:pt>
                <c:pt idx="4">
                  <c:v>200.226</c:v>
                </c:pt>
                <c:pt idx="5">
                  <c:v>2289.0070000000001</c:v>
                </c:pt>
                <c:pt idx="6">
                  <c:v>306.04100000000011</c:v>
                </c:pt>
                <c:pt idx="7">
                  <c:v>457.06200000000001</c:v>
                </c:pt>
                <c:pt idx="8">
                  <c:v>0</c:v>
                </c:pt>
                <c:pt idx="9">
                  <c:v>67.715000000000003</c:v>
                </c:pt>
                <c:pt idx="10">
                  <c:v>817.10100000000011</c:v>
                </c:pt>
                <c:pt idx="11">
                  <c:v>0</c:v>
                </c:pt>
                <c:pt idx="12">
                  <c:v>32.573999999999998</c:v>
                </c:pt>
                <c:pt idx="13">
                  <c:v>1230.8209999999999</c:v>
                </c:pt>
                <c:pt idx="14">
                  <c:v>27.190999999999999</c:v>
                </c:pt>
                <c:pt idx="15">
                  <c:v>61.521999999999998</c:v>
                </c:pt>
                <c:pt idx="16">
                  <c:v>65.88300000000001</c:v>
                </c:pt>
                <c:pt idx="17">
                  <c:v>501.85</c:v>
                </c:pt>
                <c:pt idx="18">
                  <c:v>0</c:v>
                </c:pt>
                <c:pt idx="19">
                  <c:v>201.18299999999999</c:v>
                </c:pt>
                <c:pt idx="20">
                  <c:v>4288.1719999999996</c:v>
                </c:pt>
                <c:pt idx="21">
                  <c:v>537.2650000000001</c:v>
                </c:pt>
                <c:pt idx="22">
                  <c:v>1326.3520000000001</c:v>
                </c:pt>
                <c:pt idx="23">
                  <c:v>0</c:v>
                </c:pt>
                <c:pt idx="24">
                  <c:v>327.435</c:v>
                </c:pt>
                <c:pt idx="25">
                  <c:v>665.49800000000005</c:v>
                </c:pt>
                <c:pt idx="26">
                  <c:v>6631.1080000000002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5031.3190000000004</c:v>
                </c:pt>
                <c:pt idx="1">
                  <c:v>0</c:v>
                </c:pt>
                <c:pt idx="2">
                  <c:v>441.95199999999988</c:v>
                </c:pt>
                <c:pt idx="3">
                  <c:v>2173.248</c:v>
                </c:pt>
                <c:pt idx="4">
                  <c:v>150.38200000000001</c:v>
                </c:pt>
                <c:pt idx="5">
                  <c:v>2593.9059999999999</c:v>
                </c:pt>
                <c:pt idx="6">
                  <c:v>314.83999999999997</c:v>
                </c:pt>
                <c:pt idx="7">
                  <c:v>319.5</c:v>
                </c:pt>
                <c:pt idx="8">
                  <c:v>0</c:v>
                </c:pt>
                <c:pt idx="9">
                  <c:v>37.128</c:v>
                </c:pt>
                <c:pt idx="10">
                  <c:v>566.23799999999994</c:v>
                </c:pt>
                <c:pt idx="11">
                  <c:v>0.50800000000000001</c:v>
                </c:pt>
                <c:pt idx="12">
                  <c:v>46.326999999999991</c:v>
                </c:pt>
                <c:pt idx="13">
                  <c:v>1947.31</c:v>
                </c:pt>
                <c:pt idx="14">
                  <c:v>46.451999999999998</c:v>
                </c:pt>
                <c:pt idx="15">
                  <c:v>120.164</c:v>
                </c:pt>
                <c:pt idx="16">
                  <c:v>26.414999999999999</c:v>
                </c:pt>
                <c:pt idx="17">
                  <c:v>653.548</c:v>
                </c:pt>
                <c:pt idx="18">
                  <c:v>0</c:v>
                </c:pt>
                <c:pt idx="19">
                  <c:v>149.01</c:v>
                </c:pt>
                <c:pt idx="20">
                  <c:v>6786.875</c:v>
                </c:pt>
                <c:pt idx="21">
                  <c:v>590.23700000000008</c:v>
                </c:pt>
                <c:pt idx="22">
                  <c:v>1158.693</c:v>
                </c:pt>
                <c:pt idx="23">
                  <c:v>0</c:v>
                </c:pt>
                <c:pt idx="24">
                  <c:v>470.50400000000002</c:v>
                </c:pt>
                <c:pt idx="25">
                  <c:v>216.83</c:v>
                </c:pt>
                <c:pt idx="26">
                  <c:v>7121.1170000000002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555333"/>
        <c:axId val="38232983"/>
      </c:barChart>
      <c:catAx>
        <c:axId val="115553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232983"/>
        <c:crosses val="autoZero"/>
        <c:auto val="1"/>
        <c:lblAlgn val="ctr"/>
        <c:lblOffset val="100"/>
        <c:noMultiLvlLbl val="0"/>
      </c:catAx>
      <c:valAx>
        <c:axId val="382329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5553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12065</c:v>
                </c:pt>
                <c:pt idx="1">
                  <c:v>5559</c:v>
                </c:pt>
                <c:pt idx="2">
                  <c:v>16641</c:v>
                </c:pt>
                <c:pt idx="3">
                  <c:v>9118</c:v>
                </c:pt>
                <c:pt idx="4">
                  <c:v>913088</c:v>
                </c:pt>
                <c:pt idx="5">
                  <c:v>26007</c:v>
                </c:pt>
                <c:pt idx="6">
                  <c:v>18507</c:v>
                </c:pt>
                <c:pt idx="7">
                  <c:v>322503</c:v>
                </c:pt>
                <c:pt idx="8">
                  <c:v>30880</c:v>
                </c:pt>
                <c:pt idx="9">
                  <c:v>39703</c:v>
                </c:pt>
                <c:pt idx="10">
                  <c:v>6528</c:v>
                </c:pt>
                <c:pt idx="11">
                  <c:v>108203</c:v>
                </c:pt>
                <c:pt idx="12">
                  <c:v>2466</c:v>
                </c:pt>
                <c:pt idx="13">
                  <c:v>5765</c:v>
                </c:pt>
                <c:pt idx="14">
                  <c:v>17432</c:v>
                </c:pt>
                <c:pt idx="15">
                  <c:v>698407</c:v>
                </c:pt>
                <c:pt idx="16">
                  <c:v>14516</c:v>
                </c:pt>
                <c:pt idx="17">
                  <c:v>5849</c:v>
                </c:pt>
                <c:pt idx="18">
                  <c:v>106</c:v>
                </c:pt>
                <c:pt idx="19">
                  <c:v>5417</c:v>
                </c:pt>
                <c:pt idx="20">
                  <c:v>6701</c:v>
                </c:pt>
                <c:pt idx="21">
                  <c:v>260425</c:v>
                </c:pt>
                <c:pt idx="22">
                  <c:v>13786</c:v>
                </c:pt>
                <c:pt idx="23">
                  <c:v>6738</c:v>
                </c:pt>
                <c:pt idx="24">
                  <c:v>25499</c:v>
                </c:pt>
                <c:pt idx="25">
                  <c:v>125285</c:v>
                </c:pt>
                <c:pt idx="26">
                  <c:v>24919</c:v>
                </c:pt>
                <c:pt idx="27">
                  <c:v>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13532</c:v>
                </c:pt>
                <c:pt idx="1">
                  <c:v>4820</c:v>
                </c:pt>
                <c:pt idx="2">
                  <c:v>16191</c:v>
                </c:pt>
                <c:pt idx="3">
                  <c:v>12781</c:v>
                </c:pt>
                <c:pt idx="4">
                  <c:v>828636</c:v>
                </c:pt>
                <c:pt idx="5">
                  <c:v>26128</c:v>
                </c:pt>
                <c:pt idx="6">
                  <c:v>11524</c:v>
                </c:pt>
                <c:pt idx="7">
                  <c:v>340681</c:v>
                </c:pt>
                <c:pt idx="8">
                  <c:v>29918</c:v>
                </c:pt>
                <c:pt idx="9">
                  <c:v>42205</c:v>
                </c:pt>
                <c:pt idx="10">
                  <c:v>6755</c:v>
                </c:pt>
                <c:pt idx="11">
                  <c:v>164490</c:v>
                </c:pt>
                <c:pt idx="12">
                  <c:v>3150</c:v>
                </c:pt>
                <c:pt idx="13">
                  <c:v>7423</c:v>
                </c:pt>
                <c:pt idx="14">
                  <c:v>32650</c:v>
                </c:pt>
                <c:pt idx="15">
                  <c:v>643901</c:v>
                </c:pt>
                <c:pt idx="16">
                  <c:v>16883</c:v>
                </c:pt>
                <c:pt idx="17">
                  <c:v>3991</c:v>
                </c:pt>
                <c:pt idx="18">
                  <c:v>1852</c:v>
                </c:pt>
                <c:pt idx="19">
                  <c:v>5633</c:v>
                </c:pt>
                <c:pt idx="20">
                  <c:v>6145</c:v>
                </c:pt>
                <c:pt idx="21">
                  <c:v>222231</c:v>
                </c:pt>
                <c:pt idx="22">
                  <c:v>9501</c:v>
                </c:pt>
                <c:pt idx="23">
                  <c:v>7048</c:v>
                </c:pt>
                <c:pt idx="24">
                  <c:v>30406</c:v>
                </c:pt>
                <c:pt idx="25">
                  <c:v>112827</c:v>
                </c:pt>
                <c:pt idx="26">
                  <c:v>26427</c:v>
                </c:pt>
                <c:pt idx="27">
                  <c:v>1878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377905"/>
        <c:axId val="13748910"/>
      </c:barChart>
      <c:catAx>
        <c:axId val="663779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748910"/>
        <c:crosses val="autoZero"/>
        <c:auto val="1"/>
        <c:lblAlgn val="ctr"/>
        <c:lblOffset val="100"/>
        <c:noMultiLvlLbl val="0"/>
      </c:catAx>
      <c:valAx>
        <c:axId val="137489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3779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5636</c:v>
                </c:pt>
                <c:pt idx="1">
                  <c:v>236</c:v>
                </c:pt>
                <c:pt idx="2">
                  <c:v>7130</c:v>
                </c:pt>
                <c:pt idx="3">
                  <c:v>3396</c:v>
                </c:pt>
                <c:pt idx="4">
                  <c:v>868431</c:v>
                </c:pt>
                <c:pt idx="5">
                  <c:v>8882</c:v>
                </c:pt>
                <c:pt idx="6">
                  <c:v>433</c:v>
                </c:pt>
                <c:pt idx="7">
                  <c:v>279030</c:v>
                </c:pt>
                <c:pt idx="8">
                  <c:v>16272</c:v>
                </c:pt>
                <c:pt idx="9">
                  <c:v>2973</c:v>
                </c:pt>
                <c:pt idx="10">
                  <c:v>0</c:v>
                </c:pt>
                <c:pt idx="11">
                  <c:v>102751</c:v>
                </c:pt>
                <c:pt idx="12">
                  <c:v>1246</c:v>
                </c:pt>
                <c:pt idx="13">
                  <c:v>5765</c:v>
                </c:pt>
                <c:pt idx="14">
                  <c:v>11102</c:v>
                </c:pt>
                <c:pt idx="15">
                  <c:v>617394</c:v>
                </c:pt>
                <c:pt idx="16">
                  <c:v>8262</c:v>
                </c:pt>
                <c:pt idx="17">
                  <c:v>3375</c:v>
                </c:pt>
                <c:pt idx="18">
                  <c:v>0</c:v>
                </c:pt>
                <c:pt idx="19">
                  <c:v>3454</c:v>
                </c:pt>
                <c:pt idx="20">
                  <c:v>2666</c:v>
                </c:pt>
                <c:pt idx="21">
                  <c:v>208402</c:v>
                </c:pt>
                <c:pt idx="22">
                  <c:v>9991</c:v>
                </c:pt>
                <c:pt idx="23">
                  <c:v>4487</c:v>
                </c:pt>
                <c:pt idx="24">
                  <c:v>9912</c:v>
                </c:pt>
                <c:pt idx="25">
                  <c:v>112720</c:v>
                </c:pt>
                <c:pt idx="26">
                  <c:v>12388</c:v>
                </c:pt>
                <c:pt idx="27">
                  <c:v>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7481</c:v>
                </c:pt>
                <c:pt idx="1">
                  <c:v>573</c:v>
                </c:pt>
                <c:pt idx="2">
                  <c:v>9084</c:v>
                </c:pt>
                <c:pt idx="3">
                  <c:v>4261</c:v>
                </c:pt>
                <c:pt idx="4">
                  <c:v>786914</c:v>
                </c:pt>
                <c:pt idx="5">
                  <c:v>6195</c:v>
                </c:pt>
                <c:pt idx="6">
                  <c:v>386</c:v>
                </c:pt>
                <c:pt idx="7">
                  <c:v>293383</c:v>
                </c:pt>
                <c:pt idx="8">
                  <c:v>15745</c:v>
                </c:pt>
                <c:pt idx="9">
                  <c:v>2729</c:v>
                </c:pt>
                <c:pt idx="10">
                  <c:v>0</c:v>
                </c:pt>
                <c:pt idx="11">
                  <c:v>160157</c:v>
                </c:pt>
                <c:pt idx="12">
                  <c:v>1816</c:v>
                </c:pt>
                <c:pt idx="13">
                  <c:v>7423</c:v>
                </c:pt>
                <c:pt idx="14">
                  <c:v>26650</c:v>
                </c:pt>
                <c:pt idx="15">
                  <c:v>554823</c:v>
                </c:pt>
                <c:pt idx="16">
                  <c:v>6855</c:v>
                </c:pt>
                <c:pt idx="17">
                  <c:v>1598</c:v>
                </c:pt>
                <c:pt idx="18">
                  <c:v>0</c:v>
                </c:pt>
                <c:pt idx="19">
                  <c:v>2660</c:v>
                </c:pt>
                <c:pt idx="20">
                  <c:v>2840</c:v>
                </c:pt>
                <c:pt idx="21">
                  <c:v>161134</c:v>
                </c:pt>
                <c:pt idx="22">
                  <c:v>5087</c:v>
                </c:pt>
                <c:pt idx="23">
                  <c:v>3880</c:v>
                </c:pt>
                <c:pt idx="24">
                  <c:v>13473</c:v>
                </c:pt>
                <c:pt idx="25">
                  <c:v>92611</c:v>
                </c:pt>
                <c:pt idx="26">
                  <c:v>11869</c:v>
                </c:pt>
                <c:pt idx="27">
                  <c:v>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95518"/>
        <c:axId val="45137370"/>
      </c:barChart>
      <c:catAx>
        <c:axId val="42955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137370"/>
        <c:crosses val="autoZero"/>
        <c:auto val="1"/>
        <c:lblAlgn val="ctr"/>
        <c:lblOffset val="100"/>
        <c:noMultiLvlLbl val="0"/>
      </c:catAx>
      <c:valAx>
        <c:axId val="4513737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955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916243</c:v>
                </c:pt>
                <c:pt idx="5">
                  <c:v>0</c:v>
                </c:pt>
                <c:pt idx="6">
                  <c:v>539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20212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487</c:v>
                </c:pt>
                <c:pt idx="22">
                  <c:v>0</c:v>
                </c:pt>
                <c:pt idx="23">
                  <c:v>0</c:v>
                </c:pt>
                <c:pt idx="24">
                  <c:v>2100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807820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13019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389</c:v>
                </c:pt>
                <c:pt idx="22">
                  <c:v>0</c:v>
                </c:pt>
                <c:pt idx="23">
                  <c:v>0</c:v>
                </c:pt>
                <c:pt idx="24">
                  <c:v>26286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93715"/>
        <c:axId val="18879152"/>
      </c:barChart>
      <c:catAx>
        <c:axId val="66937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879152"/>
        <c:crosses val="autoZero"/>
        <c:auto val="1"/>
        <c:lblAlgn val="ctr"/>
        <c:lblOffset val="100"/>
        <c:noMultiLvlLbl val="0"/>
      </c:catAx>
      <c:valAx>
        <c:axId val="188791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937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56861</c:v>
                </c:pt>
                <c:pt idx="1">
                  <c:v>2778</c:v>
                </c:pt>
                <c:pt idx="2">
                  <c:v>0</c:v>
                </c:pt>
                <c:pt idx="3">
                  <c:v>0</c:v>
                </c:pt>
                <c:pt idx="4">
                  <c:v>15919003</c:v>
                </c:pt>
                <c:pt idx="5">
                  <c:v>163926</c:v>
                </c:pt>
                <c:pt idx="6">
                  <c:v>2545</c:v>
                </c:pt>
                <c:pt idx="7">
                  <c:v>6777785</c:v>
                </c:pt>
                <c:pt idx="8">
                  <c:v>12465</c:v>
                </c:pt>
                <c:pt idx="9">
                  <c:v>82631</c:v>
                </c:pt>
                <c:pt idx="10">
                  <c:v>9811</c:v>
                </c:pt>
                <c:pt idx="11">
                  <c:v>0</c:v>
                </c:pt>
                <c:pt idx="12">
                  <c:v>331191</c:v>
                </c:pt>
                <c:pt idx="13">
                  <c:v>549505</c:v>
                </c:pt>
                <c:pt idx="14">
                  <c:v>676307</c:v>
                </c:pt>
                <c:pt idx="15">
                  <c:v>3318107</c:v>
                </c:pt>
                <c:pt idx="16">
                  <c:v>167368</c:v>
                </c:pt>
                <c:pt idx="17">
                  <c:v>732</c:v>
                </c:pt>
                <c:pt idx="18">
                  <c:v>0</c:v>
                </c:pt>
                <c:pt idx="19">
                  <c:v>3619</c:v>
                </c:pt>
                <c:pt idx="20">
                  <c:v>9040</c:v>
                </c:pt>
                <c:pt idx="21">
                  <c:v>184635</c:v>
                </c:pt>
                <c:pt idx="22">
                  <c:v>71002</c:v>
                </c:pt>
                <c:pt idx="23">
                  <c:v>0</c:v>
                </c:pt>
                <c:pt idx="24">
                  <c:v>219394</c:v>
                </c:pt>
                <c:pt idx="25">
                  <c:v>8119324</c:v>
                </c:pt>
                <c:pt idx="26">
                  <c:v>120360</c:v>
                </c:pt>
                <c:pt idx="27">
                  <c:v>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902789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15188727</c:v>
                </c:pt>
                <c:pt idx="5">
                  <c:v>487241</c:v>
                </c:pt>
                <c:pt idx="6">
                  <c:v>2747</c:v>
                </c:pt>
                <c:pt idx="7">
                  <c:v>4822488</c:v>
                </c:pt>
                <c:pt idx="8">
                  <c:v>7542</c:v>
                </c:pt>
                <c:pt idx="9">
                  <c:v>380640</c:v>
                </c:pt>
                <c:pt idx="10">
                  <c:v>2544</c:v>
                </c:pt>
                <c:pt idx="11">
                  <c:v>0</c:v>
                </c:pt>
                <c:pt idx="12">
                  <c:v>164457</c:v>
                </c:pt>
                <c:pt idx="13">
                  <c:v>1800833</c:v>
                </c:pt>
                <c:pt idx="14">
                  <c:v>431297</c:v>
                </c:pt>
                <c:pt idx="15">
                  <c:v>2978855</c:v>
                </c:pt>
                <c:pt idx="16">
                  <c:v>9565</c:v>
                </c:pt>
                <c:pt idx="17">
                  <c:v>408</c:v>
                </c:pt>
                <c:pt idx="18">
                  <c:v>0</c:v>
                </c:pt>
                <c:pt idx="19">
                  <c:v>39862</c:v>
                </c:pt>
                <c:pt idx="20">
                  <c:v>5313</c:v>
                </c:pt>
                <c:pt idx="21">
                  <c:v>249364</c:v>
                </c:pt>
                <c:pt idx="22">
                  <c:v>20914</c:v>
                </c:pt>
                <c:pt idx="23">
                  <c:v>0</c:v>
                </c:pt>
                <c:pt idx="24">
                  <c:v>656334</c:v>
                </c:pt>
                <c:pt idx="25">
                  <c:v>6792950</c:v>
                </c:pt>
                <c:pt idx="26">
                  <c:v>52275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335901"/>
        <c:axId val="25799228"/>
      </c:barChart>
      <c:catAx>
        <c:axId val="233359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799228"/>
        <c:crosses val="autoZero"/>
        <c:auto val="1"/>
        <c:lblAlgn val="ctr"/>
        <c:lblOffset val="100"/>
        <c:noMultiLvlLbl val="0"/>
      </c:catAx>
      <c:valAx>
        <c:axId val="257992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3359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2778</c:v>
                </c:pt>
                <c:pt idx="2">
                  <c:v>0</c:v>
                </c:pt>
                <c:pt idx="3">
                  <c:v>0</c:v>
                </c:pt>
                <c:pt idx="4">
                  <c:v>12541631</c:v>
                </c:pt>
                <c:pt idx="5">
                  <c:v>49377</c:v>
                </c:pt>
                <c:pt idx="6">
                  <c:v>0</c:v>
                </c:pt>
                <c:pt idx="7">
                  <c:v>5357472</c:v>
                </c:pt>
                <c:pt idx="8">
                  <c:v>12465</c:v>
                </c:pt>
                <c:pt idx="9">
                  <c:v>0</c:v>
                </c:pt>
                <c:pt idx="10">
                  <c:v>5811</c:v>
                </c:pt>
                <c:pt idx="11">
                  <c:v>0</c:v>
                </c:pt>
                <c:pt idx="12">
                  <c:v>488</c:v>
                </c:pt>
                <c:pt idx="13">
                  <c:v>8</c:v>
                </c:pt>
                <c:pt idx="14">
                  <c:v>46204</c:v>
                </c:pt>
                <c:pt idx="15">
                  <c:v>2533722</c:v>
                </c:pt>
                <c:pt idx="16">
                  <c:v>120795</c:v>
                </c:pt>
                <c:pt idx="17">
                  <c:v>192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153192</c:v>
                </c:pt>
                <c:pt idx="22">
                  <c:v>58721</c:v>
                </c:pt>
                <c:pt idx="23">
                  <c:v>0</c:v>
                </c:pt>
                <c:pt idx="24">
                  <c:v>0</c:v>
                </c:pt>
                <c:pt idx="25">
                  <c:v>8005516</c:v>
                </c:pt>
                <c:pt idx="26">
                  <c:v>64245</c:v>
                </c:pt>
                <c:pt idx="27">
                  <c:v>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1100</c:v>
                </c:pt>
                <c:pt idx="2">
                  <c:v>15</c:v>
                </c:pt>
                <c:pt idx="3">
                  <c:v>0</c:v>
                </c:pt>
                <c:pt idx="4">
                  <c:v>11954491</c:v>
                </c:pt>
                <c:pt idx="5">
                  <c:v>53033</c:v>
                </c:pt>
                <c:pt idx="6">
                  <c:v>4</c:v>
                </c:pt>
                <c:pt idx="7">
                  <c:v>3690569</c:v>
                </c:pt>
                <c:pt idx="8">
                  <c:v>7121</c:v>
                </c:pt>
                <c:pt idx="9">
                  <c:v>29</c:v>
                </c:pt>
                <c:pt idx="10">
                  <c:v>2544</c:v>
                </c:pt>
                <c:pt idx="11">
                  <c:v>0</c:v>
                </c:pt>
                <c:pt idx="12">
                  <c:v>0</c:v>
                </c:pt>
                <c:pt idx="13">
                  <c:v>283</c:v>
                </c:pt>
                <c:pt idx="14">
                  <c:v>6</c:v>
                </c:pt>
                <c:pt idx="15">
                  <c:v>2004443</c:v>
                </c:pt>
                <c:pt idx="16">
                  <c:v>5333</c:v>
                </c:pt>
                <c:pt idx="17">
                  <c:v>408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240931</c:v>
                </c:pt>
                <c:pt idx="22">
                  <c:v>0</c:v>
                </c:pt>
                <c:pt idx="23">
                  <c:v>0</c:v>
                </c:pt>
                <c:pt idx="24">
                  <c:v>2511</c:v>
                </c:pt>
                <c:pt idx="25">
                  <c:v>6607331</c:v>
                </c:pt>
                <c:pt idx="26">
                  <c:v>34279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47239"/>
        <c:axId val="47504166"/>
      </c:barChart>
      <c:catAx>
        <c:axId val="52472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504166"/>
        <c:crosses val="autoZero"/>
        <c:auto val="1"/>
        <c:lblAlgn val="ctr"/>
        <c:lblOffset val="100"/>
        <c:noMultiLvlLbl val="0"/>
      </c:catAx>
      <c:valAx>
        <c:axId val="4750416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472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7525</c:v>
                </c:pt>
                <c:pt idx="2">
                  <c:v>195685</c:v>
                </c:pt>
                <c:pt idx="3">
                  <c:v>0</c:v>
                </c:pt>
                <c:pt idx="4">
                  <c:v>3218233</c:v>
                </c:pt>
                <c:pt idx="5">
                  <c:v>205130</c:v>
                </c:pt>
                <c:pt idx="6">
                  <c:v>3250870</c:v>
                </c:pt>
                <c:pt idx="7">
                  <c:v>2804682</c:v>
                </c:pt>
                <c:pt idx="8">
                  <c:v>194643</c:v>
                </c:pt>
                <c:pt idx="9">
                  <c:v>2460</c:v>
                </c:pt>
                <c:pt idx="10">
                  <c:v>17304</c:v>
                </c:pt>
                <c:pt idx="11">
                  <c:v>135189</c:v>
                </c:pt>
                <c:pt idx="12">
                  <c:v>2821</c:v>
                </c:pt>
                <c:pt idx="13">
                  <c:v>0</c:v>
                </c:pt>
                <c:pt idx="14">
                  <c:v>178587</c:v>
                </c:pt>
                <c:pt idx="15">
                  <c:v>1216557</c:v>
                </c:pt>
                <c:pt idx="16">
                  <c:v>169139</c:v>
                </c:pt>
                <c:pt idx="17">
                  <c:v>0</c:v>
                </c:pt>
                <c:pt idx="18">
                  <c:v>108074</c:v>
                </c:pt>
                <c:pt idx="19">
                  <c:v>131170</c:v>
                </c:pt>
                <c:pt idx="20">
                  <c:v>160533</c:v>
                </c:pt>
                <c:pt idx="21">
                  <c:v>1174917</c:v>
                </c:pt>
                <c:pt idx="22">
                  <c:v>624538</c:v>
                </c:pt>
                <c:pt idx="23">
                  <c:v>44398</c:v>
                </c:pt>
                <c:pt idx="24">
                  <c:v>93700</c:v>
                </c:pt>
                <c:pt idx="25">
                  <c:v>3353542</c:v>
                </c:pt>
                <c:pt idx="26">
                  <c:v>432769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9685</c:v>
                </c:pt>
                <c:pt idx="2">
                  <c:v>179107</c:v>
                </c:pt>
                <c:pt idx="3">
                  <c:v>0</c:v>
                </c:pt>
                <c:pt idx="4">
                  <c:v>3839538</c:v>
                </c:pt>
                <c:pt idx="5">
                  <c:v>209710</c:v>
                </c:pt>
                <c:pt idx="6">
                  <c:v>3134230</c:v>
                </c:pt>
                <c:pt idx="7">
                  <c:v>2741944</c:v>
                </c:pt>
                <c:pt idx="8">
                  <c:v>231502</c:v>
                </c:pt>
                <c:pt idx="9">
                  <c:v>7308</c:v>
                </c:pt>
                <c:pt idx="10">
                  <c:v>36579</c:v>
                </c:pt>
                <c:pt idx="11">
                  <c:v>128762</c:v>
                </c:pt>
                <c:pt idx="12">
                  <c:v>4083</c:v>
                </c:pt>
                <c:pt idx="13">
                  <c:v>0</c:v>
                </c:pt>
                <c:pt idx="14">
                  <c:v>159419</c:v>
                </c:pt>
                <c:pt idx="15">
                  <c:v>1163575</c:v>
                </c:pt>
                <c:pt idx="16">
                  <c:v>133163</c:v>
                </c:pt>
                <c:pt idx="17">
                  <c:v>0</c:v>
                </c:pt>
                <c:pt idx="18">
                  <c:v>110457</c:v>
                </c:pt>
                <c:pt idx="19">
                  <c:v>130706</c:v>
                </c:pt>
                <c:pt idx="20">
                  <c:v>158002</c:v>
                </c:pt>
                <c:pt idx="21">
                  <c:v>1035307</c:v>
                </c:pt>
                <c:pt idx="22">
                  <c:v>585367</c:v>
                </c:pt>
                <c:pt idx="23">
                  <c:v>44897</c:v>
                </c:pt>
                <c:pt idx="24">
                  <c:v>94415</c:v>
                </c:pt>
                <c:pt idx="25">
                  <c:v>3272622</c:v>
                </c:pt>
                <c:pt idx="26">
                  <c:v>293241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52122"/>
        <c:axId val="15070603"/>
      </c:barChart>
      <c:catAx>
        <c:axId val="452521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070603"/>
        <c:crosses val="autoZero"/>
        <c:auto val="1"/>
        <c:lblAlgn val="ctr"/>
        <c:lblOffset val="100"/>
        <c:noMultiLvlLbl val="0"/>
      </c:catAx>
      <c:valAx>
        <c:axId val="150706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521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237</c:v>
                </c:pt>
                <c:pt idx="2">
                  <c:v>10253</c:v>
                </c:pt>
                <c:pt idx="3">
                  <c:v>0</c:v>
                </c:pt>
                <c:pt idx="4">
                  <c:v>136072</c:v>
                </c:pt>
                <c:pt idx="5">
                  <c:v>6612</c:v>
                </c:pt>
                <c:pt idx="6">
                  <c:v>151135</c:v>
                </c:pt>
                <c:pt idx="7">
                  <c:v>100354</c:v>
                </c:pt>
                <c:pt idx="8">
                  <c:v>6994</c:v>
                </c:pt>
                <c:pt idx="9">
                  <c:v>0</c:v>
                </c:pt>
                <c:pt idx="10">
                  <c:v>0</c:v>
                </c:pt>
                <c:pt idx="11">
                  <c:v>8105</c:v>
                </c:pt>
                <c:pt idx="12">
                  <c:v>5</c:v>
                </c:pt>
                <c:pt idx="13">
                  <c:v>0</c:v>
                </c:pt>
                <c:pt idx="14">
                  <c:v>8942</c:v>
                </c:pt>
                <c:pt idx="15">
                  <c:v>82671</c:v>
                </c:pt>
                <c:pt idx="16">
                  <c:v>7682</c:v>
                </c:pt>
                <c:pt idx="17">
                  <c:v>0</c:v>
                </c:pt>
                <c:pt idx="18">
                  <c:v>7117</c:v>
                </c:pt>
                <c:pt idx="19">
                  <c:v>5494</c:v>
                </c:pt>
                <c:pt idx="20">
                  <c:v>895</c:v>
                </c:pt>
                <c:pt idx="21">
                  <c:v>75631</c:v>
                </c:pt>
                <c:pt idx="22">
                  <c:v>16254</c:v>
                </c:pt>
                <c:pt idx="23">
                  <c:v>2194</c:v>
                </c:pt>
                <c:pt idx="24">
                  <c:v>0</c:v>
                </c:pt>
                <c:pt idx="25">
                  <c:v>122718</c:v>
                </c:pt>
                <c:pt idx="26">
                  <c:v>6290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9309</c:v>
                </c:pt>
                <c:pt idx="3">
                  <c:v>0</c:v>
                </c:pt>
                <c:pt idx="4">
                  <c:v>127128</c:v>
                </c:pt>
                <c:pt idx="5">
                  <c:v>6277</c:v>
                </c:pt>
                <c:pt idx="6">
                  <c:v>148590</c:v>
                </c:pt>
                <c:pt idx="7">
                  <c:v>96392</c:v>
                </c:pt>
                <c:pt idx="8">
                  <c:v>9142</c:v>
                </c:pt>
                <c:pt idx="9">
                  <c:v>0</c:v>
                </c:pt>
                <c:pt idx="10">
                  <c:v>17</c:v>
                </c:pt>
                <c:pt idx="11">
                  <c:v>7675</c:v>
                </c:pt>
                <c:pt idx="12">
                  <c:v>21</c:v>
                </c:pt>
                <c:pt idx="13">
                  <c:v>0</c:v>
                </c:pt>
                <c:pt idx="14">
                  <c:v>7938</c:v>
                </c:pt>
                <c:pt idx="15">
                  <c:v>82089</c:v>
                </c:pt>
                <c:pt idx="16">
                  <c:v>7578</c:v>
                </c:pt>
                <c:pt idx="17">
                  <c:v>0</c:v>
                </c:pt>
                <c:pt idx="18">
                  <c:v>7249</c:v>
                </c:pt>
                <c:pt idx="19">
                  <c:v>4752</c:v>
                </c:pt>
                <c:pt idx="20">
                  <c:v>864</c:v>
                </c:pt>
                <c:pt idx="21">
                  <c:v>75343</c:v>
                </c:pt>
                <c:pt idx="22">
                  <c:v>13132</c:v>
                </c:pt>
                <c:pt idx="23">
                  <c:v>2100</c:v>
                </c:pt>
                <c:pt idx="24">
                  <c:v>152</c:v>
                </c:pt>
                <c:pt idx="25">
                  <c:v>113441</c:v>
                </c:pt>
                <c:pt idx="26">
                  <c:v>2868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412201"/>
        <c:axId val="49042543"/>
      </c:barChart>
      <c:catAx>
        <c:axId val="264122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042543"/>
        <c:crosses val="autoZero"/>
        <c:auto val="1"/>
        <c:lblAlgn val="ctr"/>
        <c:lblOffset val="100"/>
        <c:noMultiLvlLbl val="0"/>
      </c:catAx>
      <c:valAx>
        <c:axId val="490425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4122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41122</c:v>
                </c:pt>
                <c:pt idx="2">
                  <c:v>3176.75</c:v>
                </c:pt>
                <c:pt idx="3">
                  <c:v>0</c:v>
                </c:pt>
                <c:pt idx="4">
                  <c:v>1173918</c:v>
                </c:pt>
                <c:pt idx="5">
                  <c:v>51942.75</c:v>
                </c:pt>
                <c:pt idx="6">
                  <c:v>19557</c:v>
                </c:pt>
                <c:pt idx="7">
                  <c:v>952547.75</c:v>
                </c:pt>
                <c:pt idx="8">
                  <c:v>113757.25</c:v>
                </c:pt>
                <c:pt idx="9">
                  <c:v>11514</c:v>
                </c:pt>
                <c:pt idx="10">
                  <c:v>17111.25</c:v>
                </c:pt>
                <c:pt idx="11">
                  <c:v>1384</c:v>
                </c:pt>
                <c:pt idx="12">
                  <c:v>2849.5</c:v>
                </c:pt>
                <c:pt idx="13">
                  <c:v>18507</c:v>
                </c:pt>
                <c:pt idx="14">
                  <c:v>27583</c:v>
                </c:pt>
                <c:pt idx="15">
                  <c:v>328860</c:v>
                </c:pt>
                <c:pt idx="16">
                  <c:v>17334</c:v>
                </c:pt>
                <c:pt idx="17">
                  <c:v>10609.5</c:v>
                </c:pt>
                <c:pt idx="18">
                  <c:v>1381.5</c:v>
                </c:pt>
                <c:pt idx="19">
                  <c:v>97.5</c:v>
                </c:pt>
                <c:pt idx="20">
                  <c:v>0</c:v>
                </c:pt>
                <c:pt idx="21">
                  <c:v>117354</c:v>
                </c:pt>
                <c:pt idx="22">
                  <c:v>30632.75</c:v>
                </c:pt>
                <c:pt idx="23">
                  <c:v>36389.75</c:v>
                </c:pt>
                <c:pt idx="24">
                  <c:v>2852</c:v>
                </c:pt>
                <c:pt idx="25">
                  <c:v>1253102</c:v>
                </c:pt>
                <c:pt idx="26">
                  <c:v>59958</c:v>
                </c:pt>
                <c:pt idx="27">
                  <c:v>8274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6</c:v>
                </c:pt>
                <c:pt idx="1">
                  <c:v>42644.5</c:v>
                </c:pt>
                <c:pt idx="2">
                  <c:v>3687</c:v>
                </c:pt>
                <c:pt idx="3">
                  <c:v>0</c:v>
                </c:pt>
                <c:pt idx="4">
                  <c:v>1119100</c:v>
                </c:pt>
                <c:pt idx="5">
                  <c:v>47270</c:v>
                </c:pt>
                <c:pt idx="6">
                  <c:v>21078</c:v>
                </c:pt>
                <c:pt idx="7">
                  <c:v>773812.25</c:v>
                </c:pt>
                <c:pt idx="8">
                  <c:v>123838.25</c:v>
                </c:pt>
                <c:pt idx="9">
                  <c:v>9520.75</c:v>
                </c:pt>
                <c:pt idx="10">
                  <c:v>17728</c:v>
                </c:pt>
                <c:pt idx="11">
                  <c:v>1430.5</c:v>
                </c:pt>
                <c:pt idx="12">
                  <c:v>11946</c:v>
                </c:pt>
                <c:pt idx="13">
                  <c:v>12392</c:v>
                </c:pt>
                <c:pt idx="14">
                  <c:v>18463</c:v>
                </c:pt>
                <c:pt idx="15">
                  <c:v>285851</c:v>
                </c:pt>
                <c:pt idx="16">
                  <c:v>8181.5</c:v>
                </c:pt>
                <c:pt idx="17">
                  <c:v>10919</c:v>
                </c:pt>
                <c:pt idx="18">
                  <c:v>1514</c:v>
                </c:pt>
                <c:pt idx="19">
                  <c:v>300</c:v>
                </c:pt>
                <c:pt idx="20">
                  <c:v>0</c:v>
                </c:pt>
                <c:pt idx="21">
                  <c:v>135384</c:v>
                </c:pt>
                <c:pt idx="22">
                  <c:v>7320</c:v>
                </c:pt>
                <c:pt idx="23">
                  <c:v>36183.25</c:v>
                </c:pt>
                <c:pt idx="24">
                  <c:v>13025.25</c:v>
                </c:pt>
                <c:pt idx="25">
                  <c:v>1109849</c:v>
                </c:pt>
                <c:pt idx="26">
                  <c:v>52268</c:v>
                </c:pt>
                <c:pt idx="27">
                  <c:v>7308.5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429727"/>
        <c:axId val="12668696"/>
      </c:barChart>
      <c:catAx>
        <c:axId val="314297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668696"/>
        <c:crosses val="autoZero"/>
        <c:auto val="1"/>
        <c:lblAlgn val="ctr"/>
        <c:lblOffset val="100"/>
        <c:noMultiLvlLbl val="0"/>
      </c:catAx>
      <c:valAx>
        <c:axId val="126686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4297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297</c:v>
                </c:pt>
                <c:pt idx="2">
                  <c:v>0</c:v>
                </c:pt>
                <c:pt idx="3">
                  <c:v>0</c:v>
                </c:pt>
                <c:pt idx="4">
                  <c:v>995928</c:v>
                </c:pt>
                <c:pt idx="5">
                  <c:v>4755</c:v>
                </c:pt>
                <c:pt idx="6">
                  <c:v>0</c:v>
                </c:pt>
                <c:pt idx="7">
                  <c:v>451732.5</c:v>
                </c:pt>
                <c:pt idx="8">
                  <c:v>967.5</c:v>
                </c:pt>
                <c:pt idx="9">
                  <c:v>0</c:v>
                </c:pt>
                <c:pt idx="10">
                  <c:v>296</c:v>
                </c:pt>
                <c:pt idx="11">
                  <c:v>0</c:v>
                </c:pt>
                <c:pt idx="12">
                  <c:v>88.25</c:v>
                </c:pt>
                <c:pt idx="13">
                  <c:v>4</c:v>
                </c:pt>
                <c:pt idx="14">
                  <c:v>3428.25</c:v>
                </c:pt>
                <c:pt idx="15">
                  <c:v>183726</c:v>
                </c:pt>
                <c:pt idx="16">
                  <c:v>11613</c:v>
                </c:pt>
                <c:pt idx="17">
                  <c:v>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8289</c:v>
                </c:pt>
                <c:pt idx="22">
                  <c:v>5192</c:v>
                </c:pt>
                <c:pt idx="23">
                  <c:v>0</c:v>
                </c:pt>
                <c:pt idx="24">
                  <c:v>0</c:v>
                </c:pt>
                <c:pt idx="25">
                  <c:v>634110</c:v>
                </c:pt>
                <c:pt idx="26">
                  <c:v>7642</c:v>
                </c:pt>
                <c:pt idx="27">
                  <c:v>41.25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109.5</c:v>
                </c:pt>
                <c:pt idx="2">
                  <c:v>3</c:v>
                </c:pt>
                <c:pt idx="3">
                  <c:v>0</c:v>
                </c:pt>
                <c:pt idx="4">
                  <c:v>933290</c:v>
                </c:pt>
                <c:pt idx="5">
                  <c:v>4693.75</c:v>
                </c:pt>
                <c:pt idx="6">
                  <c:v>2</c:v>
                </c:pt>
                <c:pt idx="7">
                  <c:v>301911</c:v>
                </c:pt>
                <c:pt idx="8">
                  <c:v>513.75</c:v>
                </c:pt>
                <c:pt idx="9">
                  <c:v>2</c:v>
                </c:pt>
                <c:pt idx="10">
                  <c:v>415</c:v>
                </c:pt>
                <c:pt idx="11">
                  <c:v>0</c:v>
                </c:pt>
                <c:pt idx="12">
                  <c:v>0</c:v>
                </c:pt>
                <c:pt idx="13">
                  <c:v>71</c:v>
                </c:pt>
                <c:pt idx="14">
                  <c:v>1</c:v>
                </c:pt>
                <c:pt idx="15">
                  <c:v>142841</c:v>
                </c:pt>
                <c:pt idx="16">
                  <c:v>2662.5</c:v>
                </c:pt>
                <c:pt idx="17">
                  <c:v>204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29759</c:v>
                </c:pt>
                <c:pt idx="22">
                  <c:v>0</c:v>
                </c:pt>
                <c:pt idx="23">
                  <c:v>0</c:v>
                </c:pt>
                <c:pt idx="24">
                  <c:v>1151.5</c:v>
                </c:pt>
                <c:pt idx="25">
                  <c:v>534113</c:v>
                </c:pt>
                <c:pt idx="26">
                  <c:v>3746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399587"/>
        <c:axId val="67073497"/>
      </c:barChart>
      <c:catAx>
        <c:axId val="523995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7073497"/>
        <c:crosses val="autoZero"/>
        <c:auto val="1"/>
        <c:lblAlgn val="ctr"/>
        <c:lblOffset val="100"/>
        <c:noMultiLvlLbl val="0"/>
      </c:catAx>
      <c:valAx>
        <c:axId val="670734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3995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34657.5</c:v>
                </c:pt>
                <c:pt idx="2">
                  <c:v>917.75</c:v>
                </c:pt>
                <c:pt idx="3">
                  <c:v>0</c:v>
                </c:pt>
                <c:pt idx="4">
                  <c:v>14</c:v>
                </c:pt>
                <c:pt idx="5">
                  <c:v>39677.25</c:v>
                </c:pt>
                <c:pt idx="6">
                  <c:v>19557</c:v>
                </c:pt>
                <c:pt idx="7">
                  <c:v>62008.75</c:v>
                </c:pt>
                <c:pt idx="8">
                  <c:v>4792.75</c:v>
                </c:pt>
                <c:pt idx="9">
                  <c:v>2885</c:v>
                </c:pt>
                <c:pt idx="10">
                  <c:v>1666.75</c:v>
                </c:pt>
                <c:pt idx="11">
                  <c:v>1327</c:v>
                </c:pt>
                <c:pt idx="12">
                  <c:v>433.25</c:v>
                </c:pt>
                <c:pt idx="13">
                  <c:v>1358</c:v>
                </c:pt>
                <c:pt idx="14">
                  <c:v>21290.25</c:v>
                </c:pt>
                <c:pt idx="15">
                  <c:v>125755</c:v>
                </c:pt>
                <c:pt idx="16">
                  <c:v>1642</c:v>
                </c:pt>
                <c:pt idx="17">
                  <c:v>551</c:v>
                </c:pt>
                <c:pt idx="18">
                  <c:v>1373.5</c:v>
                </c:pt>
                <c:pt idx="19">
                  <c:v>0</c:v>
                </c:pt>
                <c:pt idx="20">
                  <c:v>0</c:v>
                </c:pt>
                <c:pt idx="21">
                  <c:v>95833</c:v>
                </c:pt>
                <c:pt idx="22">
                  <c:v>6583</c:v>
                </c:pt>
                <c:pt idx="23">
                  <c:v>36082.75</c:v>
                </c:pt>
                <c:pt idx="24">
                  <c:v>0</c:v>
                </c:pt>
                <c:pt idx="25">
                  <c:v>48696</c:v>
                </c:pt>
                <c:pt idx="26">
                  <c:v>3713</c:v>
                </c:pt>
                <c:pt idx="27">
                  <c:v>7072.75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36905.25</c:v>
                </c:pt>
                <c:pt idx="2">
                  <c:v>2158</c:v>
                </c:pt>
                <c:pt idx="3">
                  <c:v>0</c:v>
                </c:pt>
                <c:pt idx="4">
                  <c:v>8</c:v>
                </c:pt>
                <c:pt idx="5">
                  <c:v>36736.5</c:v>
                </c:pt>
                <c:pt idx="6">
                  <c:v>21074</c:v>
                </c:pt>
                <c:pt idx="7">
                  <c:v>52208.75</c:v>
                </c:pt>
                <c:pt idx="8">
                  <c:v>12016.75</c:v>
                </c:pt>
                <c:pt idx="9">
                  <c:v>1825</c:v>
                </c:pt>
                <c:pt idx="10">
                  <c:v>1132</c:v>
                </c:pt>
                <c:pt idx="11">
                  <c:v>1384.5</c:v>
                </c:pt>
                <c:pt idx="12">
                  <c:v>3361.5</c:v>
                </c:pt>
                <c:pt idx="13">
                  <c:v>2359</c:v>
                </c:pt>
                <c:pt idx="14">
                  <c:v>16118</c:v>
                </c:pt>
                <c:pt idx="15">
                  <c:v>124537</c:v>
                </c:pt>
                <c:pt idx="16">
                  <c:v>2369</c:v>
                </c:pt>
                <c:pt idx="17">
                  <c:v>1103</c:v>
                </c:pt>
                <c:pt idx="18">
                  <c:v>1501</c:v>
                </c:pt>
                <c:pt idx="19">
                  <c:v>0</c:v>
                </c:pt>
                <c:pt idx="20">
                  <c:v>0</c:v>
                </c:pt>
                <c:pt idx="21">
                  <c:v>93999</c:v>
                </c:pt>
                <c:pt idx="22">
                  <c:v>306.5</c:v>
                </c:pt>
                <c:pt idx="23">
                  <c:v>35927.25</c:v>
                </c:pt>
                <c:pt idx="24">
                  <c:v>3188.75</c:v>
                </c:pt>
                <c:pt idx="25">
                  <c:v>44928</c:v>
                </c:pt>
                <c:pt idx="26">
                  <c:v>3424</c:v>
                </c:pt>
                <c:pt idx="27">
                  <c:v>6899.5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527132"/>
        <c:axId val="12860179"/>
      </c:barChart>
      <c:catAx>
        <c:axId val="645271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860179"/>
        <c:crosses val="autoZero"/>
        <c:auto val="1"/>
        <c:lblAlgn val="ctr"/>
        <c:lblOffset val="100"/>
        <c:noMultiLvlLbl val="0"/>
      </c:catAx>
      <c:valAx>
        <c:axId val="1286017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5271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6167.5</c:v>
                </c:pt>
                <c:pt idx="2">
                  <c:v>2259</c:v>
                </c:pt>
                <c:pt idx="3">
                  <c:v>0</c:v>
                </c:pt>
                <c:pt idx="4">
                  <c:v>177976</c:v>
                </c:pt>
                <c:pt idx="5">
                  <c:v>7510.5</c:v>
                </c:pt>
                <c:pt idx="6">
                  <c:v>0</c:v>
                </c:pt>
                <c:pt idx="7">
                  <c:v>438806.5</c:v>
                </c:pt>
                <c:pt idx="8">
                  <c:v>107997</c:v>
                </c:pt>
                <c:pt idx="9">
                  <c:v>8629</c:v>
                </c:pt>
                <c:pt idx="10">
                  <c:v>15148.5</c:v>
                </c:pt>
                <c:pt idx="11">
                  <c:v>57</c:v>
                </c:pt>
                <c:pt idx="12">
                  <c:v>2328</c:v>
                </c:pt>
                <c:pt idx="13">
                  <c:v>17145</c:v>
                </c:pt>
                <c:pt idx="14">
                  <c:v>2864.5</c:v>
                </c:pt>
                <c:pt idx="15">
                  <c:v>19379</c:v>
                </c:pt>
                <c:pt idx="16">
                  <c:v>4079</c:v>
                </c:pt>
                <c:pt idx="17">
                  <c:v>10046.5</c:v>
                </c:pt>
                <c:pt idx="18">
                  <c:v>8</c:v>
                </c:pt>
                <c:pt idx="19">
                  <c:v>97.5</c:v>
                </c:pt>
                <c:pt idx="20">
                  <c:v>0</c:v>
                </c:pt>
                <c:pt idx="21">
                  <c:v>13232</c:v>
                </c:pt>
                <c:pt idx="22">
                  <c:v>18857.75</c:v>
                </c:pt>
                <c:pt idx="23">
                  <c:v>307</c:v>
                </c:pt>
                <c:pt idx="24">
                  <c:v>2852</c:v>
                </c:pt>
                <c:pt idx="25">
                  <c:v>570296</c:v>
                </c:pt>
                <c:pt idx="26">
                  <c:v>48603</c:v>
                </c:pt>
                <c:pt idx="27">
                  <c:v>1160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6</c:v>
                </c:pt>
                <c:pt idx="1">
                  <c:v>5629.75</c:v>
                </c:pt>
                <c:pt idx="2">
                  <c:v>1526</c:v>
                </c:pt>
                <c:pt idx="3">
                  <c:v>0</c:v>
                </c:pt>
                <c:pt idx="4">
                  <c:v>185802</c:v>
                </c:pt>
                <c:pt idx="5">
                  <c:v>5839.75</c:v>
                </c:pt>
                <c:pt idx="6">
                  <c:v>2</c:v>
                </c:pt>
                <c:pt idx="7">
                  <c:v>419692.5</c:v>
                </c:pt>
                <c:pt idx="8">
                  <c:v>111307.75</c:v>
                </c:pt>
                <c:pt idx="9">
                  <c:v>7693.75</c:v>
                </c:pt>
                <c:pt idx="10">
                  <c:v>16181</c:v>
                </c:pt>
                <c:pt idx="11">
                  <c:v>46</c:v>
                </c:pt>
                <c:pt idx="12">
                  <c:v>8584.5</c:v>
                </c:pt>
                <c:pt idx="13">
                  <c:v>9962</c:v>
                </c:pt>
                <c:pt idx="14">
                  <c:v>2344</c:v>
                </c:pt>
                <c:pt idx="15">
                  <c:v>18473</c:v>
                </c:pt>
                <c:pt idx="16">
                  <c:v>3150</c:v>
                </c:pt>
                <c:pt idx="17">
                  <c:v>9612</c:v>
                </c:pt>
                <c:pt idx="18">
                  <c:v>13</c:v>
                </c:pt>
                <c:pt idx="19">
                  <c:v>300</c:v>
                </c:pt>
                <c:pt idx="20">
                  <c:v>0</c:v>
                </c:pt>
                <c:pt idx="21">
                  <c:v>11626</c:v>
                </c:pt>
                <c:pt idx="22">
                  <c:v>7013.5</c:v>
                </c:pt>
                <c:pt idx="23">
                  <c:v>256</c:v>
                </c:pt>
                <c:pt idx="24">
                  <c:v>8685</c:v>
                </c:pt>
                <c:pt idx="25">
                  <c:v>530808</c:v>
                </c:pt>
                <c:pt idx="26">
                  <c:v>45098</c:v>
                </c:pt>
                <c:pt idx="27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000868"/>
        <c:axId val="10817703"/>
      </c:barChart>
      <c:catAx>
        <c:axId val="360008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817703"/>
        <c:crosses val="autoZero"/>
        <c:auto val="1"/>
        <c:lblAlgn val="ctr"/>
        <c:lblOffset val="100"/>
        <c:noMultiLvlLbl val="0"/>
      </c:catAx>
      <c:valAx>
        <c:axId val="10817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0008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250</c:v>
                </c:pt>
                <c:pt idx="1">
                  <c:v>176</c:v>
                </c:pt>
                <c:pt idx="2">
                  <c:v>385</c:v>
                </c:pt>
                <c:pt idx="3">
                  <c:v>176</c:v>
                </c:pt>
                <c:pt idx="4">
                  <c:v>6882</c:v>
                </c:pt>
                <c:pt idx="5">
                  <c:v>323</c:v>
                </c:pt>
                <c:pt idx="6">
                  <c:v>8806</c:v>
                </c:pt>
                <c:pt idx="7">
                  <c:v>1941</c:v>
                </c:pt>
                <c:pt idx="8">
                  <c:v>593</c:v>
                </c:pt>
                <c:pt idx="9">
                  <c:v>473</c:v>
                </c:pt>
                <c:pt idx="10">
                  <c:v>310</c:v>
                </c:pt>
                <c:pt idx="11">
                  <c:v>2399</c:v>
                </c:pt>
                <c:pt idx="12">
                  <c:v>198</c:v>
                </c:pt>
                <c:pt idx="13">
                  <c:v>256</c:v>
                </c:pt>
                <c:pt idx="14">
                  <c:v>572</c:v>
                </c:pt>
                <c:pt idx="15">
                  <c:v>3277</c:v>
                </c:pt>
                <c:pt idx="16">
                  <c:v>346</c:v>
                </c:pt>
                <c:pt idx="17">
                  <c:v>112</c:v>
                </c:pt>
                <c:pt idx="18">
                  <c:v>280</c:v>
                </c:pt>
                <c:pt idx="19">
                  <c:v>223</c:v>
                </c:pt>
                <c:pt idx="20">
                  <c:v>205</c:v>
                </c:pt>
                <c:pt idx="21">
                  <c:v>4210</c:v>
                </c:pt>
                <c:pt idx="22">
                  <c:v>357</c:v>
                </c:pt>
                <c:pt idx="23">
                  <c:v>208</c:v>
                </c:pt>
                <c:pt idx="24">
                  <c:v>556</c:v>
                </c:pt>
                <c:pt idx="25">
                  <c:v>1794</c:v>
                </c:pt>
                <c:pt idx="26">
                  <c:v>454</c:v>
                </c:pt>
                <c:pt idx="27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263</c:v>
                </c:pt>
                <c:pt idx="1">
                  <c:v>168</c:v>
                </c:pt>
                <c:pt idx="2">
                  <c:v>351</c:v>
                </c:pt>
                <c:pt idx="3">
                  <c:v>192</c:v>
                </c:pt>
                <c:pt idx="4">
                  <c:v>6495</c:v>
                </c:pt>
                <c:pt idx="5">
                  <c:v>360</c:v>
                </c:pt>
                <c:pt idx="6">
                  <c:v>7823</c:v>
                </c:pt>
                <c:pt idx="7">
                  <c:v>1946</c:v>
                </c:pt>
                <c:pt idx="8">
                  <c:v>621</c:v>
                </c:pt>
                <c:pt idx="9">
                  <c:v>475</c:v>
                </c:pt>
                <c:pt idx="10">
                  <c:v>331</c:v>
                </c:pt>
                <c:pt idx="11">
                  <c:v>2352</c:v>
                </c:pt>
                <c:pt idx="12">
                  <c:v>254</c:v>
                </c:pt>
                <c:pt idx="13">
                  <c:v>303</c:v>
                </c:pt>
                <c:pt idx="14">
                  <c:v>475</c:v>
                </c:pt>
                <c:pt idx="15">
                  <c:v>3156</c:v>
                </c:pt>
                <c:pt idx="16">
                  <c:v>322</c:v>
                </c:pt>
                <c:pt idx="17">
                  <c:v>100</c:v>
                </c:pt>
                <c:pt idx="18">
                  <c:v>274</c:v>
                </c:pt>
                <c:pt idx="19">
                  <c:v>194</c:v>
                </c:pt>
                <c:pt idx="20">
                  <c:v>227</c:v>
                </c:pt>
                <c:pt idx="21">
                  <c:v>4156</c:v>
                </c:pt>
                <c:pt idx="22">
                  <c:v>356</c:v>
                </c:pt>
                <c:pt idx="23">
                  <c:v>207</c:v>
                </c:pt>
                <c:pt idx="24">
                  <c:v>610</c:v>
                </c:pt>
                <c:pt idx="25">
                  <c:v>1827</c:v>
                </c:pt>
                <c:pt idx="26">
                  <c:v>424</c:v>
                </c:pt>
                <c:pt idx="27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870204"/>
        <c:axId val="37654038"/>
      </c:barChart>
      <c:catAx>
        <c:axId val="78702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654038"/>
        <c:crosses val="autoZero"/>
        <c:auto val="1"/>
        <c:lblAlgn val="ctr"/>
        <c:lblOffset val="100"/>
        <c:noMultiLvlLbl val="0"/>
      </c:catAx>
      <c:valAx>
        <c:axId val="3765403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8702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4585084</c:v>
                </c:pt>
                <c:pt idx="1">
                  <c:v>2070392</c:v>
                </c:pt>
                <c:pt idx="2">
                  <c:v>6161973</c:v>
                </c:pt>
                <c:pt idx="3">
                  <c:v>1386669</c:v>
                </c:pt>
                <c:pt idx="4">
                  <c:v>134286060</c:v>
                </c:pt>
                <c:pt idx="5">
                  <c:v>6022778</c:v>
                </c:pt>
                <c:pt idx="6">
                  <c:v>51970414</c:v>
                </c:pt>
                <c:pt idx="7">
                  <c:v>74891693</c:v>
                </c:pt>
                <c:pt idx="8">
                  <c:v>11714348</c:v>
                </c:pt>
                <c:pt idx="9">
                  <c:v>9845913</c:v>
                </c:pt>
                <c:pt idx="10">
                  <c:v>4428326</c:v>
                </c:pt>
                <c:pt idx="11">
                  <c:v>15517054</c:v>
                </c:pt>
                <c:pt idx="12">
                  <c:v>2800845</c:v>
                </c:pt>
                <c:pt idx="13">
                  <c:v>4097733</c:v>
                </c:pt>
                <c:pt idx="14">
                  <c:v>10387791</c:v>
                </c:pt>
                <c:pt idx="15">
                  <c:v>80077749</c:v>
                </c:pt>
                <c:pt idx="16">
                  <c:v>9995585</c:v>
                </c:pt>
                <c:pt idx="17">
                  <c:v>791663</c:v>
                </c:pt>
                <c:pt idx="18">
                  <c:v>7986934</c:v>
                </c:pt>
                <c:pt idx="19">
                  <c:v>2841957</c:v>
                </c:pt>
                <c:pt idx="20">
                  <c:v>1733280</c:v>
                </c:pt>
                <c:pt idx="21">
                  <c:v>58655223</c:v>
                </c:pt>
                <c:pt idx="22">
                  <c:v>6914069</c:v>
                </c:pt>
                <c:pt idx="23">
                  <c:v>1255136</c:v>
                </c:pt>
                <c:pt idx="24">
                  <c:v>10485298</c:v>
                </c:pt>
                <c:pt idx="25">
                  <c:v>68574942</c:v>
                </c:pt>
                <c:pt idx="26">
                  <c:v>9855948</c:v>
                </c:pt>
                <c:pt idx="27">
                  <c:v>640453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4664657</c:v>
                </c:pt>
                <c:pt idx="1">
                  <c:v>2538978</c:v>
                </c:pt>
                <c:pt idx="2">
                  <c:v>5923184</c:v>
                </c:pt>
                <c:pt idx="3">
                  <c:v>1491988</c:v>
                </c:pt>
                <c:pt idx="4">
                  <c:v>121586039</c:v>
                </c:pt>
                <c:pt idx="5">
                  <c:v>7455404</c:v>
                </c:pt>
                <c:pt idx="6">
                  <c:v>49852951</c:v>
                </c:pt>
                <c:pt idx="7">
                  <c:v>74024262</c:v>
                </c:pt>
                <c:pt idx="8">
                  <c:v>11458183</c:v>
                </c:pt>
                <c:pt idx="9">
                  <c:v>10974414</c:v>
                </c:pt>
                <c:pt idx="10">
                  <c:v>4582814</c:v>
                </c:pt>
                <c:pt idx="11">
                  <c:v>17694417</c:v>
                </c:pt>
                <c:pt idx="12">
                  <c:v>4391879</c:v>
                </c:pt>
                <c:pt idx="13">
                  <c:v>5221796</c:v>
                </c:pt>
                <c:pt idx="14">
                  <c:v>9629396</c:v>
                </c:pt>
                <c:pt idx="15">
                  <c:v>75253279</c:v>
                </c:pt>
                <c:pt idx="16">
                  <c:v>8205046</c:v>
                </c:pt>
                <c:pt idx="17">
                  <c:v>590105</c:v>
                </c:pt>
                <c:pt idx="18">
                  <c:v>6299693</c:v>
                </c:pt>
                <c:pt idx="19">
                  <c:v>2685963</c:v>
                </c:pt>
                <c:pt idx="20">
                  <c:v>1824681</c:v>
                </c:pt>
                <c:pt idx="21">
                  <c:v>58013721</c:v>
                </c:pt>
                <c:pt idx="22">
                  <c:v>6844393</c:v>
                </c:pt>
                <c:pt idx="23">
                  <c:v>1247198</c:v>
                </c:pt>
                <c:pt idx="24">
                  <c:v>12356902</c:v>
                </c:pt>
                <c:pt idx="25">
                  <c:v>71218831</c:v>
                </c:pt>
                <c:pt idx="26">
                  <c:v>8891269</c:v>
                </c:pt>
                <c:pt idx="27">
                  <c:v>665148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390227"/>
        <c:axId val="2866142"/>
      </c:barChart>
      <c:catAx>
        <c:axId val="643902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66142"/>
        <c:crosses val="autoZero"/>
        <c:auto val="1"/>
        <c:lblAlgn val="ctr"/>
        <c:lblOffset val="100"/>
        <c:noMultiLvlLbl val="0"/>
      </c:catAx>
      <c:valAx>
        <c:axId val="28661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3902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31</c:v>
                </c:pt>
                <c:pt idx="6">
                  <c:v>45</c:v>
                </c:pt>
                <c:pt idx="7">
                  <c:v>65</c:v>
                </c:pt>
                <c:pt idx="8">
                  <c:v>0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227</c:v>
                </c:pt>
                <c:pt idx="16">
                  <c:v>10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188</c:v>
                </c:pt>
                <c:pt idx="22">
                  <c:v>0</c:v>
                </c:pt>
                <c:pt idx="23">
                  <c:v>7</c:v>
                </c:pt>
                <c:pt idx="24">
                  <c:v>0</c:v>
                </c:pt>
                <c:pt idx="25">
                  <c:v>20</c:v>
                </c:pt>
                <c:pt idx="26">
                  <c:v>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8</c:v>
                </c:pt>
                <c:pt idx="1">
                  <c:v>11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43</c:v>
                </c:pt>
                <c:pt idx="6">
                  <c:v>44</c:v>
                </c:pt>
                <c:pt idx="7">
                  <c:v>78</c:v>
                </c:pt>
                <c:pt idx="8">
                  <c:v>0</c:v>
                </c:pt>
                <c:pt idx="9">
                  <c:v>12</c:v>
                </c:pt>
                <c:pt idx="10">
                  <c:v>0</c:v>
                </c:pt>
                <c:pt idx="11">
                  <c:v>8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258</c:v>
                </c:pt>
                <c:pt idx="16">
                  <c:v>31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212</c:v>
                </c:pt>
                <c:pt idx="22">
                  <c:v>0</c:v>
                </c:pt>
                <c:pt idx="23">
                  <c:v>10</c:v>
                </c:pt>
                <c:pt idx="24">
                  <c:v>0</c:v>
                </c:pt>
                <c:pt idx="25">
                  <c:v>17</c:v>
                </c:pt>
                <c:pt idx="26">
                  <c:v>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494842"/>
        <c:axId val="1027110"/>
      </c:barChart>
      <c:catAx>
        <c:axId val="514948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27110"/>
        <c:crosses val="autoZero"/>
        <c:auto val="1"/>
        <c:lblAlgn val="ctr"/>
        <c:lblOffset val="100"/>
        <c:noMultiLvlLbl val="0"/>
      </c:catAx>
      <c:valAx>
        <c:axId val="10271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4948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27097</c:v>
                </c:pt>
                <c:pt idx="1">
                  <c:v>29648</c:v>
                </c:pt>
                <c:pt idx="2">
                  <c:v>94752</c:v>
                </c:pt>
                <c:pt idx="3">
                  <c:v>0</c:v>
                </c:pt>
                <c:pt idx="4">
                  <c:v>969594</c:v>
                </c:pt>
                <c:pt idx="5">
                  <c:v>68738</c:v>
                </c:pt>
                <c:pt idx="6">
                  <c:v>1025263</c:v>
                </c:pt>
                <c:pt idx="7">
                  <c:v>567465</c:v>
                </c:pt>
                <c:pt idx="8">
                  <c:v>6446</c:v>
                </c:pt>
                <c:pt idx="9">
                  <c:v>6165</c:v>
                </c:pt>
                <c:pt idx="10">
                  <c:v>0</c:v>
                </c:pt>
                <c:pt idx="11">
                  <c:v>389180</c:v>
                </c:pt>
                <c:pt idx="12">
                  <c:v>964</c:v>
                </c:pt>
                <c:pt idx="13">
                  <c:v>0</c:v>
                </c:pt>
                <c:pt idx="14">
                  <c:v>13353</c:v>
                </c:pt>
                <c:pt idx="15">
                  <c:v>1037567</c:v>
                </c:pt>
                <c:pt idx="16">
                  <c:v>84922</c:v>
                </c:pt>
                <c:pt idx="17">
                  <c:v>0</c:v>
                </c:pt>
                <c:pt idx="18">
                  <c:v>106636</c:v>
                </c:pt>
                <c:pt idx="19">
                  <c:v>22217</c:v>
                </c:pt>
                <c:pt idx="20">
                  <c:v>0</c:v>
                </c:pt>
                <c:pt idx="21">
                  <c:v>1845314</c:v>
                </c:pt>
                <c:pt idx="22">
                  <c:v>32608</c:v>
                </c:pt>
                <c:pt idx="23">
                  <c:v>2506</c:v>
                </c:pt>
                <c:pt idx="24">
                  <c:v>0</c:v>
                </c:pt>
                <c:pt idx="25">
                  <c:v>211473</c:v>
                </c:pt>
                <c:pt idx="26">
                  <c:v>7626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17149</c:v>
                </c:pt>
                <c:pt idx="1">
                  <c:v>51720</c:v>
                </c:pt>
                <c:pt idx="2">
                  <c:v>85343</c:v>
                </c:pt>
                <c:pt idx="3">
                  <c:v>0</c:v>
                </c:pt>
                <c:pt idx="4">
                  <c:v>865689</c:v>
                </c:pt>
                <c:pt idx="5">
                  <c:v>79308</c:v>
                </c:pt>
                <c:pt idx="6">
                  <c:v>940179</c:v>
                </c:pt>
                <c:pt idx="7">
                  <c:v>515207</c:v>
                </c:pt>
                <c:pt idx="8">
                  <c:v>8867</c:v>
                </c:pt>
                <c:pt idx="9">
                  <c:v>16891</c:v>
                </c:pt>
                <c:pt idx="10">
                  <c:v>0</c:v>
                </c:pt>
                <c:pt idx="11">
                  <c:v>385519</c:v>
                </c:pt>
                <c:pt idx="12">
                  <c:v>749</c:v>
                </c:pt>
                <c:pt idx="13">
                  <c:v>985</c:v>
                </c:pt>
                <c:pt idx="14">
                  <c:v>12883</c:v>
                </c:pt>
                <c:pt idx="15">
                  <c:v>958785</c:v>
                </c:pt>
                <c:pt idx="16">
                  <c:v>117192</c:v>
                </c:pt>
                <c:pt idx="17">
                  <c:v>0</c:v>
                </c:pt>
                <c:pt idx="18">
                  <c:v>93796</c:v>
                </c:pt>
                <c:pt idx="19">
                  <c:v>11157</c:v>
                </c:pt>
                <c:pt idx="20">
                  <c:v>2</c:v>
                </c:pt>
                <c:pt idx="21">
                  <c:v>1749630</c:v>
                </c:pt>
                <c:pt idx="22">
                  <c:v>26992</c:v>
                </c:pt>
                <c:pt idx="23">
                  <c:v>3307</c:v>
                </c:pt>
                <c:pt idx="24">
                  <c:v>12</c:v>
                </c:pt>
                <c:pt idx="25">
                  <c:v>156022</c:v>
                </c:pt>
                <c:pt idx="26">
                  <c:v>13602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901799"/>
        <c:axId val="39960423"/>
      </c:barChart>
      <c:catAx>
        <c:axId val="79017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960423"/>
        <c:crosses val="autoZero"/>
        <c:auto val="1"/>
        <c:lblAlgn val="ctr"/>
        <c:lblOffset val="100"/>
        <c:noMultiLvlLbl val="0"/>
      </c:catAx>
      <c:valAx>
        <c:axId val="399604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9017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25033</c:v>
                </c:pt>
                <c:pt idx="2">
                  <c:v>94752</c:v>
                </c:pt>
                <c:pt idx="3">
                  <c:v>0</c:v>
                </c:pt>
                <c:pt idx="4">
                  <c:v>969594</c:v>
                </c:pt>
                <c:pt idx="5">
                  <c:v>4805</c:v>
                </c:pt>
                <c:pt idx="6">
                  <c:v>860162</c:v>
                </c:pt>
                <c:pt idx="7">
                  <c:v>247989</c:v>
                </c:pt>
                <c:pt idx="8">
                  <c:v>6446</c:v>
                </c:pt>
                <c:pt idx="9">
                  <c:v>0</c:v>
                </c:pt>
                <c:pt idx="10">
                  <c:v>0</c:v>
                </c:pt>
                <c:pt idx="11">
                  <c:v>389180</c:v>
                </c:pt>
                <c:pt idx="12">
                  <c:v>0</c:v>
                </c:pt>
                <c:pt idx="13">
                  <c:v>0</c:v>
                </c:pt>
                <c:pt idx="14">
                  <c:v>13353</c:v>
                </c:pt>
                <c:pt idx="15">
                  <c:v>332680</c:v>
                </c:pt>
                <c:pt idx="16">
                  <c:v>66364</c:v>
                </c:pt>
                <c:pt idx="17">
                  <c:v>0</c:v>
                </c:pt>
                <c:pt idx="18">
                  <c:v>106048</c:v>
                </c:pt>
                <c:pt idx="19">
                  <c:v>22217</c:v>
                </c:pt>
                <c:pt idx="20">
                  <c:v>0</c:v>
                </c:pt>
                <c:pt idx="21">
                  <c:v>1371042</c:v>
                </c:pt>
                <c:pt idx="22">
                  <c:v>32596</c:v>
                </c:pt>
                <c:pt idx="23">
                  <c:v>0</c:v>
                </c:pt>
                <c:pt idx="24">
                  <c:v>0</c:v>
                </c:pt>
                <c:pt idx="25">
                  <c:v>145865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25160</c:v>
                </c:pt>
                <c:pt idx="2">
                  <c:v>85343</c:v>
                </c:pt>
                <c:pt idx="3">
                  <c:v>0</c:v>
                </c:pt>
                <c:pt idx="4">
                  <c:v>865689</c:v>
                </c:pt>
                <c:pt idx="5">
                  <c:v>4469</c:v>
                </c:pt>
                <c:pt idx="6">
                  <c:v>781572</c:v>
                </c:pt>
                <c:pt idx="7">
                  <c:v>223115</c:v>
                </c:pt>
                <c:pt idx="8">
                  <c:v>8867</c:v>
                </c:pt>
                <c:pt idx="9">
                  <c:v>0</c:v>
                </c:pt>
                <c:pt idx="10">
                  <c:v>0</c:v>
                </c:pt>
                <c:pt idx="11">
                  <c:v>371696</c:v>
                </c:pt>
                <c:pt idx="12">
                  <c:v>0</c:v>
                </c:pt>
                <c:pt idx="13">
                  <c:v>0</c:v>
                </c:pt>
                <c:pt idx="14">
                  <c:v>12883</c:v>
                </c:pt>
                <c:pt idx="15">
                  <c:v>304232</c:v>
                </c:pt>
                <c:pt idx="16">
                  <c:v>60917</c:v>
                </c:pt>
                <c:pt idx="17">
                  <c:v>0</c:v>
                </c:pt>
                <c:pt idx="18">
                  <c:v>93039</c:v>
                </c:pt>
                <c:pt idx="19">
                  <c:v>11157</c:v>
                </c:pt>
                <c:pt idx="20">
                  <c:v>0</c:v>
                </c:pt>
                <c:pt idx="21">
                  <c:v>1269665</c:v>
                </c:pt>
                <c:pt idx="22">
                  <c:v>26992</c:v>
                </c:pt>
                <c:pt idx="23">
                  <c:v>0</c:v>
                </c:pt>
                <c:pt idx="24">
                  <c:v>12</c:v>
                </c:pt>
                <c:pt idx="25">
                  <c:v>124711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365065"/>
        <c:axId val="38682459"/>
      </c:barChart>
      <c:catAx>
        <c:axId val="593650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682459"/>
        <c:crosses val="autoZero"/>
        <c:auto val="1"/>
        <c:lblAlgn val="ctr"/>
        <c:lblOffset val="100"/>
        <c:noMultiLvlLbl val="0"/>
      </c:catAx>
      <c:valAx>
        <c:axId val="386824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3650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27097</c:v>
                </c:pt>
                <c:pt idx="1">
                  <c:v>4615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63933</c:v>
                </c:pt>
                <c:pt idx="6">
                  <c:v>165101</c:v>
                </c:pt>
                <c:pt idx="7">
                  <c:v>319476</c:v>
                </c:pt>
                <c:pt idx="8">
                  <c:v>0</c:v>
                </c:pt>
                <c:pt idx="9">
                  <c:v>6165</c:v>
                </c:pt>
                <c:pt idx="10">
                  <c:v>0</c:v>
                </c:pt>
                <c:pt idx="11">
                  <c:v>0</c:v>
                </c:pt>
                <c:pt idx="12">
                  <c:v>964</c:v>
                </c:pt>
                <c:pt idx="13">
                  <c:v>0</c:v>
                </c:pt>
                <c:pt idx="14">
                  <c:v>0</c:v>
                </c:pt>
                <c:pt idx="15">
                  <c:v>704887</c:v>
                </c:pt>
                <c:pt idx="16">
                  <c:v>18558</c:v>
                </c:pt>
                <c:pt idx="17">
                  <c:v>0</c:v>
                </c:pt>
                <c:pt idx="18">
                  <c:v>588</c:v>
                </c:pt>
                <c:pt idx="19">
                  <c:v>0</c:v>
                </c:pt>
                <c:pt idx="20">
                  <c:v>0</c:v>
                </c:pt>
                <c:pt idx="21">
                  <c:v>474272</c:v>
                </c:pt>
                <c:pt idx="22">
                  <c:v>12</c:v>
                </c:pt>
                <c:pt idx="23">
                  <c:v>2506</c:v>
                </c:pt>
                <c:pt idx="24">
                  <c:v>0</c:v>
                </c:pt>
                <c:pt idx="25">
                  <c:v>65608</c:v>
                </c:pt>
                <c:pt idx="26">
                  <c:v>7626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17149</c:v>
                </c:pt>
                <c:pt idx="1">
                  <c:v>26560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74839</c:v>
                </c:pt>
                <c:pt idx="6">
                  <c:v>158607</c:v>
                </c:pt>
                <c:pt idx="7">
                  <c:v>292092</c:v>
                </c:pt>
                <c:pt idx="8">
                  <c:v>0</c:v>
                </c:pt>
                <c:pt idx="9">
                  <c:v>16891</c:v>
                </c:pt>
                <c:pt idx="10">
                  <c:v>0</c:v>
                </c:pt>
                <c:pt idx="11">
                  <c:v>13823</c:v>
                </c:pt>
                <c:pt idx="12">
                  <c:v>749</c:v>
                </c:pt>
                <c:pt idx="13">
                  <c:v>985</c:v>
                </c:pt>
                <c:pt idx="14">
                  <c:v>0</c:v>
                </c:pt>
                <c:pt idx="15">
                  <c:v>654553</c:v>
                </c:pt>
                <c:pt idx="16">
                  <c:v>56275</c:v>
                </c:pt>
                <c:pt idx="17">
                  <c:v>0</c:v>
                </c:pt>
                <c:pt idx="18">
                  <c:v>757</c:v>
                </c:pt>
                <c:pt idx="19">
                  <c:v>0</c:v>
                </c:pt>
                <c:pt idx="20">
                  <c:v>2</c:v>
                </c:pt>
                <c:pt idx="21">
                  <c:v>479965</c:v>
                </c:pt>
                <c:pt idx="22">
                  <c:v>0</c:v>
                </c:pt>
                <c:pt idx="23">
                  <c:v>3307</c:v>
                </c:pt>
                <c:pt idx="24">
                  <c:v>0</c:v>
                </c:pt>
                <c:pt idx="25">
                  <c:v>31311</c:v>
                </c:pt>
                <c:pt idx="26">
                  <c:v>13602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686404"/>
        <c:axId val="37297278"/>
      </c:barChart>
      <c:catAx>
        <c:axId val="326864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297278"/>
        <c:crosses val="autoZero"/>
        <c:auto val="1"/>
        <c:lblAlgn val="ctr"/>
        <c:lblOffset val="100"/>
        <c:noMultiLvlLbl val="0"/>
      </c:catAx>
      <c:valAx>
        <c:axId val="3729727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6864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8815</c:v>
                </c:pt>
                <c:pt idx="2">
                  <c:v>28565</c:v>
                </c:pt>
                <c:pt idx="3">
                  <c:v>0</c:v>
                </c:pt>
                <c:pt idx="4">
                  <c:v>210119</c:v>
                </c:pt>
                <c:pt idx="5">
                  <c:v>2948</c:v>
                </c:pt>
                <c:pt idx="6">
                  <c:v>194120</c:v>
                </c:pt>
                <c:pt idx="7">
                  <c:v>69910</c:v>
                </c:pt>
                <c:pt idx="8">
                  <c:v>3100</c:v>
                </c:pt>
                <c:pt idx="9">
                  <c:v>0</c:v>
                </c:pt>
                <c:pt idx="10">
                  <c:v>0</c:v>
                </c:pt>
                <c:pt idx="11">
                  <c:v>95330</c:v>
                </c:pt>
                <c:pt idx="12">
                  <c:v>0</c:v>
                </c:pt>
                <c:pt idx="13">
                  <c:v>0</c:v>
                </c:pt>
                <c:pt idx="14">
                  <c:v>7900</c:v>
                </c:pt>
                <c:pt idx="15">
                  <c:v>142372</c:v>
                </c:pt>
                <c:pt idx="16">
                  <c:v>14390</c:v>
                </c:pt>
                <c:pt idx="17">
                  <c:v>0</c:v>
                </c:pt>
                <c:pt idx="18">
                  <c:v>25964</c:v>
                </c:pt>
                <c:pt idx="19">
                  <c:v>7033</c:v>
                </c:pt>
                <c:pt idx="20">
                  <c:v>0</c:v>
                </c:pt>
                <c:pt idx="21">
                  <c:v>411753</c:v>
                </c:pt>
                <c:pt idx="22">
                  <c:v>15009</c:v>
                </c:pt>
                <c:pt idx="23">
                  <c:v>0</c:v>
                </c:pt>
                <c:pt idx="24">
                  <c:v>0</c:v>
                </c:pt>
                <c:pt idx="25">
                  <c:v>42830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6142</c:v>
                </c:pt>
                <c:pt idx="2">
                  <c:v>24899</c:v>
                </c:pt>
                <c:pt idx="3">
                  <c:v>0</c:v>
                </c:pt>
                <c:pt idx="4">
                  <c:v>177848</c:v>
                </c:pt>
                <c:pt idx="5">
                  <c:v>2695</c:v>
                </c:pt>
                <c:pt idx="6">
                  <c:v>162012</c:v>
                </c:pt>
                <c:pt idx="7">
                  <c:v>62293</c:v>
                </c:pt>
                <c:pt idx="8">
                  <c:v>3554</c:v>
                </c:pt>
                <c:pt idx="9">
                  <c:v>0</c:v>
                </c:pt>
                <c:pt idx="10">
                  <c:v>0</c:v>
                </c:pt>
                <c:pt idx="11">
                  <c:v>86551</c:v>
                </c:pt>
                <c:pt idx="12">
                  <c:v>0</c:v>
                </c:pt>
                <c:pt idx="13">
                  <c:v>0</c:v>
                </c:pt>
                <c:pt idx="14">
                  <c:v>7846</c:v>
                </c:pt>
                <c:pt idx="15">
                  <c:v>132675</c:v>
                </c:pt>
                <c:pt idx="16">
                  <c:v>11335</c:v>
                </c:pt>
                <c:pt idx="17">
                  <c:v>0</c:v>
                </c:pt>
                <c:pt idx="18">
                  <c:v>19833</c:v>
                </c:pt>
                <c:pt idx="19">
                  <c:v>2545</c:v>
                </c:pt>
                <c:pt idx="20">
                  <c:v>0</c:v>
                </c:pt>
                <c:pt idx="21">
                  <c:v>375774</c:v>
                </c:pt>
                <c:pt idx="22">
                  <c:v>13316</c:v>
                </c:pt>
                <c:pt idx="23">
                  <c:v>0</c:v>
                </c:pt>
                <c:pt idx="24">
                  <c:v>0</c:v>
                </c:pt>
                <c:pt idx="25">
                  <c:v>34084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058311"/>
        <c:axId val="63168084"/>
      </c:barChart>
      <c:catAx>
        <c:axId val="100583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168084"/>
        <c:crosses val="autoZero"/>
        <c:auto val="1"/>
        <c:lblAlgn val="ctr"/>
        <c:lblOffset val="100"/>
        <c:noMultiLvlLbl val="0"/>
      </c:catAx>
      <c:valAx>
        <c:axId val="631680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0583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537</c:v>
                </c:pt>
                <c:pt idx="2">
                  <c:v>687</c:v>
                </c:pt>
                <c:pt idx="3">
                  <c:v>0</c:v>
                </c:pt>
                <c:pt idx="4">
                  <c:v>1003</c:v>
                </c:pt>
                <c:pt idx="5">
                  <c:v>4268</c:v>
                </c:pt>
                <c:pt idx="6">
                  <c:v>31211</c:v>
                </c:pt>
                <c:pt idx="7">
                  <c:v>184637</c:v>
                </c:pt>
                <c:pt idx="8">
                  <c:v>10119</c:v>
                </c:pt>
                <c:pt idx="9">
                  <c:v>2006</c:v>
                </c:pt>
                <c:pt idx="10">
                  <c:v>77</c:v>
                </c:pt>
                <c:pt idx="11">
                  <c:v>595</c:v>
                </c:pt>
                <c:pt idx="12">
                  <c:v>0</c:v>
                </c:pt>
                <c:pt idx="13">
                  <c:v>5</c:v>
                </c:pt>
                <c:pt idx="14">
                  <c:v>3977</c:v>
                </c:pt>
                <c:pt idx="15">
                  <c:v>86363</c:v>
                </c:pt>
                <c:pt idx="16">
                  <c:v>31020</c:v>
                </c:pt>
                <c:pt idx="17">
                  <c:v>181</c:v>
                </c:pt>
                <c:pt idx="18">
                  <c:v>11313</c:v>
                </c:pt>
                <c:pt idx="19">
                  <c:v>19</c:v>
                </c:pt>
                <c:pt idx="20">
                  <c:v>68063</c:v>
                </c:pt>
                <c:pt idx="21">
                  <c:v>19877</c:v>
                </c:pt>
                <c:pt idx="22">
                  <c:v>82655</c:v>
                </c:pt>
                <c:pt idx="23">
                  <c:v>1797</c:v>
                </c:pt>
                <c:pt idx="24">
                  <c:v>64148</c:v>
                </c:pt>
                <c:pt idx="25">
                  <c:v>136279</c:v>
                </c:pt>
                <c:pt idx="26">
                  <c:v>173062</c:v>
                </c:pt>
                <c:pt idx="2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315</c:v>
                </c:pt>
                <c:pt idx="2">
                  <c:v>498</c:v>
                </c:pt>
                <c:pt idx="3">
                  <c:v>0</c:v>
                </c:pt>
                <c:pt idx="4">
                  <c:v>828</c:v>
                </c:pt>
                <c:pt idx="5">
                  <c:v>5480</c:v>
                </c:pt>
                <c:pt idx="6">
                  <c:v>29408</c:v>
                </c:pt>
                <c:pt idx="7">
                  <c:v>196955</c:v>
                </c:pt>
                <c:pt idx="8">
                  <c:v>12222</c:v>
                </c:pt>
                <c:pt idx="9">
                  <c:v>11</c:v>
                </c:pt>
                <c:pt idx="10">
                  <c:v>241</c:v>
                </c:pt>
                <c:pt idx="11">
                  <c:v>351</c:v>
                </c:pt>
                <c:pt idx="12">
                  <c:v>60</c:v>
                </c:pt>
                <c:pt idx="13">
                  <c:v>1</c:v>
                </c:pt>
                <c:pt idx="14">
                  <c:v>2401</c:v>
                </c:pt>
                <c:pt idx="15">
                  <c:v>103832</c:v>
                </c:pt>
                <c:pt idx="16">
                  <c:v>13908</c:v>
                </c:pt>
                <c:pt idx="17">
                  <c:v>19</c:v>
                </c:pt>
                <c:pt idx="18">
                  <c:v>522</c:v>
                </c:pt>
                <c:pt idx="19">
                  <c:v>1020</c:v>
                </c:pt>
                <c:pt idx="20">
                  <c:v>65081</c:v>
                </c:pt>
                <c:pt idx="21">
                  <c:v>19288</c:v>
                </c:pt>
                <c:pt idx="22">
                  <c:v>133377</c:v>
                </c:pt>
                <c:pt idx="23">
                  <c:v>976</c:v>
                </c:pt>
                <c:pt idx="24">
                  <c:v>63042</c:v>
                </c:pt>
                <c:pt idx="25">
                  <c:v>162832</c:v>
                </c:pt>
                <c:pt idx="26">
                  <c:v>143937</c:v>
                </c:pt>
                <c:pt idx="27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612754"/>
        <c:axId val="3743525"/>
      </c:barChart>
      <c:catAx>
        <c:axId val="506127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3525"/>
        <c:crosses val="autoZero"/>
        <c:auto val="1"/>
        <c:lblAlgn val="ctr"/>
        <c:lblOffset val="100"/>
        <c:noMultiLvlLbl val="0"/>
      </c:catAx>
      <c:valAx>
        <c:axId val="374352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6127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2188512</c:v>
                </c:pt>
                <c:pt idx="1">
                  <c:v>252927</c:v>
                </c:pt>
                <c:pt idx="2">
                  <c:v>219468</c:v>
                </c:pt>
                <c:pt idx="3">
                  <c:v>501709</c:v>
                </c:pt>
                <c:pt idx="4">
                  <c:v>4782970</c:v>
                </c:pt>
                <c:pt idx="5">
                  <c:v>318743</c:v>
                </c:pt>
                <c:pt idx="6">
                  <c:v>117965</c:v>
                </c:pt>
                <c:pt idx="7">
                  <c:v>3902440</c:v>
                </c:pt>
                <c:pt idx="8">
                  <c:v>5683253</c:v>
                </c:pt>
                <c:pt idx="9">
                  <c:v>6302017</c:v>
                </c:pt>
                <c:pt idx="10">
                  <c:v>2649964</c:v>
                </c:pt>
                <c:pt idx="11">
                  <c:v>89868</c:v>
                </c:pt>
                <c:pt idx="12">
                  <c:v>1029204</c:v>
                </c:pt>
                <c:pt idx="13">
                  <c:v>2086823</c:v>
                </c:pt>
                <c:pt idx="14">
                  <c:v>4009029</c:v>
                </c:pt>
                <c:pt idx="15">
                  <c:v>424241</c:v>
                </c:pt>
                <c:pt idx="16">
                  <c:v>369036</c:v>
                </c:pt>
                <c:pt idx="17">
                  <c:v>392425</c:v>
                </c:pt>
                <c:pt idx="18">
                  <c:v>11</c:v>
                </c:pt>
                <c:pt idx="19">
                  <c:v>364326</c:v>
                </c:pt>
                <c:pt idx="20">
                  <c:v>490880</c:v>
                </c:pt>
                <c:pt idx="21">
                  <c:v>170583</c:v>
                </c:pt>
                <c:pt idx="22">
                  <c:v>889781</c:v>
                </c:pt>
                <c:pt idx="23">
                  <c:v>500308</c:v>
                </c:pt>
                <c:pt idx="24">
                  <c:v>6149381</c:v>
                </c:pt>
                <c:pt idx="25">
                  <c:v>3959821</c:v>
                </c:pt>
                <c:pt idx="26">
                  <c:v>390775</c:v>
                </c:pt>
                <c:pt idx="27">
                  <c:v>176280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1-4E2D-88D7-BEA1D64AC1D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1903289</c:v>
                </c:pt>
                <c:pt idx="1">
                  <c:v>192840</c:v>
                </c:pt>
                <c:pt idx="2">
                  <c:v>185862</c:v>
                </c:pt>
                <c:pt idx="3">
                  <c:v>597671</c:v>
                </c:pt>
                <c:pt idx="4">
                  <c:v>4315842</c:v>
                </c:pt>
                <c:pt idx="5">
                  <c:v>328468</c:v>
                </c:pt>
                <c:pt idx="6">
                  <c:v>58636</c:v>
                </c:pt>
                <c:pt idx="7">
                  <c:v>4327350</c:v>
                </c:pt>
                <c:pt idx="8">
                  <c:v>5019471</c:v>
                </c:pt>
                <c:pt idx="9">
                  <c:v>6362974</c:v>
                </c:pt>
                <c:pt idx="10">
                  <c:v>2645746</c:v>
                </c:pt>
                <c:pt idx="11">
                  <c:v>66527</c:v>
                </c:pt>
                <c:pt idx="12">
                  <c:v>1514371</c:v>
                </c:pt>
                <c:pt idx="13">
                  <c:v>2073581</c:v>
                </c:pt>
                <c:pt idx="14">
                  <c:v>4271592</c:v>
                </c:pt>
                <c:pt idx="15">
                  <c:v>460049</c:v>
                </c:pt>
                <c:pt idx="16">
                  <c:v>229314</c:v>
                </c:pt>
                <c:pt idx="17">
                  <c:v>302222</c:v>
                </c:pt>
                <c:pt idx="18">
                  <c:v>45</c:v>
                </c:pt>
                <c:pt idx="19">
                  <c:v>275569</c:v>
                </c:pt>
                <c:pt idx="20">
                  <c:v>552615</c:v>
                </c:pt>
                <c:pt idx="21">
                  <c:v>220181</c:v>
                </c:pt>
                <c:pt idx="22">
                  <c:v>851367</c:v>
                </c:pt>
                <c:pt idx="23">
                  <c:v>423927</c:v>
                </c:pt>
                <c:pt idx="24">
                  <c:v>6012480</c:v>
                </c:pt>
                <c:pt idx="25">
                  <c:v>4143125</c:v>
                </c:pt>
                <c:pt idx="26">
                  <c:v>379289</c:v>
                </c:pt>
                <c:pt idx="27">
                  <c:v>184388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31-4E2D-88D7-BEA1D64AC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788092"/>
        <c:axId val="58809139"/>
      </c:barChart>
      <c:catAx>
        <c:axId val="237880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809139"/>
        <c:crosses val="autoZero"/>
        <c:auto val="1"/>
        <c:lblAlgn val="ctr"/>
        <c:lblOffset val="100"/>
        <c:noMultiLvlLbl val="0"/>
      </c:catAx>
      <c:valAx>
        <c:axId val="5880913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7880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1387663</c:v>
                </c:pt>
                <c:pt idx="1">
                  <c:v>5201</c:v>
                </c:pt>
                <c:pt idx="2">
                  <c:v>18621</c:v>
                </c:pt>
                <c:pt idx="3">
                  <c:v>55182</c:v>
                </c:pt>
                <c:pt idx="4">
                  <c:v>3299495</c:v>
                </c:pt>
                <c:pt idx="5">
                  <c:v>9001</c:v>
                </c:pt>
                <c:pt idx="6">
                  <c:v>91558</c:v>
                </c:pt>
                <c:pt idx="7">
                  <c:v>1359854</c:v>
                </c:pt>
                <c:pt idx="8">
                  <c:v>4369414</c:v>
                </c:pt>
                <c:pt idx="9">
                  <c:v>4892572</c:v>
                </c:pt>
                <c:pt idx="10">
                  <c:v>1441990</c:v>
                </c:pt>
                <c:pt idx="11">
                  <c:v>89032</c:v>
                </c:pt>
                <c:pt idx="12">
                  <c:v>453085</c:v>
                </c:pt>
                <c:pt idx="13">
                  <c:v>256719</c:v>
                </c:pt>
                <c:pt idx="14">
                  <c:v>3248252</c:v>
                </c:pt>
                <c:pt idx="15">
                  <c:v>294222</c:v>
                </c:pt>
                <c:pt idx="16">
                  <c:v>6864</c:v>
                </c:pt>
                <c:pt idx="17">
                  <c:v>0</c:v>
                </c:pt>
                <c:pt idx="18">
                  <c:v>0</c:v>
                </c:pt>
                <c:pt idx="19">
                  <c:v>250223</c:v>
                </c:pt>
                <c:pt idx="20">
                  <c:v>0</c:v>
                </c:pt>
                <c:pt idx="21">
                  <c:v>52134</c:v>
                </c:pt>
                <c:pt idx="22">
                  <c:v>49691</c:v>
                </c:pt>
                <c:pt idx="23">
                  <c:v>124942</c:v>
                </c:pt>
                <c:pt idx="24">
                  <c:v>3505882</c:v>
                </c:pt>
                <c:pt idx="25">
                  <c:v>606221</c:v>
                </c:pt>
                <c:pt idx="26">
                  <c:v>6000</c:v>
                </c:pt>
                <c:pt idx="27">
                  <c:v>54883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7-47FE-BFD6-B1075ACA916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1290670</c:v>
                </c:pt>
                <c:pt idx="1">
                  <c:v>6953</c:v>
                </c:pt>
                <c:pt idx="2">
                  <c:v>0</c:v>
                </c:pt>
                <c:pt idx="3">
                  <c:v>73857</c:v>
                </c:pt>
                <c:pt idx="4">
                  <c:v>2790970</c:v>
                </c:pt>
                <c:pt idx="5">
                  <c:v>21061</c:v>
                </c:pt>
                <c:pt idx="6">
                  <c:v>32920</c:v>
                </c:pt>
                <c:pt idx="7">
                  <c:v>1760940</c:v>
                </c:pt>
                <c:pt idx="8">
                  <c:v>3802760</c:v>
                </c:pt>
                <c:pt idx="9">
                  <c:v>5183197</c:v>
                </c:pt>
                <c:pt idx="10">
                  <c:v>1310036</c:v>
                </c:pt>
                <c:pt idx="11">
                  <c:v>66040</c:v>
                </c:pt>
                <c:pt idx="12">
                  <c:v>907874</c:v>
                </c:pt>
                <c:pt idx="13">
                  <c:v>142847</c:v>
                </c:pt>
                <c:pt idx="14">
                  <c:v>3438111</c:v>
                </c:pt>
                <c:pt idx="15">
                  <c:v>285037</c:v>
                </c:pt>
                <c:pt idx="16">
                  <c:v>9663</c:v>
                </c:pt>
                <c:pt idx="17">
                  <c:v>0</c:v>
                </c:pt>
                <c:pt idx="18">
                  <c:v>0</c:v>
                </c:pt>
                <c:pt idx="19">
                  <c:v>183879</c:v>
                </c:pt>
                <c:pt idx="20">
                  <c:v>0</c:v>
                </c:pt>
                <c:pt idx="21">
                  <c:v>123184</c:v>
                </c:pt>
                <c:pt idx="22">
                  <c:v>63520</c:v>
                </c:pt>
                <c:pt idx="23">
                  <c:v>87398</c:v>
                </c:pt>
                <c:pt idx="24">
                  <c:v>3503683</c:v>
                </c:pt>
                <c:pt idx="25">
                  <c:v>1003768</c:v>
                </c:pt>
                <c:pt idx="26">
                  <c:v>11713</c:v>
                </c:pt>
                <c:pt idx="27">
                  <c:v>58812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7-47FE-BFD6-B1075ACA9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208785"/>
        <c:axId val="62620878"/>
      </c:barChart>
      <c:catAx>
        <c:axId val="652087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620878"/>
        <c:crosses val="autoZero"/>
        <c:auto val="1"/>
        <c:lblAlgn val="ctr"/>
        <c:lblOffset val="100"/>
        <c:noMultiLvlLbl val="0"/>
      </c:catAx>
      <c:valAx>
        <c:axId val="6262087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2087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728432</c:v>
                </c:pt>
                <c:pt idx="1">
                  <c:v>210825</c:v>
                </c:pt>
                <c:pt idx="2">
                  <c:v>76553</c:v>
                </c:pt>
                <c:pt idx="3">
                  <c:v>353908</c:v>
                </c:pt>
                <c:pt idx="4">
                  <c:v>42624</c:v>
                </c:pt>
                <c:pt idx="5">
                  <c:v>300867</c:v>
                </c:pt>
                <c:pt idx="6">
                  <c:v>22985</c:v>
                </c:pt>
                <c:pt idx="7">
                  <c:v>716639</c:v>
                </c:pt>
                <c:pt idx="8">
                  <c:v>446423</c:v>
                </c:pt>
                <c:pt idx="9">
                  <c:v>1317332</c:v>
                </c:pt>
                <c:pt idx="10">
                  <c:v>1161375</c:v>
                </c:pt>
                <c:pt idx="11">
                  <c:v>0</c:v>
                </c:pt>
                <c:pt idx="12">
                  <c:v>549735</c:v>
                </c:pt>
                <c:pt idx="13">
                  <c:v>1598077</c:v>
                </c:pt>
                <c:pt idx="14">
                  <c:v>739344</c:v>
                </c:pt>
                <c:pt idx="15">
                  <c:v>37567</c:v>
                </c:pt>
                <c:pt idx="16">
                  <c:v>311829</c:v>
                </c:pt>
                <c:pt idx="17">
                  <c:v>321158</c:v>
                </c:pt>
                <c:pt idx="18">
                  <c:v>0</c:v>
                </c:pt>
                <c:pt idx="19">
                  <c:v>41268</c:v>
                </c:pt>
                <c:pt idx="20">
                  <c:v>155596</c:v>
                </c:pt>
                <c:pt idx="21">
                  <c:v>32411</c:v>
                </c:pt>
                <c:pt idx="22">
                  <c:v>638830</c:v>
                </c:pt>
                <c:pt idx="23">
                  <c:v>322786</c:v>
                </c:pt>
                <c:pt idx="24">
                  <c:v>2400596</c:v>
                </c:pt>
                <c:pt idx="25">
                  <c:v>627038</c:v>
                </c:pt>
                <c:pt idx="26">
                  <c:v>13397</c:v>
                </c:pt>
                <c:pt idx="27">
                  <c:v>53770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6E-4E35-AE67-6AC4A1D8018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508162</c:v>
                </c:pt>
                <c:pt idx="1">
                  <c:v>148619</c:v>
                </c:pt>
                <c:pt idx="2">
                  <c:v>81812</c:v>
                </c:pt>
                <c:pt idx="3">
                  <c:v>398117</c:v>
                </c:pt>
                <c:pt idx="4">
                  <c:v>173635</c:v>
                </c:pt>
                <c:pt idx="5">
                  <c:v>299983</c:v>
                </c:pt>
                <c:pt idx="6">
                  <c:v>24583</c:v>
                </c:pt>
                <c:pt idx="7">
                  <c:v>658743</c:v>
                </c:pt>
                <c:pt idx="8">
                  <c:v>469358</c:v>
                </c:pt>
                <c:pt idx="9">
                  <c:v>1035155</c:v>
                </c:pt>
                <c:pt idx="10">
                  <c:v>1309351</c:v>
                </c:pt>
                <c:pt idx="11">
                  <c:v>0</c:v>
                </c:pt>
                <c:pt idx="12">
                  <c:v>561104</c:v>
                </c:pt>
                <c:pt idx="13">
                  <c:v>1798536</c:v>
                </c:pt>
                <c:pt idx="14">
                  <c:v>824706</c:v>
                </c:pt>
                <c:pt idx="15">
                  <c:v>69429</c:v>
                </c:pt>
                <c:pt idx="16">
                  <c:v>182719</c:v>
                </c:pt>
                <c:pt idx="17">
                  <c:v>209354</c:v>
                </c:pt>
                <c:pt idx="18">
                  <c:v>0</c:v>
                </c:pt>
                <c:pt idx="19">
                  <c:v>21340</c:v>
                </c:pt>
                <c:pt idx="20">
                  <c:v>188900</c:v>
                </c:pt>
                <c:pt idx="21">
                  <c:v>31676</c:v>
                </c:pt>
                <c:pt idx="22">
                  <c:v>615349</c:v>
                </c:pt>
                <c:pt idx="23">
                  <c:v>296474</c:v>
                </c:pt>
                <c:pt idx="24">
                  <c:v>2242670</c:v>
                </c:pt>
                <c:pt idx="25">
                  <c:v>482028</c:v>
                </c:pt>
                <c:pt idx="26">
                  <c:v>25642</c:v>
                </c:pt>
                <c:pt idx="27">
                  <c:v>51965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6E-4E35-AE67-6AC4A1D80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435907"/>
        <c:axId val="4922361"/>
      </c:barChart>
      <c:catAx>
        <c:axId val="414359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22361"/>
        <c:crosses val="autoZero"/>
        <c:auto val="1"/>
        <c:lblAlgn val="ctr"/>
        <c:lblOffset val="100"/>
        <c:noMultiLvlLbl val="0"/>
      </c:catAx>
      <c:valAx>
        <c:axId val="492236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4359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72417</c:v>
                </c:pt>
                <c:pt idx="1">
                  <c:v>36901</c:v>
                </c:pt>
                <c:pt idx="2">
                  <c:v>124294</c:v>
                </c:pt>
                <c:pt idx="3">
                  <c:v>92619</c:v>
                </c:pt>
                <c:pt idx="4">
                  <c:v>1440851</c:v>
                </c:pt>
                <c:pt idx="5">
                  <c:v>8875</c:v>
                </c:pt>
                <c:pt idx="6">
                  <c:v>3422</c:v>
                </c:pt>
                <c:pt idx="7">
                  <c:v>1825947</c:v>
                </c:pt>
                <c:pt idx="8">
                  <c:v>867416</c:v>
                </c:pt>
                <c:pt idx="9">
                  <c:v>92113</c:v>
                </c:pt>
                <c:pt idx="10">
                  <c:v>46599</c:v>
                </c:pt>
                <c:pt idx="11">
                  <c:v>836</c:v>
                </c:pt>
                <c:pt idx="12">
                  <c:v>26384</c:v>
                </c:pt>
                <c:pt idx="13">
                  <c:v>232027</c:v>
                </c:pt>
                <c:pt idx="14">
                  <c:v>21433</c:v>
                </c:pt>
                <c:pt idx="15">
                  <c:v>92452</c:v>
                </c:pt>
                <c:pt idx="16">
                  <c:v>50343</c:v>
                </c:pt>
                <c:pt idx="17">
                  <c:v>71267</c:v>
                </c:pt>
                <c:pt idx="18">
                  <c:v>11</c:v>
                </c:pt>
                <c:pt idx="19">
                  <c:v>72835</c:v>
                </c:pt>
                <c:pt idx="20">
                  <c:v>335284</c:v>
                </c:pt>
                <c:pt idx="21">
                  <c:v>86038</c:v>
                </c:pt>
                <c:pt idx="22">
                  <c:v>201260</c:v>
                </c:pt>
                <c:pt idx="23">
                  <c:v>52580</c:v>
                </c:pt>
                <c:pt idx="24">
                  <c:v>242903</c:v>
                </c:pt>
                <c:pt idx="25">
                  <c:v>2726562</c:v>
                </c:pt>
                <c:pt idx="26">
                  <c:v>371378</c:v>
                </c:pt>
                <c:pt idx="27">
                  <c:v>67627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C8-4640-B631-FB08297A137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104457</c:v>
                </c:pt>
                <c:pt idx="1">
                  <c:v>37268</c:v>
                </c:pt>
                <c:pt idx="2">
                  <c:v>104050</c:v>
                </c:pt>
                <c:pt idx="3">
                  <c:v>125697</c:v>
                </c:pt>
                <c:pt idx="4">
                  <c:v>1351237</c:v>
                </c:pt>
                <c:pt idx="5">
                  <c:v>7424</c:v>
                </c:pt>
                <c:pt idx="6">
                  <c:v>1133</c:v>
                </c:pt>
                <c:pt idx="7">
                  <c:v>1907667</c:v>
                </c:pt>
                <c:pt idx="8">
                  <c:v>747353</c:v>
                </c:pt>
                <c:pt idx="9">
                  <c:v>144622</c:v>
                </c:pt>
                <c:pt idx="10">
                  <c:v>26359</c:v>
                </c:pt>
                <c:pt idx="11">
                  <c:v>487</c:v>
                </c:pt>
                <c:pt idx="12">
                  <c:v>45393</c:v>
                </c:pt>
                <c:pt idx="13">
                  <c:v>132198</c:v>
                </c:pt>
                <c:pt idx="14">
                  <c:v>8775</c:v>
                </c:pt>
                <c:pt idx="15">
                  <c:v>105583</c:v>
                </c:pt>
                <c:pt idx="16">
                  <c:v>36932</c:v>
                </c:pt>
                <c:pt idx="17">
                  <c:v>92868</c:v>
                </c:pt>
                <c:pt idx="18">
                  <c:v>45</c:v>
                </c:pt>
                <c:pt idx="19">
                  <c:v>70350</c:v>
                </c:pt>
                <c:pt idx="20">
                  <c:v>363715</c:v>
                </c:pt>
                <c:pt idx="21">
                  <c:v>65321</c:v>
                </c:pt>
                <c:pt idx="22">
                  <c:v>172498</c:v>
                </c:pt>
                <c:pt idx="23">
                  <c:v>40055</c:v>
                </c:pt>
                <c:pt idx="24">
                  <c:v>266127</c:v>
                </c:pt>
                <c:pt idx="25">
                  <c:v>2657329</c:v>
                </c:pt>
                <c:pt idx="26">
                  <c:v>341934</c:v>
                </c:pt>
                <c:pt idx="27">
                  <c:v>73611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C8-4640-B631-FB08297A1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310172"/>
        <c:axId val="61574198"/>
      </c:barChart>
      <c:catAx>
        <c:axId val="183101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574198"/>
        <c:crosses val="autoZero"/>
        <c:auto val="1"/>
        <c:lblAlgn val="ctr"/>
        <c:lblOffset val="100"/>
        <c:noMultiLvlLbl val="0"/>
      </c:catAx>
      <c:valAx>
        <c:axId val="615741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3101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635277</c:v>
                </c:pt>
                <c:pt idx="1">
                  <c:v>252049</c:v>
                </c:pt>
                <c:pt idx="2">
                  <c:v>631021</c:v>
                </c:pt>
                <c:pt idx="3">
                  <c:v>390084</c:v>
                </c:pt>
                <c:pt idx="4">
                  <c:v>2337368</c:v>
                </c:pt>
                <c:pt idx="5">
                  <c:v>161277</c:v>
                </c:pt>
                <c:pt idx="6">
                  <c:v>2767</c:v>
                </c:pt>
                <c:pt idx="7">
                  <c:v>2793774</c:v>
                </c:pt>
                <c:pt idx="8">
                  <c:v>2011137</c:v>
                </c:pt>
                <c:pt idx="9">
                  <c:v>2208408</c:v>
                </c:pt>
                <c:pt idx="10">
                  <c:v>762039</c:v>
                </c:pt>
                <c:pt idx="11">
                  <c:v>0</c:v>
                </c:pt>
                <c:pt idx="12">
                  <c:v>374821</c:v>
                </c:pt>
                <c:pt idx="13">
                  <c:v>724115</c:v>
                </c:pt>
                <c:pt idx="14">
                  <c:v>1698284</c:v>
                </c:pt>
                <c:pt idx="15">
                  <c:v>84785</c:v>
                </c:pt>
                <c:pt idx="16">
                  <c:v>114984</c:v>
                </c:pt>
                <c:pt idx="17">
                  <c:v>162282</c:v>
                </c:pt>
                <c:pt idx="18">
                  <c:v>0</c:v>
                </c:pt>
                <c:pt idx="19">
                  <c:v>174151</c:v>
                </c:pt>
                <c:pt idx="20">
                  <c:v>304334</c:v>
                </c:pt>
                <c:pt idx="21">
                  <c:v>169162</c:v>
                </c:pt>
                <c:pt idx="22">
                  <c:v>617233</c:v>
                </c:pt>
                <c:pt idx="23">
                  <c:v>146147</c:v>
                </c:pt>
                <c:pt idx="24">
                  <c:v>1010804</c:v>
                </c:pt>
                <c:pt idx="25">
                  <c:v>3446732</c:v>
                </c:pt>
                <c:pt idx="26">
                  <c:v>466876</c:v>
                </c:pt>
                <c:pt idx="27">
                  <c:v>74013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57-41EE-8964-BB8131BFFE3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474968</c:v>
                </c:pt>
                <c:pt idx="1">
                  <c:v>350235</c:v>
                </c:pt>
                <c:pt idx="2">
                  <c:v>807825</c:v>
                </c:pt>
                <c:pt idx="3">
                  <c:v>490173</c:v>
                </c:pt>
                <c:pt idx="4">
                  <c:v>2032307</c:v>
                </c:pt>
                <c:pt idx="5">
                  <c:v>120560</c:v>
                </c:pt>
                <c:pt idx="6">
                  <c:v>2600</c:v>
                </c:pt>
                <c:pt idx="7">
                  <c:v>3105338</c:v>
                </c:pt>
                <c:pt idx="8">
                  <c:v>1914456</c:v>
                </c:pt>
                <c:pt idx="9">
                  <c:v>1915796</c:v>
                </c:pt>
                <c:pt idx="10">
                  <c:v>875836</c:v>
                </c:pt>
                <c:pt idx="11">
                  <c:v>0</c:v>
                </c:pt>
                <c:pt idx="12">
                  <c:v>579870</c:v>
                </c:pt>
                <c:pt idx="13">
                  <c:v>598512</c:v>
                </c:pt>
                <c:pt idx="14">
                  <c:v>1345884</c:v>
                </c:pt>
                <c:pt idx="15">
                  <c:v>157358</c:v>
                </c:pt>
                <c:pt idx="16">
                  <c:v>167069</c:v>
                </c:pt>
                <c:pt idx="17">
                  <c:v>144483</c:v>
                </c:pt>
                <c:pt idx="18">
                  <c:v>0</c:v>
                </c:pt>
                <c:pt idx="19">
                  <c:v>61605</c:v>
                </c:pt>
                <c:pt idx="20">
                  <c:v>293214</c:v>
                </c:pt>
                <c:pt idx="21">
                  <c:v>37249</c:v>
                </c:pt>
                <c:pt idx="22">
                  <c:v>687206</c:v>
                </c:pt>
                <c:pt idx="23">
                  <c:v>149279</c:v>
                </c:pt>
                <c:pt idx="24">
                  <c:v>984155</c:v>
                </c:pt>
                <c:pt idx="25">
                  <c:v>3720053</c:v>
                </c:pt>
                <c:pt idx="26">
                  <c:v>423963</c:v>
                </c:pt>
                <c:pt idx="27">
                  <c:v>87357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57-41EE-8964-BB8131BFF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731443"/>
        <c:axId val="33666046"/>
      </c:barChart>
      <c:catAx>
        <c:axId val="657314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666046"/>
        <c:crosses val="autoZero"/>
        <c:auto val="1"/>
        <c:lblAlgn val="ctr"/>
        <c:lblOffset val="100"/>
        <c:noMultiLvlLbl val="0"/>
      </c:catAx>
      <c:valAx>
        <c:axId val="3366604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7314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444140</c:v>
                </c:pt>
                <c:pt idx="1">
                  <c:v>3351</c:v>
                </c:pt>
                <c:pt idx="2">
                  <c:v>26359</c:v>
                </c:pt>
                <c:pt idx="3">
                  <c:v>49661</c:v>
                </c:pt>
                <c:pt idx="4">
                  <c:v>1093164</c:v>
                </c:pt>
                <c:pt idx="5">
                  <c:v>0</c:v>
                </c:pt>
                <c:pt idx="6">
                  <c:v>0</c:v>
                </c:pt>
                <c:pt idx="7">
                  <c:v>127045</c:v>
                </c:pt>
                <c:pt idx="8">
                  <c:v>912687</c:v>
                </c:pt>
                <c:pt idx="9">
                  <c:v>1325048</c:v>
                </c:pt>
                <c:pt idx="10">
                  <c:v>364848</c:v>
                </c:pt>
                <c:pt idx="11">
                  <c:v>0</c:v>
                </c:pt>
                <c:pt idx="12">
                  <c:v>15637</c:v>
                </c:pt>
                <c:pt idx="13">
                  <c:v>8958</c:v>
                </c:pt>
                <c:pt idx="14">
                  <c:v>1231494</c:v>
                </c:pt>
                <c:pt idx="15">
                  <c:v>33609</c:v>
                </c:pt>
                <c:pt idx="16">
                  <c:v>7356</c:v>
                </c:pt>
                <c:pt idx="17">
                  <c:v>0</c:v>
                </c:pt>
                <c:pt idx="18">
                  <c:v>0</c:v>
                </c:pt>
                <c:pt idx="19">
                  <c:v>1502</c:v>
                </c:pt>
                <c:pt idx="20">
                  <c:v>0</c:v>
                </c:pt>
                <c:pt idx="21">
                  <c:v>135404</c:v>
                </c:pt>
                <c:pt idx="22">
                  <c:v>2368</c:v>
                </c:pt>
                <c:pt idx="23">
                  <c:v>0</c:v>
                </c:pt>
                <c:pt idx="24">
                  <c:v>789196</c:v>
                </c:pt>
                <c:pt idx="25">
                  <c:v>69484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1C-4862-8AC4-4E78A2C460B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266682</c:v>
                </c:pt>
                <c:pt idx="1">
                  <c:v>0</c:v>
                </c:pt>
                <c:pt idx="2">
                  <c:v>0</c:v>
                </c:pt>
                <c:pt idx="3">
                  <c:v>86680</c:v>
                </c:pt>
                <c:pt idx="4">
                  <c:v>739855</c:v>
                </c:pt>
                <c:pt idx="5">
                  <c:v>0</c:v>
                </c:pt>
                <c:pt idx="6">
                  <c:v>0</c:v>
                </c:pt>
                <c:pt idx="7">
                  <c:v>229564</c:v>
                </c:pt>
                <c:pt idx="8">
                  <c:v>609506</c:v>
                </c:pt>
                <c:pt idx="9">
                  <c:v>1216692</c:v>
                </c:pt>
                <c:pt idx="10">
                  <c:v>352128</c:v>
                </c:pt>
                <c:pt idx="11">
                  <c:v>0</c:v>
                </c:pt>
                <c:pt idx="12">
                  <c:v>220668</c:v>
                </c:pt>
                <c:pt idx="13">
                  <c:v>2151</c:v>
                </c:pt>
                <c:pt idx="14">
                  <c:v>948135</c:v>
                </c:pt>
                <c:pt idx="15">
                  <c:v>54350</c:v>
                </c:pt>
                <c:pt idx="16">
                  <c:v>9237</c:v>
                </c:pt>
                <c:pt idx="17">
                  <c:v>0</c:v>
                </c:pt>
                <c:pt idx="18">
                  <c:v>0</c:v>
                </c:pt>
                <c:pt idx="19">
                  <c:v>3001</c:v>
                </c:pt>
                <c:pt idx="20">
                  <c:v>0</c:v>
                </c:pt>
                <c:pt idx="21">
                  <c:v>22845</c:v>
                </c:pt>
                <c:pt idx="22">
                  <c:v>0</c:v>
                </c:pt>
                <c:pt idx="23">
                  <c:v>0</c:v>
                </c:pt>
                <c:pt idx="24">
                  <c:v>672534</c:v>
                </c:pt>
                <c:pt idx="25">
                  <c:v>184954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C-4862-8AC4-4E78A2C46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996671"/>
        <c:axId val="65837880"/>
      </c:barChart>
      <c:catAx>
        <c:axId val="339966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837880"/>
        <c:crosses val="autoZero"/>
        <c:auto val="1"/>
        <c:lblAlgn val="ctr"/>
        <c:lblOffset val="100"/>
        <c:noMultiLvlLbl val="0"/>
      </c:catAx>
      <c:valAx>
        <c:axId val="658378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9966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169019</c:v>
                </c:pt>
                <c:pt idx="1">
                  <c:v>238141</c:v>
                </c:pt>
                <c:pt idx="2">
                  <c:v>514394</c:v>
                </c:pt>
                <c:pt idx="3">
                  <c:v>157043</c:v>
                </c:pt>
                <c:pt idx="4">
                  <c:v>0</c:v>
                </c:pt>
                <c:pt idx="5">
                  <c:v>108064</c:v>
                </c:pt>
                <c:pt idx="6">
                  <c:v>0</c:v>
                </c:pt>
                <c:pt idx="7">
                  <c:v>342648</c:v>
                </c:pt>
                <c:pt idx="8">
                  <c:v>356311</c:v>
                </c:pt>
                <c:pt idx="9">
                  <c:v>802943</c:v>
                </c:pt>
                <c:pt idx="10">
                  <c:v>244544</c:v>
                </c:pt>
                <c:pt idx="11">
                  <c:v>0</c:v>
                </c:pt>
                <c:pt idx="12">
                  <c:v>243685</c:v>
                </c:pt>
                <c:pt idx="13">
                  <c:v>496982</c:v>
                </c:pt>
                <c:pt idx="14">
                  <c:v>408007</c:v>
                </c:pt>
                <c:pt idx="15">
                  <c:v>261</c:v>
                </c:pt>
                <c:pt idx="16">
                  <c:v>62803</c:v>
                </c:pt>
                <c:pt idx="17">
                  <c:v>2904</c:v>
                </c:pt>
                <c:pt idx="18">
                  <c:v>0</c:v>
                </c:pt>
                <c:pt idx="19">
                  <c:v>157013</c:v>
                </c:pt>
                <c:pt idx="20">
                  <c:v>35500</c:v>
                </c:pt>
                <c:pt idx="21">
                  <c:v>0</c:v>
                </c:pt>
                <c:pt idx="22">
                  <c:v>258710</c:v>
                </c:pt>
                <c:pt idx="23">
                  <c:v>83574</c:v>
                </c:pt>
                <c:pt idx="24">
                  <c:v>103846</c:v>
                </c:pt>
                <c:pt idx="25">
                  <c:v>111329</c:v>
                </c:pt>
                <c:pt idx="26">
                  <c:v>0</c:v>
                </c:pt>
                <c:pt idx="27">
                  <c:v>14267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20-4BDC-8374-F36D65178C9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134492</c:v>
                </c:pt>
                <c:pt idx="1">
                  <c:v>335868</c:v>
                </c:pt>
                <c:pt idx="2">
                  <c:v>734116</c:v>
                </c:pt>
                <c:pt idx="3">
                  <c:v>231627</c:v>
                </c:pt>
                <c:pt idx="4">
                  <c:v>0</c:v>
                </c:pt>
                <c:pt idx="5">
                  <c:v>79402</c:v>
                </c:pt>
                <c:pt idx="6">
                  <c:v>0</c:v>
                </c:pt>
                <c:pt idx="7">
                  <c:v>569331</c:v>
                </c:pt>
                <c:pt idx="8">
                  <c:v>503727</c:v>
                </c:pt>
                <c:pt idx="9">
                  <c:v>627761</c:v>
                </c:pt>
                <c:pt idx="10">
                  <c:v>301433</c:v>
                </c:pt>
                <c:pt idx="11">
                  <c:v>0</c:v>
                </c:pt>
                <c:pt idx="12">
                  <c:v>134381</c:v>
                </c:pt>
                <c:pt idx="13">
                  <c:v>414063</c:v>
                </c:pt>
                <c:pt idx="14">
                  <c:v>356538</c:v>
                </c:pt>
                <c:pt idx="15">
                  <c:v>12535</c:v>
                </c:pt>
                <c:pt idx="16">
                  <c:v>127519</c:v>
                </c:pt>
                <c:pt idx="17">
                  <c:v>3540</c:v>
                </c:pt>
                <c:pt idx="18">
                  <c:v>0</c:v>
                </c:pt>
                <c:pt idx="19">
                  <c:v>40810</c:v>
                </c:pt>
                <c:pt idx="20">
                  <c:v>41975</c:v>
                </c:pt>
                <c:pt idx="21">
                  <c:v>2145</c:v>
                </c:pt>
                <c:pt idx="22">
                  <c:v>349342</c:v>
                </c:pt>
                <c:pt idx="23">
                  <c:v>119346</c:v>
                </c:pt>
                <c:pt idx="24">
                  <c:v>168321</c:v>
                </c:pt>
                <c:pt idx="25">
                  <c:v>81847</c:v>
                </c:pt>
                <c:pt idx="26">
                  <c:v>0</c:v>
                </c:pt>
                <c:pt idx="27">
                  <c:v>29710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20-4BDC-8374-F36D65178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702279"/>
        <c:axId val="24367495"/>
      </c:barChart>
      <c:catAx>
        <c:axId val="417022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367495"/>
        <c:crosses val="autoZero"/>
        <c:auto val="1"/>
        <c:lblAlgn val="ctr"/>
        <c:lblOffset val="100"/>
        <c:noMultiLvlLbl val="0"/>
      </c:catAx>
      <c:valAx>
        <c:axId val="243674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7022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22118</c:v>
                </c:pt>
                <c:pt idx="1">
                  <c:v>10557</c:v>
                </c:pt>
                <c:pt idx="2">
                  <c:v>90268</c:v>
                </c:pt>
                <c:pt idx="3">
                  <c:v>183380</c:v>
                </c:pt>
                <c:pt idx="4">
                  <c:v>1244204</c:v>
                </c:pt>
                <c:pt idx="5">
                  <c:v>53213</c:v>
                </c:pt>
                <c:pt idx="6">
                  <c:v>2767</c:v>
                </c:pt>
                <c:pt idx="7">
                  <c:v>2324081</c:v>
                </c:pt>
                <c:pt idx="8">
                  <c:v>742139</c:v>
                </c:pt>
                <c:pt idx="9">
                  <c:v>80417</c:v>
                </c:pt>
                <c:pt idx="10">
                  <c:v>152647</c:v>
                </c:pt>
                <c:pt idx="11">
                  <c:v>0</c:v>
                </c:pt>
                <c:pt idx="12">
                  <c:v>115499</c:v>
                </c:pt>
                <c:pt idx="13">
                  <c:v>218175</c:v>
                </c:pt>
                <c:pt idx="14">
                  <c:v>58783</c:v>
                </c:pt>
                <c:pt idx="15">
                  <c:v>50915</c:v>
                </c:pt>
                <c:pt idx="16">
                  <c:v>44825</c:v>
                </c:pt>
                <c:pt idx="17">
                  <c:v>159378</c:v>
                </c:pt>
                <c:pt idx="18">
                  <c:v>0</c:v>
                </c:pt>
                <c:pt idx="19">
                  <c:v>15636</c:v>
                </c:pt>
                <c:pt idx="20">
                  <c:v>268834</c:v>
                </c:pt>
                <c:pt idx="21">
                  <c:v>33758</c:v>
                </c:pt>
                <c:pt idx="22">
                  <c:v>356155</c:v>
                </c:pt>
                <c:pt idx="23">
                  <c:v>62573</c:v>
                </c:pt>
                <c:pt idx="24">
                  <c:v>117762</c:v>
                </c:pt>
                <c:pt idx="25">
                  <c:v>3265919</c:v>
                </c:pt>
                <c:pt idx="26">
                  <c:v>466876</c:v>
                </c:pt>
                <c:pt idx="27">
                  <c:v>59746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6-4A33-9034-4C5E5378165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73794</c:v>
                </c:pt>
                <c:pt idx="1">
                  <c:v>14367</c:v>
                </c:pt>
                <c:pt idx="2">
                  <c:v>73709</c:v>
                </c:pt>
                <c:pt idx="3">
                  <c:v>171866</c:v>
                </c:pt>
                <c:pt idx="4">
                  <c:v>1292452</c:v>
                </c:pt>
                <c:pt idx="5">
                  <c:v>41158</c:v>
                </c:pt>
                <c:pt idx="6">
                  <c:v>2600</c:v>
                </c:pt>
                <c:pt idx="7">
                  <c:v>2306443</c:v>
                </c:pt>
                <c:pt idx="8">
                  <c:v>801223</c:v>
                </c:pt>
                <c:pt idx="9">
                  <c:v>71343</c:v>
                </c:pt>
                <c:pt idx="10">
                  <c:v>222275</c:v>
                </c:pt>
                <c:pt idx="11">
                  <c:v>0</c:v>
                </c:pt>
                <c:pt idx="12">
                  <c:v>224821</c:v>
                </c:pt>
                <c:pt idx="13">
                  <c:v>182298</c:v>
                </c:pt>
                <c:pt idx="14">
                  <c:v>41211</c:v>
                </c:pt>
                <c:pt idx="15">
                  <c:v>90473</c:v>
                </c:pt>
                <c:pt idx="16">
                  <c:v>30313</c:v>
                </c:pt>
                <c:pt idx="17">
                  <c:v>140943</c:v>
                </c:pt>
                <c:pt idx="18">
                  <c:v>0</c:v>
                </c:pt>
                <c:pt idx="19">
                  <c:v>17794</c:v>
                </c:pt>
                <c:pt idx="20">
                  <c:v>251239</c:v>
                </c:pt>
                <c:pt idx="21">
                  <c:v>12259</c:v>
                </c:pt>
                <c:pt idx="22">
                  <c:v>337864</c:v>
                </c:pt>
                <c:pt idx="23">
                  <c:v>29933</c:v>
                </c:pt>
                <c:pt idx="24">
                  <c:v>143300</c:v>
                </c:pt>
                <c:pt idx="25">
                  <c:v>3453252</c:v>
                </c:pt>
                <c:pt idx="26">
                  <c:v>423963</c:v>
                </c:pt>
                <c:pt idx="27">
                  <c:v>57647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66-4A33-9034-4C5E53781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390170"/>
        <c:axId val="33345606"/>
      </c:barChart>
      <c:catAx>
        <c:axId val="353901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345606"/>
        <c:crosses val="autoZero"/>
        <c:auto val="1"/>
        <c:lblAlgn val="ctr"/>
        <c:lblOffset val="100"/>
        <c:noMultiLvlLbl val="0"/>
      </c:catAx>
      <c:valAx>
        <c:axId val="3334560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3901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42979765.326000012</c:v>
              </c:pt>
              <c:pt idx="2">
                <c:v>47296914.588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D06-4C63-808A-25CD81E4A451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47486077.763999999</c:v>
              </c:pt>
              <c:pt idx="3">
                <c:v>46936106.823999994</c:v>
              </c:pt>
              <c:pt idx="4">
                <c:v>47247169.919999987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44061362.367000014</c:v>
              </c:pt>
              <c:pt idx="9">
                <c:v>45163713.714000002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D06-4C63-808A-25CD81E4A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906470"/>
        <c:axId val="11096153"/>
      </c:lineChart>
      <c:catAx>
        <c:axId val="5990647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096153"/>
        <c:crosses val="autoZero"/>
        <c:auto val="1"/>
        <c:lblAlgn val="ctr"/>
        <c:lblOffset val="100"/>
        <c:noMultiLvlLbl val="0"/>
      </c:catAx>
      <c:valAx>
        <c:axId val="11096153"/>
        <c:scaling>
          <c:orientation val="minMax"/>
          <c:max val="48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90647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90D-46EB-9D9B-2E6E131F11C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90D-46EB-9D9B-2E6E131F1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2832"/>
        <c:axId val="8492485"/>
      </c:lineChart>
      <c:catAx>
        <c:axId val="471283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492485"/>
        <c:crosses val="autoZero"/>
        <c:auto val="1"/>
        <c:lblAlgn val="ctr"/>
        <c:lblOffset val="100"/>
        <c:noMultiLvlLbl val="0"/>
      </c:catAx>
      <c:valAx>
        <c:axId val="8492485"/>
        <c:scaling>
          <c:orientation val="minMax"/>
          <c:max val="16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12832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B88-4C3A-B495-185748506BB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B88-4C3A-B495-185748506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52592"/>
        <c:axId val="64159505"/>
      </c:lineChart>
      <c:catAx>
        <c:axId val="915259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159505"/>
        <c:crosses val="autoZero"/>
        <c:auto val="1"/>
        <c:lblAlgn val="ctr"/>
        <c:lblOffset val="100"/>
        <c:noMultiLvlLbl val="0"/>
      </c:catAx>
      <c:valAx>
        <c:axId val="64159505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15259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437-413E-9BC8-8CD00850B506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437-413E-9BC8-8CD00850B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491506"/>
        <c:axId val="52525449"/>
      </c:lineChart>
      <c:catAx>
        <c:axId val="374915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525449"/>
        <c:crosses val="autoZero"/>
        <c:auto val="1"/>
        <c:lblAlgn val="ctr"/>
        <c:lblOffset val="100"/>
        <c:noMultiLvlLbl val="0"/>
      </c:catAx>
      <c:valAx>
        <c:axId val="52525449"/>
        <c:scaling>
          <c:orientation val="minMax"/>
          <c:max val="25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9150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3-45F4-8A08-147E4122FBF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3-45F4-8A08-147E4122F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186393"/>
        <c:axId val="58429451"/>
      </c:lineChart>
      <c:catAx>
        <c:axId val="1918639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429451"/>
        <c:crosses val="autoZero"/>
        <c:auto val="1"/>
        <c:lblAlgn val="ctr"/>
        <c:lblOffset val="100"/>
        <c:noMultiLvlLbl val="0"/>
      </c:catAx>
      <c:valAx>
        <c:axId val="58429451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18639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445-40B6-8E3D-B2D6A331064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445-40B6-8E3D-B2D6A3310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901212"/>
        <c:axId val="34276909"/>
      </c:lineChart>
      <c:catAx>
        <c:axId val="639012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276909"/>
        <c:crosses val="autoZero"/>
        <c:auto val="1"/>
        <c:lblAlgn val="ctr"/>
        <c:lblOffset val="100"/>
        <c:noMultiLvlLbl val="0"/>
      </c:catAx>
      <c:valAx>
        <c:axId val="34276909"/>
        <c:scaling>
          <c:orientation val="minMax"/>
          <c:max val="16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901212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4.2014295524421152E-2</c:v>
              </c:pt>
              <c:pt idx="1">
                <c:v>2.6959317467105889E-2</c:v>
              </c:pt>
              <c:pt idx="2">
                <c:v>1.6002499347005591E-2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FCC-410C-808E-7D2BFC769F44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-1.79994035532548E-2</c:v>
              </c:pt>
              <c:pt idx="3">
                <c:v>-2.311160742133234E-2</c:v>
              </c:pt>
              <c:pt idx="4">
                <c:v>-3.5776057497670988E-2</c:v>
              </c:pt>
              <c:pt idx="5">
                <c:v>-3.8805049222508381E-2</c:v>
              </c:pt>
              <c:pt idx="6">
                <c:v>-3.884478425596849E-2</c:v>
              </c:pt>
              <c:pt idx="7">
                <c:v>-4.1412813789630583E-2</c:v>
              </c:pt>
              <c:pt idx="8">
                <c:v>-3.8097913232978953E-2</c:v>
              </c:pt>
              <c:pt idx="9">
                <c:v>-3.7805547102136787E-2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FCC-410C-808E-7D2BFC769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25919"/>
        <c:axId val="28399621"/>
      </c:lineChart>
      <c:catAx>
        <c:axId val="3072591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399621"/>
        <c:crosses val="autoZero"/>
        <c:auto val="1"/>
        <c:lblAlgn val="ctr"/>
        <c:lblOffset val="100"/>
        <c:noMultiLvlLbl val="0"/>
      </c:catAx>
      <c:valAx>
        <c:axId val="2839962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72591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829-4C2D-9080-F4800C0873F5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829-4C2D-9080-F4800C087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337208"/>
        <c:axId val="37676891"/>
      </c:lineChart>
      <c:catAx>
        <c:axId val="2533720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676891"/>
        <c:crosses val="autoZero"/>
        <c:auto val="1"/>
        <c:lblAlgn val="ctr"/>
        <c:lblOffset val="100"/>
        <c:noMultiLvlLbl val="0"/>
      </c:catAx>
      <c:valAx>
        <c:axId val="3767689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33720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192-47A7-B5A3-B866E1FE7B1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192-47A7-B5A3-B866E1FE7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76882"/>
        <c:axId val="1641486"/>
      </c:lineChart>
      <c:catAx>
        <c:axId val="737688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41486"/>
        <c:crosses val="autoZero"/>
        <c:auto val="1"/>
        <c:lblAlgn val="ctr"/>
        <c:lblOffset val="100"/>
        <c:noMultiLvlLbl val="0"/>
      </c:catAx>
      <c:valAx>
        <c:axId val="164148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37688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CA-4B6E-A433-04D7A7506652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CA-4B6E-A433-04D7A7506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53841"/>
        <c:axId val="30437936"/>
      </c:lineChart>
      <c:catAx>
        <c:axId val="3075384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437936"/>
        <c:crosses val="autoZero"/>
        <c:auto val="1"/>
        <c:lblAlgn val="ctr"/>
        <c:lblOffset val="100"/>
        <c:noMultiLvlLbl val="0"/>
      </c:catAx>
      <c:valAx>
        <c:axId val="304379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75384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884-44F7-8400-871E901EF44E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884-44F7-8400-871E901EF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64413"/>
        <c:axId val="33516067"/>
      </c:lineChart>
      <c:catAx>
        <c:axId val="197644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516067"/>
        <c:crosses val="autoZero"/>
        <c:auto val="1"/>
        <c:lblAlgn val="ctr"/>
        <c:lblOffset val="100"/>
        <c:noMultiLvlLbl val="0"/>
      </c:catAx>
      <c:valAx>
        <c:axId val="3351606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7644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8D6-443B-91F3-C527FB60A10D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8D6-443B-91F3-C527FB60A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204078"/>
        <c:axId val="26930431"/>
      </c:lineChart>
      <c:catAx>
        <c:axId val="5920407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930431"/>
        <c:crosses val="autoZero"/>
        <c:auto val="1"/>
        <c:lblAlgn val="ctr"/>
        <c:lblOffset val="100"/>
        <c:noMultiLvlLbl val="0"/>
      </c:catAx>
      <c:valAx>
        <c:axId val="2693043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20407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D8-4FFE-A31B-01E09CBFF0C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FFE-A31B-01E09CBFF0C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D8-4FFE-A31B-01E09CBFF0C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FFE-A31B-01E09CBFF0C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D8-4FFE-A31B-01E09CBFF0C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FFE-A31B-01E09CBFF0C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D8-4FFE-A31B-01E09CBFF0C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FFE-A31B-01E09CBFF0C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2D8-4FFE-A31B-01E09CBFF0C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FFE-A31B-01E09CBFF0C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2D8-4FFE-A31B-01E09CBFF0C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#,##0.00</c:formatCode>
              <c:ptCount val="12"/>
              <c:pt idx="0">
                <c:v>557.45747660199982</c:v>
              </c:pt>
              <c:pt idx="1">
                <c:v>553.27034048499991</c:v>
              </c:pt>
              <c:pt idx="2">
                <c:v>550.67518874299992</c:v>
              </c:pt>
              <c:pt idx="3">
                <c:v>548.78401231599992</c:v>
              </c:pt>
              <c:pt idx="4">
                <c:v>545.95518574099981</c:v>
              </c:pt>
              <c:pt idx="5">
                <c:v>545.52364699799989</c:v>
              </c:pt>
              <c:pt idx="6">
                <c:v>543.87846099399997</c:v>
              </c:pt>
              <c:pt idx="7">
                <c:v>545.88793865599973</c:v>
              </c:pt>
              <c:pt idx="8">
                <c:v>543.21124258199984</c:v>
              </c:pt>
              <c:pt idx="9">
                <c:v>545.0649076709999</c:v>
              </c:pt>
              <c:pt idx="10">
                <c:v>545.54640826699983</c:v>
              </c:pt>
              <c:pt idx="11">
                <c:v>545.35724509099987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2D8-4FFE-A31B-01E09CBFF0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058510"/>
        <c:axId val="57541914"/>
      </c:lineChart>
      <c:catAx>
        <c:axId val="6605851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541914"/>
        <c:crosses val="autoZero"/>
        <c:auto val="1"/>
        <c:lblAlgn val="ctr"/>
        <c:lblOffset val="100"/>
        <c:noMultiLvlLbl val="0"/>
      </c:catAx>
      <c:valAx>
        <c:axId val="575419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05851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BF-4541-A5F7-5377EE2FC7F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BF-4541-A5F7-5377EE2FC7F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BF-4541-A5F7-5377EE2FC7F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BF-4541-A5F7-5377EE2FC7F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BF-4541-A5F7-5377EE2FC7F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BF-4541-A5F7-5377EE2FC7F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BF-4541-A5F7-5377EE2FC7F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BF-4541-A5F7-5377EE2FC7F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BF-4541-A5F7-5377EE2FC7F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6BF-4541-A5F7-5377EE2FC7F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6BF-4541-A5F7-5377EE2FC7F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#,##0.00</c:formatCode>
              <c:ptCount val="12"/>
              <c:pt idx="0">
                <c:v>181.87365199999999</c:v>
              </c:pt>
              <c:pt idx="1">
                <c:v>180.07887400000001</c:v>
              </c:pt>
              <c:pt idx="2">
                <c:v>178.19028900000001</c:v>
              </c:pt>
              <c:pt idx="3">
                <c:v>176.85910999999999</c:v>
              </c:pt>
              <c:pt idx="4">
                <c:v>175.92848900000001</c:v>
              </c:pt>
              <c:pt idx="5">
                <c:v>176.58364900000001</c:v>
              </c:pt>
              <c:pt idx="6">
                <c:v>176.426749</c:v>
              </c:pt>
              <c:pt idx="7">
                <c:v>176.57219499999999</c:v>
              </c:pt>
              <c:pt idx="8">
                <c:v>174.88294099999999</c:v>
              </c:pt>
              <c:pt idx="9">
                <c:v>175.798271</c:v>
              </c:pt>
              <c:pt idx="10">
                <c:v>175.42110700000001</c:v>
              </c:pt>
              <c:pt idx="11">
                <c:v>175.624742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6BF-4541-A5F7-5377EE2FC7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409413"/>
        <c:axId val="16048994"/>
      </c:lineChart>
      <c:catAx>
        <c:axId val="664094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048994"/>
        <c:crosses val="autoZero"/>
        <c:auto val="1"/>
        <c:lblAlgn val="ctr"/>
        <c:lblOffset val="100"/>
        <c:noMultiLvlLbl val="0"/>
      </c:catAx>
      <c:valAx>
        <c:axId val="160489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4094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B8-4C52-A1FA-614F601A0D0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B8-4C52-A1FA-614F601A0D0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B8-4C52-A1FA-614F601A0D0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B8-4C52-A1FA-614F601A0D0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3B8-4C52-A1FA-614F601A0D0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B8-4C52-A1FA-614F601A0D0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3B8-4C52-A1FA-614F601A0D0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B8-4C52-A1FA-614F601A0D0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3B8-4C52-A1FA-614F601A0D0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B8-4C52-A1FA-614F601A0D0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3B8-4C52-A1FA-614F601A0D0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#,##0.00</c:formatCode>
              <c:ptCount val="12"/>
              <c:pt idx="0">
                <c:v>94.907316999999992</c:v>
              </c:pt>
              <c:pt idx="1">
                <c:v>94.272100999999992</c:v>
              </c:pt>
              <c:pt idx="2">
                <c:v>94.87559499999999</c:v>
              </c:pt>
              <c:pt idx="3">
                <c:v>95.102014999999994</c:v>
              </c:pt>
              <c:pt idx="4">
                <c:v>94.487117999999995</c:v>
              </c:pt>
              <c:pt idx="5">
                <c:v>94.024356999999995</c:v>
              </c:pt>
              <c:pt idx="6">
                <c:v>92.526075999999989</c:v>
              </c:pt>
              <c:pt idx="7">
                <c:v>91.858873000000003</c:v>
              </c:pt>
              <c:pt idx="8">
                <c:v>90.547167999999999</c:v>
              </c:pt>
              <c:pt idx="9">
                <c:v>89.95035</c:v>
              </c:pt>
              <c:pt idx="10">
                <c:v>89.012658999999999</c:v>
              </c:pt>
              <c:pt idx="11">
                <c:v>87.316161999999991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3B8-4C52-A1FA-614F601A0D0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544375"/>
        <c:axId val="46908941"/>
      </c:lineChart>
      <c:catAx>
        <c:axId val="245443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908941"/>
        <c:crosses val="autoZero"/>
        <c:auto val="1"/>
        <c:lblAlgn val="ctr"/>
        <c:lblOffset val="100"/>
        <c:noMultiLvlLbl val="0"/>
      </c:catAx>
      <c:valAx>
        <c:axId val="4690894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5443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FC-4BDE-BCD2-D4C5B767773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FC-4BDE-BCD2-D4C5B767773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FC-4BDE-BCD2-D4C5B767773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FC-4BDE-BCD2-D4C5B767773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FC-4BDE-BCD2-D4C5B767773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FC-4BDE-BCD2-D4C5B767773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FC-4BDE-BCD2-D4C5B767773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FC-4BDE-BCD2-D4C5B767773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FC-4BDE-BCD2-D4C5B767773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FC-4BDE-BCD2-D4C5B767773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FC-4BDE-BCD2-D4C5B767773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#,##0.00</c:formatCode>
              <c:ptCount val="12"/>
              <c:pt idx="0">
                <c:v>265.49360899999999</c:v>
              </c:pt>
              <c:pt idx="1">
                <c:v>263.74050599999998</c:v>
              </c:pt>
              <c:pt idx="2">
                <c:v>262.35120999999998</c:v>
              </c:pt>
              <c:pt idx="3">
                <c:v>261.60695800000002</c:v>
              </c:pt>
              <c:pt idx="4">
                <c:v>260.27837299999999</c:v>
              </c:pt>
              <c:pt idx="5">
                <c:v>259.80766199999999</c:v>
              </c:pt>
              <c:pt idx="6">
                <c:v>259.90397100000001</c:v>
              </c:pt>
              <c:pt idx="7">
                <c:v>262.33453800000001</c:v>
              </c:pt>
              <c:pt idx="8">
                <c:v>262.50659100000001</c:v>
              </c:pt>
              <c:pt idx="9">
                <c:v>263.84658899999999</c:v>
              </c:pt>
              <c:pt idx="10">
                <c:v>265.48141399999997</c:v>
              </c:pt>
              <c:pt idx="11">
                <c:v>266.958934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0FC-4BDE-BCD2-D4C5B76777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846259"/>
        <c:axId val="45381900"/>
      </c:lineChart>
      <c:catAx>
        <c:axId val="2084625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381900"/>
        <c:crosses val="autoZero"/>
        <c:auto val="1"/>
        <c:lblAlgn val="ctr"/>
        <c:lblOffset val="100"/>
        <c:noMultiLvlLbl val="0"/>
      </c:catAx>
      <c:valAx>
        <c:axId val="4538190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84625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3C-463B-9528-FC0C94E6D29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3C-463B-9528-FC0C94E6D29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3C-463B-9528-FC0C94E6D29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3C-463B-9528-FC0C94E6D29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3C-463B-9528-FC0C94E6D29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3C-463B-9528-FC0C94E6D29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3C-463B-9528-FC0C94E6D29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3C-463B-9528-FC0C94E6D29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33C-463B-9528-FC0C94E6D29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3C-463B-9528-FC0C94E6D29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33C-463B-9528-FC0C94E6D29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#,##0.00</c:formatCode>
              <c:ptCount val="12"/>
              <c:pt idx="0">
                <c:v>182.08308299999999</c:v>
              </c:pt>
              <c:pt idx="1">
                <c:v>180.477124</c:v>
              </c:pt>
              <c:pt idx="2">
                <c:v>179.251665</c:v>
              </c:pt>
              <c:pt idx="3">
                <c:v>178.34498500000001</c:v>
              </c:pt>
              <c:pt idx="4">
                <c:v>176.912938</c:v>
              </c:pt>
              <c:pt idx="5">
                <c:v>176.389681</c:v>
              </c:pt>
              <c:pt idx="6">
                <c:v>176.33612099999999</c:v>
              </c:pt>
              <c:pt idx="7">
                <c:v>178.27640500000001</c:v>
              </c:pt>
              <c:pt idx="8">
                <c:v>178.716814</c:v>
              </c:pt>
              <c:pt idx="9">
                <c:v>179.691508</c:v>
              </c:pt>
              <c:pt idx="10">
                <c:v>181.217186</c:v>
              </c:pt>
              <c:pt idx="11">
                <c:v>183.100368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33C-463B-9528-FC0C94E6D2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261883"/>
        <c:axId val="41654043"/>
      </c:lineChart>
      <c:catAx>
        <c:axId val="3826188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654043"/>
        <c:crosses val="autoZero"/>
        <c:auto val="1"/>
        <c:lblAlgn val="ctr"/>
        <c:lblOffset val="100"/>
        <c:noMultiLvlLbl val="0"/>
      </c:catAx>
      <c:valAx>
        <c:axId val="4165404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26188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1B-4C82-8751-6E5DB25F83D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1B-4C82-8751-6E5DB25F83D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D1B-4C82-8751-6E5DB25F83D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1B-4C82-8751-6E5DB25F83D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1B-4C82-8751-6E5DB25F83D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D1B-4C82-8751-6E5DB25F83D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D1B-4C82-8751-6E5DB25F83D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1B-4C82-8751-6E5DB25F83D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D1B-4C82-8751-6E5DB25F83D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D1B-4C82-8751-6E5DB25F83D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D1B-4C82-8751-6E5DB25F83D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#,##0.00</c:formatCode>
              <c:ptCount val="12"/>
              <c:pt idx="0">
                <c:v>16.691737249999999</c:v>
              </c:pt>
              <c:pt idx="1">
                <c:v>16.559476249999999</c:v>
              </c:pt>
              <c:pt idx="2">
                <c:v>16.46803075</c:v>
              </c:pt>
              <c:pt idx="3">
                <c:v>16.372101499999999</c:v>
              </c:pt>
              <c:pt idx="4">
                <c:v>16.250949500000001</c:v>
              </c:pt>
              <c:pt idx="5">
                <c:v>16.186191000000001</c:v>
              </c:pt>
              <c:pt idx="6">
                <c:v>16.18666425</c:v>
              </c:pt>
              <c:pt idx="7">
                <c:v>16.337738000000002</c:v>
              </c:pt>
              <c:pt idx="8">
                <c:v>16.374630499999999</c:v>
              </c:pt>
              <c:pt idx="9">
                <c:v>16.470011249999999</c:v>
              </c:pt>
              <c:pt idx="10">
                <c:v>16.627039249999999</c:v>
              </c:pt>
              <c:pt idx="11">
                <c:v>16.805426000000001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D1B-4C82-8751-6E5DB25F83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398311"/>
        <c:axId val="62117202"/>
      </c:lineChart>
      <c:catAx>
        <c:axId val="173983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117202"/>
        <c:crosses val="autoZero"/>
        <c:auto val="1"/>
        <c:lblAlgn val="ctr"/>
        <c:lblOffset val="100"/>
        <c:noMultiLvlLbl val="0"/>
      </c:catAx>
      <c:valAx>
        <c:axId val="621172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39831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EC-4145-B3A9-4DB1A844D2D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EC-4145-B3A9-4DB1A844D2D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EC-4145-B3A9-4DB1A844D2D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EC-4145-B3A9-4DB1A844D2D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EC-4145-B3A9-4DB1A844D2D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EC-4145-B3A9-4DB1A844D2D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EC-4145-B3A9-4DB1A844D2D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EC-4145-B3A9-4DB1A844D2D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EC-4145-B3A9-4DB1A844D2D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EC-4145-B3A9-4DB1A844D2D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EC-4145-B3A9-4DB1A844D2D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0.00%</c:formatCode>
              <c:ptCount val="12"/>
              <c:pt idx="0">
                <c:v>4.7438318990451096E-3</c:v>
              </c:pt>
              <c:pt idx="1">
                <c:v>-1.3365282007321139E-2</c:v>
              </c:pt>
              <c:pt idx="2">
                <c:v>-2.407232749795005E-2</c:v>
              </c:pt>
              <c:pt idx="3">
                <c:v>-3.1448760482727427E-2</c:v>
              </c:pt>
              <c:pt idx="4">
                <c:v>-3.441684633502929E-2</c:v>
              </c:pt>
              <c:pt idx="5">
                <c:v>-3.4223851188021848E-2</c:v>
              </c:pt>
              <c:pt idx="6">
                <c:v>-3.6831138394263011E-2</c:v>
              </c:pt>
              <c:pt idx="7">
                <c:v>-2.8708484794736411E-2</c:v>
              </c:pt>
              <c:pt idx="8">
                <c:v>-3.2985610422739307E-2</c:v>
              </c:pt>
              <c:pt idx="9">
                <c:v>-2.528676673127914E-2</c:v>
              </c:pt>
              <c:pt idx="10">
                <c:v>-2.1793101948567178E-2</c:v>
              </c:pt>
              <c:pt idx="11">
                <c:v>-2.4898532588768039E-2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4EC-4145-B3A9-4DB1A844D2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971672"/>
        <c:axId val="25081394"/>
      </c:lineChart>
      <c:catAx>
        <c:axId val="1597167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081394"/>
        <c:crosses val="autoZero"/>
        <c:auto val="1"/>
        <c:lblAlgn val="ctr"/>
        <c:lblOffset val="100"/>
        <c:noMultiLvlLbl val="0"/>
      </c:catAx>
      <c:valAx>
        <c:axId val="250813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97167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8E-4D09-9202-C471525267D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8E-4D09-9202-C471525267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8E-4D09-9202-C471525267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8E-4D09-9202-C471525267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8E-4D09-9202-C471525267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8E-4D09-9202-C471525267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8E-4D09-9202-C471525267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8E-4D09-9202-C471525267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8E-4D09-9202-C471525267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E8E-4D09-9202-C471525267D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E8E-4D09-9202-C471525267D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0.00%</c:formatCode>
              <c:ptCount val="12"/>
              <c:pt idx="0">
                <c:v>2.3863224032532149E-2</c:v>
              </c:pt>
              <c:pt idx="1">
                <c:v>4.2274178886432647E-3</c:v>
              </c:pt>
              <c:pt idx="2">
                <c:v>-1.6118095188285841E-2</c:v>
              </c:pt>
              <c:pt idx="3">
                <c:v>-3.2687468570456978E-2</c:v>
              </c:pt>
              <c:pt idx="4">
                <c:v>-3.3236156970539547E-2</c:v>
              </c:pt>
              <c:pt idx="5">
                <c:v>-2.4934146176225851E-2</c:v>
              </c:pt>
              <c:pt idx="6">
                <c:v>-2.3241706202909249E-2</c:v>
              </c:pt>
              <c:pt idx="7">
                <c:v>-2.1038110173852369E-2</c:v>
              </c:pt>
              <c:pt idx="8">
                <c:v>-3.7672729213677439E-2</c:v>
              </c:pt>
              <c:pt idx="9">
                <c:v>-3.044109578595498E-2</c:v>
              </c:pt>
              <c:pt idx="10">
                <c:v>-3.5997675989817852E-2</c:v>
              </c:pt>
              <c:pt idx="11">
                <c:v>-3.4187322334544329E-2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E8E-4D09-9202-C471525267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9810192"/>
        <c:axId val="20462922"/>
      </c:lineChart>
      <c:catAx>
        <c:axId val="3981019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462922"/>
        <c:crosses val="autoZero"/>
        <c:auto val="1"/>
        <c:lblAlgn val="ctr"/>
        <c:lblOffset val="100"/>
        <c:noMultiLvlLbl val="0"/>
      </c:catAx>
      <c:valAx>
        <c:axId val="204629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81019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C7-4CB8-89C8-93489AE760A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C7-4CB8-89C8-93489AE760A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C7-4CB8-89C8-93489AE760A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C7-4CB8-89C8-93489AE760A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C7-4CB8-89C8-93489AE760A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C7-4CB8-89C8-93489AE760A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C7-4CB8-89C8-93489AE760A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6C7-4CB8-89C8-93489AE760A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6C7-4CB8-89C8-93489AE760A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6C7-4CB8-89C8-93489AE760A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6C7-4CB8-89C8-93489AE760A0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0.00%</c:formatCode>
              <c:ptCount val="12"/>
              <c:pt idx="0">
                <c:v>7.3762230597676171E-2</c:v>
              </c:pt>
              <c:pt idx="1">
                <c:v>5.1176421060556608E-2</c:v>
              </c:pt>
              <c:pt idx="2">
                <c:v>4.7485455583152453E-2</c:v>
              </c:pt>
              <c:pt idx="3">
                <c:v>4.7256151764485173E-2</c:v>
              </c:pt>
              <c:pt idx="4">
                <c:v>4.020926094989602E-2</c:v>
              </c:pt>
              <c:pt idx="5">
                <c:v>3.0055623712722929E-2</c:v>
              </c:pt>
              <c:pt idx="6">
                <c:v>3.4250530345048078E-3</c:v>
              </c:pt>
              <c:pt idx="7">
                <c:v>-1.258432962209829E-2</c:v>
              </c:pt>
              <c:pt idx="8">
                <c:v>-3.6398469899770282E-2</c:v>
              </c:pt>
              <c:pt idx="9">
                <c:v>-4.2729535164254519E-2</c:v>
              </c:pt>
              <c:pt idx="10">
                <c:v>-4.9186624338629761E-2</c:v>
              </c:pt>
              <c:pt idx="11">
                <c:v>-8.1943314930877975E-2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6C7-4CB8-89C8-93489AE760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00688"/>
        <c:axId val="64341383"/>
      </c:lineChart>
      <c:catAx>
        <c:axId val="180068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341383"/>
        <c:crosses val="autoZero"/>
        <c:auto val="1"/>
        <c:lblAlgn val="ctr"/>
        <c:lblOffset val="100"/>
        <c:noMultiLvlLbl val="0"/>
      </c:catAx>
      <c:valAx>
        <c:axId val="6434138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0068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24-4A64-8813-15AE4B52B17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24-4A64-8813-15AE4B52B17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24-4A64-8813-15AE4B52B17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24-4A64-8813-15AE4B52B17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24-4A64-8813-15AE4B52B17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24-4A64-8813-15AE4B52B17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C24-4A64-8813-15AE4B52B17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24-4A64-8813-15AE4B52B17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C24-4A64-8813-15AE4B52B17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C24-4A64-8813-15AE4B52B17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C24-4A64-8813-15AE4B52B17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0.00%</c:formatCode>
              <c:ptCount val="12"/>
              <c:pt idx="0">
                <c:v>-3.4852163729409961E-2</c:v>
              </c:pt>
              <c:pt idx="1">
                <c:v>-5.032153399531996E-2</c:v>
              </c:pt>
              <c:pt idx="2">
                <c:v>-5.7269328721219828E-2</c:v>
              </c:pt>
              <c:pt idx="3">
                <c:v>-5.9953794148903422E-2</c:v>
              </c:pt>
              <c:pt idx="4">
                <c:v>-6.2832727201932254E-2</c:v>
              </c:pt>
              <c:pt idx="5">
                <c:v>-6.2851390606002158E-2</c:v>
              </c:pt>
              <c:pt idx="6">
                <c:v>-5.931304045467603E-2</c:v>
              </c:pt>
              <c:pt idx="7">
                <c:v>-3.9221072974348882E-2</c:v>
              </c:pt>
              <c:pt idx="8">
                <c:v>-2.9545583910921901E-2</c:v>
              </c:pt>
              <c:pt idx="9">
                <c:v>-1.6919208675644209E-2</c:v>
              </c:pt>
              <c:pt idx="10">
                <c:v>-5.1188140683694839E-3</c:v>
              </c:pt>
              <c:pt idx="11">
                <c:v>-1.338715827656744E-4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C24-4A64-8813-15AE4B52B1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762523"/>
        <c:axId val="22874202"/>
      </c:lineChart>
      <c:catAx>
        <c:axId val="407625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874202"/>
        <c:crosses val="autoZero"/>
        <c:auto val="1"/>
        <c:lblAlgn val="ctr"/>
        <c:lblOffset val="100"/>
        <c:noMultiLvlLbl val="0"/>
      </c:catAx>
      <c:valAx>
        <c:axId val="228742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76252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C6-4970-A740-CA7826FED1C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C6-4970-A740-CA7826FED1C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9C6-4970-A740-CA7826FED1C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C6-4970-A740-CA7826FED1C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9C6-4970-A740-CA7826FED1C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C6-4970-A740-CA7826FED1C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9C6-4970-A740-CA7826FED1C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C6-4970-A740-CA7826FED1C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9C6-4970-A740-CA7826FED1C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C6-4970-A740-CA7826FED1C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9C6-4970-A740-CA7826FED1C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0.00%</c:formatCode>
              <c:ptCount val="12"/>
              <c:pt idx="0">
                <c:v>-6.3933604363698202E-2</c:v>
              </c:pt>
              <c:pt idx="1">
                <c:v>-7.9290643354282528E-2</c:v>
              </c:pt>
              <c:pt idx="2">
                <c:v>-8.3956804597710197E-2</c:v>
              </c:pt>
              <c:pt idx="3">
                <c:v>-8.6060865835297054E-2</c:v>
              </c:pt>
              <c:pt idx="4">
                <c:v>-9.0770659313641255E-2</c:v>
              </c:pt>
              <c:pt idx="5">
                <c:v>-8.9427079635850296E-2</c:v>
              </c:pt>
              <c:pt idx="6">
                <c:v>-8.5184859211786465E-2</c:v>
              </c:pt>
              <c:pt idx="7">
                <c:v>-6.054616451358262E-2</c:v>
              </c:pt>
              <c:pt idx="8">
                <c:v>-4.7110564268134411E-2</c:v>
              </c:pt>
              <c:pt idx="9">
                <c:v>-3.1388255377407623E-2</c:v>
              </c:pt>
              <c:pt idx="10">
                <c:v>-1.561778520883274E-2</c:v>
              </c:pt>
              <c:pt idx="11">
                <c:v>-2.8059926414092328E-3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9C6-4970-A740-CA7826FED1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719655"/>
        <c:axId val="23329572"/>
      </c:lineChart>
      <c:catAx>
        <c:axId val="527196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329572"/>
        <c:crosses val="autoZero"/>
        <c:auto val="1"/>
        <c:lblAlgn val="ctr"/>
        <c:lblOffset val="100"/>
        <c:noMultiLvlLbl val="0"/>
      </c:catAx>
      <c:valAx>
        <c:axId val="2332957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7196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83-4E9E-AAE0-D2BC969F457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83-4E9E-AAE0-D2BC969F457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183-4E9E-AAE0-D2BC969F457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83-4E9E-AAE0-D2BC969F457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183-4E9E-AAE0-D2BC969F457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83-4E9E-AAE0-D2BC969F457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183-4E9E-AAE0-D2BC969F457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183-4E9E-AAE0-D2BC969F457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183-4E9E-AAE0-D2BC969F457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183-4E9E-AAE0-D2BC969F457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183-4E9E-AAE0-D2BC969F457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abr.-23</c:v>
              </c:pt>
              <c:pt idx="1">
                <c:v>may.-23</c:v>
              </c:pt>
              <c:pt idx="2">
                <c:v>jun.-23</c:v>
              </c:pt>
              <c:pt idx="3">
                <c:v>jul.-23</c:v>
              </c:pt>
              <c:pt idx="4">
                <c:v>ago.-23</c:v>
              </c:pt>
              <c:pt idx="5">
                <c:v>sep.-23</c:v>
              </c:pt>
              <c:pt idx="6">
                <c:v>oct.-23</c:v>
              </c:pt>
              <c:pt idx="7">
                <c:v>nov.-23</c:v>
              </c:pt>
              <c:pt idx="8">
                <c:v>dic.-23</c:v>
              </c:pt>
              <c:pt idx="9">
                <c:v>ene.-24</c:v>
              </c:pt>
              <c:pt idx="10">
                <c:v>feb.-24</c:v>
              </c:pt>
              <c:pt idx="11">
                <c:v>mar.-24</c:v>
              </c:pt>
            </c:strLit>
          </c:cat>
          <c:val>
            <c:numLit>
              <c:formatCode>0.00%</c:formatCode>
              <c:ptCount val="12"/>
              <c:pt idx="0">
                <c:v>-4.9947875655673712E-2</c:v>
              </c:pt>
              <c:pt idx="1">
                <c:v>-6.658554365840369E-2</c:v>
              </c:pt>
              <c:pt idx="2">
                <c:v>-7.1500095976196887E-2</c:v>
              </c:pt>
              <c:pt idx="3">
                <c:v>-7.597656831750596E-2</c:v>
              </c:pt>
              <c:pt idx="4">
                <c:v>-8.2549128035067726E-2</c:v>
              </c:pt>
              <c:pt idx="5">
                <c:v>-8.2695568650417051E-2</c:v>
              </c:pt>
              <c:pt idx="6">
                <c:v>-7.9243656951789879E-2</c:v>
              </c:pt>
              <c:pt idx="7">
                <c:v>-5.7390046691615633E-2</c:v>
              </c:pt>
              <c:pt idx="8">
                <c:v>-4.5292756359000243E-2</c:v>
              </c:pt>
              <c:pt idx="9">
                <c:v>-2.9798265036607121E-2</c:v>
              </c:pt>
              <c:pt idx="10">
                <c:v>-1.2994024389532651E-2</c:v>
              </c:pt>
              <c:pt idx="11">
                <c:v>-1.556148625873382E-3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183-4E9E-AAE0-D2BC969F45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002452"/>
        <c:axId val="45001735"/>
      </c:lineChart>
      <c:catAx>
        <c:axId val="190024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001735"/>
        <c:crosses val="autoZero"/>
        <c:auto val="1"/>
        <c:lblAlgn val="ctr"/>
        <c:lblOffset val="100"/>
        <c:noMultiLvlLbl val="0"/>
      </c:catAx>
      <c:valAx>
        <c:axId val="4500173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00245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6A303A0D-A798-4360-87F5-63BF608B6633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D1E5AC39-1666-48A8-99FF-D52E0C4EA630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8283204C-13F4-4DAD-B9F6-69A84C8479D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72D538E-DB4A-4E45-9D16-EE31030F6CCE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3E46C25-C4F4-4799-986B-80138BB743B0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539986E4-4581-4C41-AF8F-0A466732045B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C1947814-055B-4044-9955-1978C3C2A11F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DA5CF1-179C-49F9-B2E1-A9BD4A9FE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20C3658-7D5C-455D-BE76-AE1004553E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F3C1E1-43D1-4FBA-9D16-B1C82FDA3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1D61510-E276-4139-AF8B-105A581D22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57AD5E-8943-428E-B102-5CDC75883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C2460FF-1FB9-41C8-A3E5-BB30A33729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33853D-2C59-4D99-A60F-4DD44F100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DA1785E-82F9-48AB-BE0D-FC69251104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D5C9E4-D54E-4B7E-B4E7-A6F98A5F1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0C8AE57-003F-4B09-B3A9-3057F45F6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1DABEA-DC97-46BB-932A-4CC62DCFC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589FEB6-51DD-4E07-A00C-489EE038F2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18D068-279B-4A64-A3A1-CC3B717B4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3C07C90-D6B2-4DD0-99E7-C09B973282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EEFB27-012D-43E1-88A6-62F8EF8D5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81CB7D5-DABD-4E82-B438-49A16A37C6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B773C23D-5E01-4C04-B525-951A342DBFEE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294B31A8-10D0-4BB5-BE68-54D57B2D8D8C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84593CEF-4F89-4904-8E0B-945ACD595E5A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5CE626-B68B-4298-B687-F49EFB92D7D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4A2A3A04-B168-46AC-BE6F-DC6876BF641D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7B2C019D-9332-459D-B8B2-C0E9171BA6FC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BB1948A-3F1A-4BF9-A600-1B9083B204DA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DFEF15-5F81-499D-85D0-AA8028956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6E84FC9-225B-48EC-AC10-68CF7D75D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BB2E040-5831-4840-99E8-B0935942B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3C7E6D6-F818-40BE-98C2-9BC8DE091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66119BB-109F-4340-B0B9-92E2878B8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BD7E3EC-9939-4CDC-ADBF-1E173686A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5660C7F-CD9B-4F23-B384-C91495802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23DB74-A7E8-4C82-B4A9-78F22CEE8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4CCC037-BD0E-4656-9E5D-E2A4D09232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C38EF5F-CE81-4D6F-AC2C-A8052B2108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0B1D37F-63A8-4939-A7C4-97154CF31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05BBDD0-E2B1-4145-AF9D-4405E8437A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4DCECB6-3DFA-455F-B1E7-B7FD5A350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E4283AF-0B8E-48FE-A113-93AC4669E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C3E97C-84E0-4383-9468-E5D02185A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C5851F9-9626-4E0C-9B07-4E5208998A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B7C88A3-50C7-4577-BF22-1759BAC42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5516C1E-516E-42E6-967D-FCFB12344F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7B05B68-BE04-4675-AE50-D83D87745E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E9BBA3F-99BE-4D7F-8FB9-80E39AB63F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4DD5F69-039E-4C54-98D7-1889D57A3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7C1BA44-146D-4AD7-A5C5-2728F0171A16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F75EEF-5EF0-4859-8C10-FBF60A084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BBCD12A-A254-4D05-91AA-D66E1DA6E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A463E13-D82C-4708-AB22-181CB92600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AE24FE3-F206-4764-BDF1-ED1B34717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63AE023-0F0D-4A4F-830B-CD62B2C5B2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36C6224-B418-459E-85D6-AE1012511B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E0CF170D-52D7-4D7D-A271-72959FD29D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15"/>
      <c r="B1" s="16"/>
      <c r="C1" s="16"/>
      <c r="D1" s="17"/>
      <c r="E1" s="18"/>
      <c r="F1" s="17"/>
      <c r="H1" s="19"/>
      <c r="J1" s="19"/>
      <c r="K1" s="19"/>
    </row>
    <row r="2" spans="1:11" x14ac:dyDescent="0.25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 x14ac:dyDescent="0.25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 x14ac:dyDescent="0.25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 x14ac:dyDescent="0.25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 x14ac:dyDescent="0.25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 x14ac:dyDescent="0.25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 x14ac:dyDescent="0.25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 x14ac:dyDescent="0.25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 x14ac:dyDescent="0.25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 x14ac:dyDescent="0.25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 x14ac:dyDescent="0.25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 x14ac:dyDescent="0.25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 x14ac:dyDescent="0.25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 x14ac:dyDescent="0.25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 x14ac:dyDescent="0.25">
      <c r="A16" s="20"/>
      <c r="B16" s="17"/>
      <c r="C16" s="24"/>
      <c r="D16" s="27"/>
      <c r="E16" s="6"/>
      <c r="F16" s="17"/>
      <c r="H16" s="27"/>
      <c r="J16" s="27"/>
      <c r="K16" s="27"/>
    </row>
    <row r="17" spans="1:11" x14ac:dyDescent="0.25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 x14ac:dyDescent="0.25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 x14ac:dyDescent="0.25">
      <c r="A19" s="20"/>
      <c r="B19" s="17"/>
      <c r="C19" s="21"/>
      <c r="D19" s="16"/>
      <c r="E19" s="16"/>
      <c r="F19" s="27"/>
      <c r="H19" s="27"/>
      <c r="J19" s="27"/>
      <c r="K19" s="27"/>
    </row>
    <row r="20" spans="1:11" x14ac:dyDescent="0.25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 x14ac:dyDescent="0.25">
      <c r="A21" s="20"/>
      <c r="B21" s="17"/>
      <c r="C21" s="26"/>
      <c r="D21" s="27"/>
      <c r="E21" s="6"/>
      <c r="F21" s="27"/>
      <c r="H21" s="27"/>
      <c r="J21" s="27"/>
      <c r="K21" s="27"/>
    </row>
    <row r="22" spans="1:11" x14ac:dyDescent="0.25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 x14ac:dyDescent="0.25">
      <c r="A23" s="20"/>
      <c r="B23" s="17"/>
      <c r="C23" s="21"/>
      <c r="D23" s="27"/>
      <c r="E23" s="6"/>
      <c r="F23" s="27"/>
      <c r="H23" s="27"/>
      <c r="J23" s="27"/>
      <c r="K23" s="27"/>
    </row>
    <row r="24" spans="1:11" x14ac:dyDescent="0.25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 x14ac:dyDescent="0.25">
      <c r="A25" s="20"/>
      <c r="B25" s="17"/>
      <c r="C25" s="21"/>
      <c r="D25" s="27"/>
      <c r="E25" s="6"/>
      <c r="F25" s="27"/>
      <c r="H25" s="27"/>
      <c r="J25" s="27"/>
      <c r="K25" s="27"/>
    </row>
    <row r="26" spans="1:11" x14ac:dyDescent="0.25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 x14ac:dyDescent="0.25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9" x14ac:dyDescent="0.7">
      <c r="A28" s="29" t="s">
        <v>169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 ht="17.25" x14ac:dyDescent="0.35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 x14ac:dyDescent="0.25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 x14ac:dyDescent="0.25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 x14ac:dyDescent="0.25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 x14ac:dyDescent="0.25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 x14ac:dyDescent="0.25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 x14ac:dyDescent="0.25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 x14ac:dyDescent="0.25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 x14ac:dyDescent="0.25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 x14ac:dyDescent="0.25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 x14ac:dyDescent="0.25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 x14ac:dyDescent="0.25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 x14ac:dyDescent="0.25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 x14ac:dyDescent="0.25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 x14ac:dyDescent="0.25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 x14ac:dyDescent="0.25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 x14ac:dyDescent="0.25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 x14ac:dyDescent="0.25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 x14ac:dyDescent="0.25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 x14ac:dyDescent="0.25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 x14ac:dyDescent="0.25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5"/>
      <c r="H1" s="260"/>
      <c r="I1" s="260"/>
      <c r="J1" s="260"/>
      <c r="K1" s="260"/>
      <c r="L1" s="260"/>
      <c r="M1" s="260"/>
    </row>
    <row r="2" spans="2:13" ht="18.75" x14ac:dyDescent="0.3">
      <c r="H2" s="261"/>
      <c r="I2" s="261"/>
      <c r="J2" s="261"/>
      <c r="K2" s="261"/>
      <c r="L2" s="261"/>
      <c r="M2" s="261"/>
    </row>
    <row r="5" spans="2:13" ht="15.75" x14ac:dyDescent="0.25">
      <c r="F5" s="11"/>
    </row>
    <row r="7" spans="2:13" ht="15.75" x14ac:dyDescent="0.25">
      <c r="B7" s="9"/>
      <c r="C7" s="9"/>
    </row>
    <row r="8" spans="2:13" ht="15.75" x14ac:dyDescent="0.25">
      <c r="B8" s="9"/>
      <c r="C8" s="9"/>
    </row>
    <row r="9" spans="2:13" ht="15.75" x14ac:dyDescent="0.25">
      <c r="B9" s="9"/>
      <c r="C9" s="9"/>
    </row>
    <row r="10" spans="2:13" ht="15.75" x14ac:dyDescent="0.25">
      <c r="B10" s="10"/>
      <c r="C10" s="10"/>
    </row>
    <row r="11" spans="2:13" ht="15.75" x14ac:dyDescent="0.25">
      <c r="B11" s="9"/>
      <c r="C11" s="9"/>
    </row>
    <row r="12" spans="2:13" ht="15.75" x14ac:dyDescent="0.25">
      <c r="B12" s="9"/>
      <c r="C12" s="9"/>
    </row>
    <row r="13" spans="2:13" ht="15.75" x14ac:dyDescent="0.25">
      <c r="B13" s="9"/>
      <c r="C13" s="9"/>
    </row>
    <row r="14" spans="2:13" ht="15.75" x14ac:dyDescent="0.25">
      <c r="B14" s="10"/>
      <c r="C14" s="10"/>
    </row>
    <row r="15" spans="2:13" ht="17.45" customHeight="1" x14ac:dyDescent="0.25">
      <c r="B15" s="9"/>
      <c r="C15" s="9"/>
    </row>
    <row r="16" spans="2:13" ht="16.149999999999999" customHeight="1" x14ac:dyDescent="0.5">
      <c r="B16" s="9"/>
      <c r="C16" s="12"/>
      <c r="G16" s="1"/>
    </row>
    <row r="17" spans="2:13" ht="17.45" customHeight="1" x14ac:dyDescent="0.35">
      <c r="B17" s="10"/>
      <c r="C17" s="10"/>
      <c r="G17" s="2"/>
    </row>
    <row r="18" spans="2:13" ht="15.75" x14ac:dyDescent="0.25">
      <c r="B18" s="9"/>
      <c r="C18" s="9"/>
    </row>
    <row r="19" spans="2:13" ht="15.75" x14ac:dyDescent="0.25">
      <c r="B19" s="9"/>
      <c r="C19" s="9"/>
    </row>
    <row r="20" spans="2:13" ht="15.75" x14ac:dyDescent="0.25">
      <c r="B20" s="10"/>
      <c r="C20" s="10"/>
    </row>
    <row r="21" spans="2:13" ht="15.75" x14ac:dyDescent="0.25">
      <c r="B21" s="9"/>
      <c r="C21" s="9"/>
    </row>
    <row r="22" spans="2:13" ht="15.75" x14ac:dyDescent="0.25">
      <c r="B22" s="10"/>
      <c r="C22" s="10"/>
    </row>
    <row r="23" spans="2:13" ht="15.75" x14ac:dyDescent="0.25">
      <c r="B23" s="9"/>
      <c r="C23" s="9"/>
    </row>
    <row r="24" spans="2:13" ht="15.75" x14ac:dyDescent="0.25">
      <c r="B24" s="10"/>
      <c r="C24" s="10"/>
    </row>
    <row r="25" spans="2:13" ht="15.75" x14ac:dyDescent="0.25">
      <c r="B25" s="10"/>
      <c r="C25" s="10"/>
    </row>
    <row r="26" spans="2:13" ht="15.75" x14ac:dyDescent="0.25">
      <c r="B26" s="10"/>
      <c r="C26" s="10"/>
    </row>
    <row r="27" spans="2:13" ht="15.75" x14ac:dyDescent="0.25">
      <c r="B27" s="10"/>
      <c r="C27" s="10"/>
    </row>
    <row r="28" spans="2:13" ht="15.75" x14ac:dyDescent="0.25">
      <c r="B28" s="9"/>
      <c r="C28" s="9"/>
    </row>
    <row r="29" spans="2:13" ht="15.75" x14ac:dyDescent="0.25">
      <c r="B29" s="10"/>
      <c r="C29" s="10"/>
      <c r="M29" s="8"/>
    </row>
    <row r="30" spans="2:13" ht="15.75" x14ac:dyDescent="0.25">
      <c r="B30" s="9"/>
      <c r="C30" s="9"/>
    </row>
    <row r="31" spans="2:13" ht="15.75" x14ac:dyDescent="0.25">
      <c r="B31" s="9"/>
      <c r="C31" s="9"/>
    </row>
    <row r="32" spans="2:13" ht="15.75" x14ac:dyDescent="0.25">
      <c r="B32" s="9"/>
      <c r="C32" s="9"/>
    </row>
    <row r="33" spans="2:3" ht="15.75" x14ac:dyDescent="0.25">
      <c r="B33" s="10"/>
      <c r="C33" s="10"/>
    </row>
    <row r="34" spans="2:3" ht="15.75" x14ac:dyDescent="0.25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 x14ac:dyDescent="0.25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 x14ac:dyDescent="0.25">
      <c r="A5" s="268" t="s">
        <v>15</v>
      </c>
      <c r="B5" s="268"/>
      <c r="C5" s="268"/>
      <c r="D5" s="266" t="s">
        <v>159</v>
      </c>
      <c r="E5" s="266"/>
      <c r="F5" s="267" t="s">
        <v>0</v>
      </c>
      <c r="G5" s="267"/>
      <c r="H5" s="266" t="s">
        <v>12</v>
      </c>
      <c r="I5" s="266"/>
      <c r="J5" s="37"/>
      <c r="K5" s="7"/>
    </row>
    <row r="6" spans="1:15" ht="15" customHeight="1" x14ac:dyDescent="0.25">
      <c r="A6" s="268"/>
      <c r="B6" s="268"/>
      <c r="C6" s="268"/>
      <c r="D6" s="164">
        <v>2023</v>
      </c>
      <c r="E6" s="164">
        <v>2024</v>
      </c>
      <c r="F6" s="164">
        <v>2023</v>
      </c>
      <c r="G6" s="164">
        <v>2024</v>
      </c>
      <c r="H6" s="164" t="s">
        <v>13</v>
      </c>
      <c r="I6" s="170" t="s">
        <v>14</v>
      </c>
      <c r="J6" s="166"/>
      <c r="K6" s="13"/>
    </row>
    <row r="7" spans="1:15" ht="15" customHeight="1" x14ac:dyDescent="0.25">
      <c r="A7" s="269" t="s">
        <v>16</v>
      </c>
      <c r="B7" s="155" t="s">
        <v>21</v>
      </c>
      <c r="C7" s="148" t="s">
        <v>2</v>
      </c>
      <c r="D7" s="53" cm="1">
        <f t="array" ref="D7:G7">Líquidos!B35:E35</f>
        <v>14946663</v>
      </c>
      <c r="E7" s="53">
        <v>15150298</v>
      </c>
      <c r="F7" s="53">
        <v>44364381</v>
      </c>
      <c r="G7" s="53">
        <v>45106182</v>
      </c>
      <c r="H7" s="165">
        <f>G7-F7</f>
        <v>741801</v>
      </c>
      <c r="I7" s="142">
        <f>((G7*100/F7)-100)</f>
        <v>1.6720643527067409</v>
      </c>
      <c r="J7" s="171"/>
      <c r="K7" s="13"/>
    </row>
    <row r="8" spans="1:15" ht="15" customHeight="1" x14ac:dyDescent="0.25">
      <c r="A8" s="269"/>
      <c r="B8" s="42" t="s">
        <v>22</v>
      </c>
      <c r="C8" s="42" t="s">
        <v>2</v>
      </c>
      <c r="D8" s="53" cm="1">
        <f t="array" ref="D8:G8">Sólidos!B35:E35</f>
        <v>8308214</v>
      </c>
      <c r="E8" s="53">
        <v>6611717</v>
      </c>
      <c r="F8" s="55">
        <v>23545448</v>
      </c>
      <c r="G8" s="53">
        <v>20314442</v>
      </c>
      <c r="H8" s="47">
        <f t="shared" ref="H8:H18" si="0">G8-F8</f>
        <v>-3231006</v>
      </c>
      <c r="I8" s="141">
        <f>((G8*100/F8)-100)</f>
        <v>-13.722423119746963</v>
      </c>
      <c r="J8" s="37"/>
      <c r="K8" s="13"/>
    </row>
    <row r="9" spans="1:15" ht="15" customHeight="1" x14ac:dyDescent="0.25">
      <c r="A9" s="269"/>
      <c r="B9" s="262" t="s">
        <v>23</v>
      </c>
      <c r="C9" s="43" t="s">
        <v>2</v>
      </c>
      <c r="D9" s="53" cm="1">
        <f t="array" ref="D9:G9">'Mercancía general'!B35:E35</f>
        <v>22877399</v>
      </c>
      <c r="E9" s="66">
        <v>24354919</v>
      </c>
      <c r="F9" s="53">
        <v>62686296</v>
      </c>
      <c r="G9" s="67">
        <v>67138639</v>
      </c>
      <c r="H9" s="47">
        <f t="shared" si="0"/>
        <v>4452343</v>
      </c>
      <c r="I9" s="142">
        <f t="shared" ref="I9:I30" si="1">((G9*100/F9)-100)</f>
        <v>7.1025778903893126</v>
      </c>
      <c r="J9" s="37"/>
      <c r="K9" s="13"/>
    </row>
    <row r="10" spans="1:15" ht="15" customHeight="1" x14ac:dyDescent="0.25">
      <c r="A10" s="269"/>
      <c r="B10" s="262"/>
      <c r="C10" s="36" t="s">
        <v>24</v>
      </c>
      <c r="D10" s="56" cm="1">
        <f t="array" ref="D10:G10">'Mercancías contenedores'!B35:E35</f>
        <v>15054037</v>
      </c>
      <c r="E10" s="56">
        <v>16937219</v>
      </c>
      <c r="F10" s="68">
        <v>42163553</v>
      </c>
      <c r="G10" s="56">
        <v>46547107</v>
      </c>
      <c r="H10" s="48">
        <f t="shared" si="0"/>
        <v>4383554</v>
      </c>
      <c r="I10" s="143">
        <f t="shared" si="1"/>
        <v>10.396547937978568</v>
      </c>
      <c r="J10" s="37"/>
      <c r="K10" s="13"/>
    </row>
    <row r="11" spans="1:15" ht="15" customHeight="1" x14ac:dyDescent="0.25">
      <c r="A11" s="269"/>
      <c r="B11" s="262"/>
      <c r="C11" s="36" t="s">
        <v>25</v>
      </c>
      <c r="D11" s="69">
        <f>D9-D10</f>
        <v>7823362</v>
      </c>
      <c r="E11" s="69">
        <f t="shared" ref="E11:G11" si="2">E9-E10</f>
        <v>7417700</v>
      </c>
      <c r="F11" s="70">
        <f t="shared" si="2"/>
        <v>20522743</v>
      </c>
      <c r="G11" s="71">
        <f t="shared" si="2"/>
        <v>20591532</v>
      </c>
      <c r="H11" s="48">
        <f t="shared" si="0"/>
        <v>68789</v>
      </c>
      <c r="I11" s="144">
        <f t="shared" si="1"/>
        <v>0.33518423926079777</v>
      </c>
      <c r="J11" s="37"/>
      <c r="K11" s="13"/>
    </row>
    <row r="12" spans="1:15" ht="15" customHeight="1" x14ac:dyDescent="0.25">
      <c r="A12" s="269"/>
      <c r="B12" s="40"/>
      <c r="C12" s="41" t="s">
        <v>26</v>
      </c>
      <c r="D12" s="49">
        <f>SUM(D7,D8,D9)</f>
        <v>46132276</v>
      </c>
      <c r="E12" s="49">
        <f>SUM(E7,E8,E9)</f>
        <v>46116934</v>
      </c>
      <c r="F12" s="49">
        <f>SUM(F7,F8,F9)</f>
        <v>130596125</v>
      </c>
      <c r="G12" s="49">
        <f>SUM(G7,G8,G9)</f>
        <v>132559263</v>
      </c>
      <c r="H12" s="50">
        <f t="shared" si="0"/>
        <v>1963138</v>
      </c>
      <c r="I12" s="145">
        <f t="shared" si="1"/>
        <v>1.5032130547518108</v>
      </c>
      <c r="J12" s="37"/>
      <c r="K12" s="13"/>
    </row>
    <row r="13" spans="1:15" ht="15" customHeight="1" x14ac:dyDescent="0.25">
      <c r="A13" s="264" t="s">
        <v>17</v>
      </c>
      <c r="B13" s="42" t="s">
        <v>27</v>
      </c>
      <c r="C13" s="43" t="s">
        <v>2</v>
      </c>
      <c r="D13" s="51" cm="1">
        <f t="array" ref="D13:G13">Pesca!B35:E35</f>
        <v>14521.763999999999</v>
      </c>
      <c r="E13" s="52">
        <v>11066.588</v>
      </c>
      <c r="F13" s="53">
        <v>30962.503000000004</v>
      </c>
      <c r="G13" s="54">
        <v>26460.011999999999</v>
      </c>
      <c r="H13" s="53">
        <f>G13-F13</f>
        <v>-4502.4910000000054</v>
      </c>
      <c r="I13" s="146">
        <f t="shared" si="1"/>
        <v>-14.541753940241861</v>
      </c>
      <c r="J13" s="38"/>
      <c r="K13" s="13"/>
    </row>
    <row r="14" spans="1:15" ht="15" customHeight="1" x14ac:dyDescent="0.25">
      <c r="A14" s="264"/>
      <c r="B14" s="262" t="s">
        <v>28</v>
      </c>
      <c r="C14" s="43" t="s">
        <v>2</v>
      </c>
      <c r="D14" s="55" cm="1">
        <f t="array" ref="D14:G14">Avituallamiento!B35:E35</f>
        <v>980437</v>
      </c>
      <c r="E14" s="53">
        <v>895821</v>
      </c>
      <c r="F14" s="53">
        <v>2629607</v>
      </c>
      <c r="G14" s="52">
        <v>2724901</v>
      </c>
      <c r="H14" s="53">
        <f>G14-F14</f>
        <v>95294</v>
      </c>
      <c r="I14" s="142">
        <f t="shared" si="1"/>
        <v>3.6238875238771442</v>
      </c>
      <c r="J14" s="13"/>
      <c r="K14" s="13"/>
    </row>
    <row r="15" spans="1:15" ht="15" customHeight="1" x14ac:dyDescent="0.25">
      <c r="A15" s="264"/>
      <c r="B15" s="262"/>
      <c r="C15" s="36" t="s">
        <v>29</v>
      </c>
      <c r="D15" s="56" cm="1">
        <f t="array" ref="D15:G15">'Avi. combustibles'!B35:E35</f>
        <v>824578</v>
      </c>
      <c r="E15" s="57">
        <v>749056</v>
      </c>
      <c r="F15" s="58">
        <v>2180625</v>
      </c>
      <c r="G15" s="58">
        <v>2307186</v>
      </c>
      <c r="H15" s="56">
        <f>G15-F15</f>
        <v>126561</v>
      </c>
      <c r="I15" s="147">
        <f t="shared" si="1"/>
        <v>5.8038865004299254</v>
      </c>
      <c r="J15" s="13"/>
      <c r="K15" s="13"/>
      <c r="L15" s="39"/>
      <c r="O15" s="39"/>
    </row>
    <row r="16" spans="1:15" ht="15" customHeight="1" x14ac:dyDescent="0.25">
      <c r="A16" s="264"/>
      <c r="B16" s="42" t="s">
        <v>30</v>
      </c>
      <c r="C16" s="43" t="s">
        <v>2</v>
      </c>
      <c r="D16" s="59" cm="1">
        <f t="array" ref="D16:G16">'Tráfico interior'!B35:E35</f>
        <v>358843</v>
      </c>
      <c r="E16" s="60">
        <v>273093</v>
      </c>
      <c r="F16" s="51">
        <v>847514</v>
      </c>
      <c r="G16" s="52">
        <v>939587</v>
      </c>
      <c r="H16" s="53">
        <f>G16-F16</f>
        <v>92073</v>
      </c>
      <c r="I16" s="141">
        <f t="shared" si="1"/>
        <v>10.863891333948459</v>
      </c>
      <c r="J16" s="13"/>
      <c r="K16" s="13"/>
    </row>
    <row r="17" spans="1:14" ht="15" customHeight="1" x14ac:dyDescent="0.25">
      <c r="A17" s="264"/>
      <c r="B17" s="45"/>
      <c r="C17" s="45" t="s">
        <v>26</v>
      </c>
      <c r="D17" s="157">
        <f>SUM(D13,D14,D16)</f>
        <v>1353801.764</v>
      </c>
      <c r="E17" s="158">
        <f t="shared" ref="E17:G17" si="3">SUM(E13,E14,E16)</f>
        <v>1179980.588</v>
      </c>
      <c r="F17" s="158">
        <f t="shared" si="3"/>
        <v>3508083.503</v>
      </c>
      <c r="G17" s="158">
        <f t="shared" si="3"/>
        <v>3690948.0120000001</v>
      </c>
      <c r="H17" s="159">
        <f>G17-F17</f>
        <v>182864.50900000008</v>
      </c>
      <c r="I17" s="145">
        <f t="shared" si="1"/>
        <v>5.2126612392099503</v>
      </c>
      <c r="J17" s="13"/>
      <c r="K17" s="13"/>
    </row>
    <row r="18" spans="1:14" ht="15" customHeight="1" x14ac:dyDescent="0.25">
      <c r="A18" s="265" t="s">
        <v>31</v>
      </c>
      <c r="B18" s="265"/>
      <c r="C18" s="265"/>
      <c r="D18" s="153">
        <f>D12+D17</f>
        <v>47486077.763999999</v>
      </c>
      <c r="E18" s="172">
        <f>E12+E17</f>
        <v>47296914.588</v>
      </c>
      <c r="F18" s="172">
        <f>F12+F17</f>
        <v>134104208.50300001</v>
      </c>
      <c r="G18" s="172">
        <f>G12+G17</f>
        <v>136250211.01199999</v>
      </c>
      <c r="H18" s="174">
        <f t="shared" si="0"/>
        <v>2146002.5089999884</v>
      </c>
      <c r="I18" s="173">
        <f t="shared" si="1"/>
        <v>1.600249934700571</v>
      </c>
      <c r="J18" s="37"/>
      <c r="K18" s="13"/>
    </row>
    <row r="19" spans="1:14" ht="15" customHeight="1" x14ac:dyDescent="0.25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 x14ac:dyDescent="0.25">
      <c r="A20" s="263" t="s">
        <v>50</v>
      </c>
      <c r="B20" s="262" t="s">
        <v>32</v>
      </c>
      <c r="C20" s="42" t="s">
        <v>2</v>
      </c>
      <c r="D20" s="53" cm="1">
        <f t="array" ref="D20:G20">'Mercancías tránsito'!B35:E35</f>
        <v>12148324</v>
      </c>
      <c r="E20" s="53">
        <v>13107951</v>
      </c>
      <c r="F20" s="53">
        <v>34998504</v>
      </c>
      <c r="G20" s="53">
        <v>36798830</v>
      </c>
      <c r="H20" s="61">
        <f>G20-F20</f>
        <v>1800326</v>
      </c>
      <c r="I20" s="62">
        <f t="shared" si="1"/>
        <v>5.144008441046509</v>
      </c>
      <c r="J20" s="13"/>
      <c r="K20" s="13"/>
      <c r="L20" s="13"/>
      <c r="M20" s="13"/>
    </row>
    <row r="21" spans="1:14" ht="15" customHeight="1" x14ac:dyDescent="0.25">
      <c r="A21" s="263"/>
      <c r="B21" s="262"/>
      <c r="C21" s="35" t="s">
        <v>24</v>
      </c>
      <c r="D21" s="63" cm="1">
        <f t="array" ref="D21:G21">'Mercan. contene. tránsito'!B35:E35</f>
        <v>8750342</v>
      </c>
      <c r="E21" s="63">
        <v>10455907</v>
      </c>
      <c r="F21" s="63">
        <v>24604675</v>
      </c>
      <c r="G21" s="63">
        <v>28953058</v>
      </c>
      <c r="H21" s="64">
        <f>G21-F21</f>
        <v>4348383</v>
      </c>
      <c r="I21" s="65">
        <f t="shared" si="1"/>
        <v>17.672995071058651</v>
      </c>
      <c r="J21" s="13"/>
      <c r="K21" s="13"/>
      <c r="L21" s="13"/>
      <c r="M21" s="13"/>
    </row>
    <row r="22" spans="1:14" ht="15" customHeight="1" x14ac:dyDescent="0.25">
      <c r="A22" s="263"/>
      <c r="B22" s="262" t="s">
        <v>33</v>
      </c>
      <c r="C22" s="42" t="s">
        <v>34</v>
      </c>
      <c r="D22" s="53" cm="1">
        <f t="array" ref="D22:G22">'Ro-Ro'!B35:E35</f>
        <v>6719117</v>
      </c>
      <c r="E22" s="53">
        <v>6161159</v>
      </c>
      <c r="F22" s="53">
        <v>17703619</v>
      </c>
      <c r="G22" s="53">
        <v>17722466</v>
      </c>
      <c r="H22" s="61">
        <f t="shared" ref="H22:H30" si="4">G22-F22</f>
        <v>18847</v>
      </c>
      <c r="I22" s="62">
        <f t="shared" si="1"/>
        <v>0.10645845914329755</v>
      </c>
      <c r="J22" s="13"/>
      <c r="K22" s="13"/>
      <c r="L22" s="13"/>
      <c r="M22" s="13"/>
    </row>
    <row r="23" spans="1:14" ht="15" customHeight="1" x14ac:dyDescent="0.25">
      <c r="A23" s="263"/>
      <c r="B23" s="262"/>
      <c r="C23" s="44" t="s">
        <v>35</v>
      </c>
      <c r="D23" s="63" cm="1">
        <f t="array" ref="D23:G23">'Ro-Ro UTIS'!B35:E35</f>
        <v>278366</v>
      </c>
      <c r="E23" s="63">
        <v>261068</v>
      </c>
      <c r="F23" s="63">
        <v>722457</v>
      </c>
      <c r="G23" s="63">
        <v>755655</v>
      </c>
      <c r="H23" s="64">
        <f t="shared" si="4"/>
        <v>33198</v>
      </c>
      <c r="I23" s="65">
        <f t="shared" si="1"/>
        <v>4.5951523758507449</v>
      </c>
      <c r="J23" s="13"/>
      <c r="K23" s="13"/>
      <c r="L23" s="13"/>
      <c r="M23" s="13"/>
    </row>
    <row r="24" spans="1:14" ht="15" customHeight="1" x14ac:dyDescent="0.25">
      <c r="A24" s="263"/>
      <c r="B24" s="262" t="s">
        <v>36</v>
      </c>
      <c r="C24" s="42" t="s">
        <v>2</v>
      </c>
      <c r="D24" s="53" cm="1">
        <f t="array" ref="D24:G24">TEUS!B35:E35</f>
        <v>1373422.5</v>
      </c>
      <c r="E24" s="53">
        <v>1551809.25</v>
      </c>
      <c r="F24" s="53">
        <v>3871019.75</v>
      </c>
      <c r="G24" s="53">
        <v>4301815.25</v>
      </c>
      <c r="H24" s="61">
        <f t="shared" si="4"/>
        <v>430795.5</v>
      </c>
      <c r="I24" s="62">
        <f t="shared" si="1"/>
        <v>11.128734230818637</v>
      </c>
      <c r="J24" s="13"/>
      <c r="K24" s="13"/>
      <c r="L24" s="13"/>
      <c r="M24" s="13"/>
    </row>
    <row r="25" spans="1:14" ht="15" customHeight="1" x14ac:dyDescent="0.25">
      <c r="A25" s="263"/>
      <c r="B25" s="262"/>
      <c r="C25" s="35" t="s">
        <v>40</v>
      </c>
      <c r="D25" s="63" cm="1">
        <f t="array" ref="D25:G25">'TEUS tránsito'!B35:E35</f>
        <v>698280.25</v>
      </c>
      <c r="E25" s="63">
        <v>829406.25</v>
      </c>
      <c r="F25" s="63">
        <v>1955501</v>
      </c>
      <c r="G25" s="63">
        <v>2308121.75</v>
      </c>
      <c r="H25" s="64">
        <f t="shared" si="4"/>
        <v>352620.75</v>
      </c>
      <c r="I25" s="65">
        <f t="shared" si="1"/>
        <v>18.032245956407081</v>
      </c>
      <c r="J25" s="13"/>
      <c r="K25" s="13"/>
      <c r="L25" s="13"/>
      <c r="M25" s="13"/>
    </row>
    <row r="26" spans="1:14" ht="15" customHeight="1" x14ac:dyDescent="0.25">
      <c r="A26" s="263"/>
      <c r="B26" s="262"/>
      <c r="C26" s="35" t="s">
        <v>41</v>
      </c>
      <c r="D26" s="63" cm="1">
        <f t="array" ref="D26:G26">'TEUS nacional'!B35:E35</f>
        <v>186990.75</v>
      </c>
      <c r="E26" s="63">
        <v>185885.5</v>
      </c>
      <c r="F26" s="63">
        <v>505470.25</v>
      </c>
      <c r="G26" s="63">
        <v>517887.25</v>
      </c>
      <c r="H26" s="64">
        <f t="shared" si="4"/>
        <v>12417</v>
      </c>
      <c r="I26" s="65">
        <f t="shared" si="1"/>
        <v>2.4565243948580502</v>
      </c>
      <c r="J26" s="13"/>
      <c r="K26" s="13"/>
      <c r="L26" s="13"/>
      <c r="M26" s="13"/>
    </row>
    <row r="27" spans="1:14" ht="15" customHeight="1" x14ac:dyDescent="0.25">
      <c r="A27" s="263"/>
      <c r="B27" s="262"/>
      <c r="C27" s="35" t="s">
        <v>42</v>
      </c>
      <c r="D27" s="63" cm="1">
        <f t="array" ref="D27:G27">'TEUS exterior'!B35:E35</f>
        <v>488151.5</v>
      </c>
      <c r="E27" s="63">
        <v>536517.5</v>
      </c>
      <c r="F27" s="63">
        <v>1410048.5</v>
      </c>
      <c r="G27" s="63">
        <v>1475806.25</v>
      </c>
      <c r="H27" s="64">
        <f t="shared" si="4"/>
        <v>65757.75</v>
      </c>
      <c r="I27" s="65">
        <f t="shared" si="1"/>
        <v>4.6635098012586127</v>
      </c>
      <c r="J27" s="13"/>
      <c r="K27" s="13"/>
      <c r="L27" s="13"/>
      <c r="M27" s="13"/>
    </row>
    <row r="28" spans="1:14" ht="15" customHeight="1" x14ac:dyDescent="0.25">
      <c r="A28" s="263"/>
      <c r="B28" s="262" t="s">
        <v>37</v>
      </c>
      <c r="C28" s="42" t="s">
        <v>43</v>
      </c>
      <c r="D28" s="53" cm="1">
        <f t="array" ref="D28:G28">'Buques número'!B35:E35</f>
        <v>12219</v>
      </c>
      <c r="E28" s="53">
        <v>12174</v>
      </c>
      <c r="F28" s="53">
        <v>34347</v>
      </c>
      <c r="G28" s="53">
        <v>35854</v>
      </c>
      <c r="H28" s="61">
        <f t="shared" si="4"/>
        <v>1507</v>
      </c>
      <c r="I28" s="62">
        <f t="shared" si="1"/>
        <v>4.3875738783591061</v>
      </c>
      <c r="J28" s="13"/>
      <c r="K28" s="13"/>
      <c r="L28" s="13"/>
      <c r="M28" s="13"/>
    </row>
    <row r="29" spans="1:14" ht="15" customHeight="1" x14ac:dyDescent="0.25">
      <c r="A29" s="263"/>
      <c r="B29" s="262"/>
      <c r="C29" s="42" t="s">
        <v>44</v>
      </c>
      <c r="D29" s="53" cm="1">
        <f t="array" ref="D29:G29">'Buques GT'!B35:E35</f>
        <v>207372831</v>
      </c>
      <c r="E29" s="53">
        <v>204830007</v>
      </c>
      <c r="F29" s="53">
        <v>585586591</v>
      </c>
      <c r="G29" s="53">
        <v>599975310</v>
      </c>
      <c r="H29" s="61">
        <f t="shared" si="4"/>
        <v>14388719</v>
      </c>
      <c r="I29" s="62">
        <f t="shared" si="1"/>
        <v>2.457146256615701</v>
      </c>
      <c r="J29" s="13"/>
      <c r="K29" s="13"/>
      <c r="L29" s="13"/>
      <c r="M29" s="13"/>
    </row>
    <row r="30" spans="1:14" ht="15" customHeight="1" x14ac:dyDescent="0.25">
      <c r="A30" s="263"/>
      <c r="B30" s="262"/>
      <c r="C30" s="35" t="s">
        <v>45</v>
      </c>
      <c r="D30" s="63" cm="1">
        <f t="array" ref="D30:G30">Cruceros!B35:E35</f>
        <v>297</v>
      </c>
      <c r="E30" s="63">
        <v>234</v>
      </c>
      <c r="F30" s="63">
        <v>741</v>
      </c>
      <c r="G30" s="63">
        <v>618</v>
      </c>
      <c r="H30" s="64">
        <f t="shared" si="4"/>
        <v>-123</v>
      </c>
      <c r="I30" s="65">
        <f t="shared" si="1"/>
        <v>-16.599190283400816</v>
      </c>
      <c r="J30" s="13"/>
      <c r="K30" s="13"/>
      <c r="L30" s="13"/>
      <c r="M30" s="13"/>
    </row>
    <row r="31" spans="1:14" ht="15" customHeight="1" x14ac:dyDescent="0.25">
      <c r="A31" s="263"/>
      <c r="B31" s="262" t="s">
        <v>38</v>
      </c>
      <c r="C31" s="42" t="s">
        <v>2</v>
      </c>
      <c r="D31" s="53" cm="1">
        <f t="array" ref="D31:G31">'Pasajeros total'!B35:E35</f>
        <v>2256078</v>
      </c>
      <c r="E31" s="53">
        <v>2425770</v>
      </c>
      <c r="F31" s="53">
        <v>6110986</v>
      </c>
      <c r="G31" s="53">
        <v>6549534</v>
      </c>
      <c r="H31" s="61">
        <f>G31-F31</f>
        <v>438548</v>
      </c>
      <c r="I31" s="62">
        <f>((G31*100/F31)-100)</f>
        <v>7.1763869202122237</v>
      </c>
      <c r="J31" s="13"/>
      <c r="K31" s="13"/>
      <c r="L31" s="13"/>
      <c r="M31" s="13"/>
    </row>
    <row r="32" spans="1:14" ht="15" customHeight="1" x14ac:dyDescent="0.25">
      <c r="A32" s="263"/>
      <c r="B32" s="262"/>
      <c r="C32" s="35" t="s">
        <v>46</v>
      </c>
      <c r="D32" s="63" cm="1">
        <f t="array" ref="D32:G32">'Pasajeros regulares'!B35:E35</f>
        <v>1577100</v>
      </c>
      <c r="E32" s="63">
        <v>1754367</v>
      </c>
      <c r="F32" s="63">
        <v>4269519</v>
      </c>
      <c r="G32" s="63">
        <v>4688126</v>
      </c>
      <c r="H32" s="64">
        <f>G32-F32</f>
        <v>418607</v>
      </c>
      <c r="I32" s="65">
        <f>((G32*100/F32)-100)</f>
        <v>9.804547069587926</v>
      </c>
      <c r="J32" s="13"/>
      <c r="K32" s="13"/>
      <c r="L32" s="13"/>
      <c r="M32" s="13"/>
    </row>
    <row r="33" spans="1:13" ht="15" customHeight="1" x14ac:dyDescent="0.25">
      <c r="A33" s="263"/>
      <c r="B33" s="262"/>
      <c r="C33" s="35" t="s">
        <v>47</v>
      </c>
      <c r="D33" s="63" cm="1">
        <f t="array" ref="D33:G33">'Pasajeros crucero'!B35:E35</f>
        <v>678978</v>
      </c>
      <c r="E33" s="63">
        <v>671403</v>
      </c>
      <c r="F33" s="63">
        <v>1841467</v>
      </c>
      <c r="G33" s="63">
        <v>1861408</v>
      </c>
      <c r="H33" s="64">
        <f>G33-F33</f>
        <v>19941</v>
      </c>
      <c r="I33" s="65">
        <f>((G33*100/F33)-100)</f>
        <v>1.082886633320058</v>
      </c>
      <c r="J33" s="13"/>
      <c r="K33" s="13"/>
      <c r="L33" s="13"/>
      <c r="M33" s="13"/>
    </row>
    <row r="34" spans="1:13" ht="15" customHeight="1" x14ac:dyDescent="0.25">
      <c r="A34" s="263"/>
      <c r="B34" s="262" t="s">
        <v>39</v>
      </c>
      <c r="C34" s="42" t="s">
        <v>48</v>
      </c>
      <c r="D34" s="53" cm="1">
        <f t="array" ref="D34:G34">'Automóviles régimen pasaje'!B35:E35</f>
        <v>402513</v>
      </c>
      <c r="E34" s="53">
        <v>480833</v>
      </c>
      <c r="F34" s="53">
        <v>1123402</v>
      </c>
      <c r="G34" s="53">
        <v>1280158</v>
      </c>
      <c r="H34" s="61">
        <f>G34-F34</f>
        <v>156756</v>
      </c>
      <c r="I34" s="62">
        <f>((G34*100/F34)-100)</f>
        <v>13.953687103993047</v>
      </c>
      <c r="J34" s="13"/>
      <c r="K34" s="13"/>
      <c r="L34" s="13"/>
      <c r="M34" s="13"/>
    </row>
    <row r="35" spans="1:13" ht="15" customHeight="1" x14ac:dyDescent="0.25">
      <c r="A35" s="263"/>
      <c r="B35" s="262"/>
      <c r="C35" s="42" t="s">
        <v>170</v>
      </c>
      <c r="D35" s="53" cm="1">
        <f t="array" ref="D35:G35">'Automóviles régimen mercancía'!B35:E35</f>
        <v>390395</v>
      </c>
      <c r="E35" s="53">
        <v>318388</v>
      </c>
      <c r="F35" s="53">
        <v>956624</v>
      </c>
      <c r="G35" s="53">
        <v>913920</v>
      </c>
      <c r="H35" s="61">
        <f>G35-F35</f>
        <v>-42704</v>
      </c>
      <c r="I35" s="62">
        <f>((G35*100/F35)-100)</f>
        <v>-4.4640318453227223</v>
      </c>
      <c r="J35" s="13"/>
      <c r="K35" s="13"/>
      <c r="L35" s="13"/>
      <c r="M35" s="13"/>
    </row>
    <row r="36" spans="1:13" ht="15" customHeight="1" x14ac:dyDescent="0.25">
      <c r="A36" s="73" t="s">
        <v>51</v>
      </c>
      <c r="J36" s="13"/>
      <c r="K36" s="13"/>
      <c r="L36" s="13"/>
      <c r="M36" s="13"/>
    </row>
    <row r="37" spans="1:13" x14ac:dyDescent="0.25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 x14ac:dyDescent="0.25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32" t="s">
        <v>49</v>
      </c>
      <c r="B1" s="32"/>
      <c r="C1" s="82"/>
      <c r="D1" s="32"/>
      <c r="E1" s="32"/>
      <c r="H1" s="32"/>
      <c r="I1" s="32"/>
      <c r="L1" s="32"/>
      <c r="M1" s="32"/>
    </row>
    <row r="2" spans="1:15" ht="20.25" x14ac:dyDescent="0.25">
      <c r="A2" s="79"/>
      <c r="B2" s="79"/>
      <c r="C2" s="82"/>
    </row>
    <row r="3" spans="1:15" ht="20.25" x14ac:dyDescent="0.25">
      <c r="A3" s="82"/>
      <c r="B3" s="82"/>
      <c r="C3" s="82"/>
    </row>
    <row r="4" spans="1:15" x14ac:dyDescent="0.25">
      <c r="A4" s="83" t="s">
        <v>53</v>
      </c>
      <c r="B4" s="31"/>
      <c r="N4" s="113" t="s">
        <v>172</v>
      </c>
    </row>
    <row r="5" spans="1:15" x14ac:dyDescent="0.25">
      <c r="A5" s="83"/>
      <c r="B5" s="83"/>
      <c r="C5" s="275" t="s">
        <v>3</v>
      </c>
      <c r="D5" s="275"/>
      <c r="E5" s="275"/>
      <c r="F5" s="275"/>
      <c r="G5" s="275" t="s">
        <v>4</v>
      </c>
      <c r="H5" s="275"/>
      <c r="I5" s="275"/>
      <c r="J5" s="275"/>
      <c r="K5" s="275" t="s">
        <v>5</v>
      </c>
      <c r="L5" s="275"/>
      <c r="M5" s="275"/>
      <c r="N5" s="275"/>
    </row>
    <row r="6" spans="1:15" x14ac:dyDescent="0.25">
      <c r="A6" s="273" t="s">
        <v>93</v>
      </c>
      <c r="B6" s="273"/>
      <c r="C6" s="276" t="s">
        <v>94</v>
      </c>
      <c r="D6" s="276"/>
      <c r="E6" s="277" t="s">
        <v>12</v>
      </c>
      <c r="F6" s="277"/>
      <c r="G6" s="277" t="s">
        <v>94</v>
      </c>
      <c r="H6" s="277"/>
      <c r="I6" s="277" t="s">
        <v>12</v>
      </c>
      <c r="J6" s="277"/>
      <c r="K6" s="277" t="s">
        <v>94</v>
      </c>
      <c r="L6" s="277"/>
      <c r="M6" s="277" t="s">
        <v>12</v>
      </c>
      <c r="N6" s="277"/>
    </row>
    <row r="7" spans="1:15" x14ac:dyDescent="0.25">
      <c r="A7" s="273"/>
      <c r="B7" s="273"/>
      <c r="C7" s="180">
        <v>2023</v>
      </c>
      <c r="D7" s="180">
        <v>2024</v>
      </c>
      <c r="E7" s="88" t="s">
        <v>13</v>
      </c>
      <c r="F7" s="88" t="s">
        <v>14</v>
      </c>
      <c r="G7" s="180">
        <v>2023</v>
      </c>
      <c r="H7" s="180">
        <v>2024</v>
      </c>
      <c r="I7" s="88" t="s">
        <v>13</v>
      </c>
      <c r="J7" s="88" t="s">
        <v>14</v>
      </c>
      <c r="K7" s="180">
        <v>2023</v>
      </c>
      <c r="L7" s="180">
        <v>2024</v>
      </c>
      <c r="M7" s="88" t="s">
        <v>13</v>
      </c>
      <c r="N7" s="88" t="s">
        <v>14</v>
      </c>
    </row>
    <row r="8" spans="1:15" x14ac:dyDescent="0.25">
      <c r="A8" s="274" t="s">
        <v>95</v>
      </c>
      <c r="B8" s="102" t="s">
        <v>96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 x14ac:dyDescent="0.25">
      <c r="A9" s="274"/>
      <c r="B9" s="116" t="s">
        <v>97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 x14ac:dyDescent="0.25">
      <c r="A10" s="274"/>
      <c r="B10" s="90" t="s">
        <v>98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 x14ac:dyDescent="0.25">
      <c r="A11" s="274"/>
      <c r="B11" s="116" t="s">
        <v>99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 x14ac:dyDescent="0.25">
      <c r="A12" s="274"/>
      <c r="B12" s="90" t="s">
        <v>100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 x14ac:dyDescent="0.25">
      <c r="A13" s="274"/>
      <c r="B13" s="116" t="s">
        <v>101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 x14ac:dyDescent="0.25">
      <c r="A14" s="274"/>
      <c r="B14" s="90" t="s">
        <v>102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 x14ac:dyDescent="0.25">
      <c r="A15" s="274"/>
      <c r="B15" s="116" t="s">
        <v>103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 x14ac:dyDescent="0.25">
      <c r="A16" s="274"/>
      <c r="B16" s="105" t="s">
        <v>104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 x14ac:dyDescent="0.25">
      <c r="A17" s="270" t="s">
        <v>105</v>
      </c>
      <c r="B17" s="118" t="s">
        <v>106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 x14ac:dyDescent="0.25">
      <c r="A18" s="270"/>
      <c r="B18" s="90" t="s">
        <v>107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 x14ac:dyDescent="0.25">
      <c r="A19" s="270"/>
      <c r="B19" s="116" t="s">
        <v>108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 x14ac:dyDescent="0.25">
      <c r="A20" s="270"/>
      <c r="B20" s="90" t="s">
        <v>109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 x14ac:dyDescent="0.25">
      <c r="A21" s="270"/>
      <c r="B21" s="121" t="s">
        <v>110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 x14ac:dyDescent="0.25">
      <c r="A22" s="270" t="s">
        <v>111</v>
      </c>
      <c r="B22" s="102" t="s">
        <v>112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 x14ac:dyDescent="0.25">
      <c r="A23" s="270"/>
      <c r="B23" s="121" t="s">
        <v>113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 x14ac:dyDescent="0.25">
      <c r="A24" s="270" t="s">
        <v>114</v>
      </c>
      <c r="B24" s="102" t="s">
        <v>115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 x14ac:dyDescent="0.25">
      <c r="A25" s="270"/>
      <c r="B25" s="116" t="s">
        <v>116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 x14ac:dyDescent="0.25">
      <c r="A26" s="270"/>
      <c r="B26" s="108" t="s">
        <v>117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5.5" x14ac:dyDescent="0.25">
      <c r="A27" s="112" t="s">
        <v>118</v>
      </c>
      <c r="B27" s="124" t="s">
        <v>119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 x14ac:dyDescent="0.25">
      <c r="A28" s="270" t="s">
        <v>120</v>
      </c>
      <c r="B28" s="102" t="s">
        <v>121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 x14ac:dyDescent="0.25">
      <c r="A29" s="270"/>
      <c r="B29" s="116" t="s">
        <v>122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 x14ac:dyDescent="0.25">
      <c r="A30" s="270"/>
      <c r="B30" s="105" t="s">
        <v>123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 x14ac:dyDescent="0.25">
      <c r="A31" s="270" t="s">
        <v>124</v>
      </c>
      <c r="B31" s="118" t="s">
        <v>125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 x14ac:dyDescent="0.25">
      <c r="A32" s="270"/>
      <c r="B32" s="90" t="s">
        <v>126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 x14ac:dyDescent="0.25">
      <c r="A33" s="270"/>
      <c r="B33" s="116" t="s">
        <v>127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 x14ac:dyDescent="0.25">
      <c r="A34" s="270"/>
      <c r="B34" s="90" t="s">
        <v>128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 x14ac:dyDescent="0.25">
      <c r="A35" s="270"/>
      <c r="B35" s="116" t="s">
        <v>129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 x14ac:dyDescent="0.25">
      <c r="A36" s="270"/>
      <c r="B36" s="90" t="s">
        <v>130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 x14ac:dyDescent="0.25">
      <c r="A37" s="270"/>
      <c r="B37" s="127" t="s">
        <v>131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 x14ac:dyDescent="0.25">
      <c r="A38" s="270"/>
      <c r="B38" s="90" t="s">
        <v>132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 x14ac:dyDescent="0.25">
      <c r="A39" s="270"/>
      <c r="B39" s="116" t="s">
        <v>133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 x14ac:dyDescent="0.25">
      <c r="A40" s="270"/>
      <c r="B40" s="105" t="s">
        <v>134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 x14ac:dyDescent="0.25">
      <c r="A41" s="270" t="s">
        <v>135</v>
      </c>
      <c r="B41" s="118" t="s">
        <v>136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 x14ac:dyDescent="0.25">
      <c r="A42" s="270"/>
      <c r="B42" s="90" t="s">
        <v>137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 x14ac:dyDescent="0.25">
      <c r="A43" s="270"/>
      <c r="B43" s="116" t="s">
        <v>138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 x14ac:dyDescent="0.25">
      <c r="A44" s="270"/>
      <c r="B44" s="105" t="s">
        <v>139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 x14ac:dyDescent="0.25">
      <c r="A45" s="271" t="s">
        <v>140</v>
      </c>
      <c r="B45" s="118" t="s">
        <v>141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 x14ac:dyDescent="0.25">
      <c r="A46" s="271"/>
      <c r="B46" s="90" t="s">
        <v>142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 x14ac:dyDescent="0.25">
      <c r="A47" s="271"/>
      <c r="B47" s="121" t="s">
        <v>143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 x14ac:dyDescent="0.25">
      <c r="A48" s="272" t="s">
        <v>144</v>
      </c>
      <c r="B48" s="272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 x14ac:dyDescent="0.25">
      <c r="A49" s="114" t="s">
        <v>51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32" t="s">
        <v>49</v>
      </c>
      <c r="B1" s="32"/>
      <c r="C1" s="82"/>
      <c r="D1" s="32"/>
      <c r="E1" s="32"/>
      <c r="H1" s="32"/>
      <c r="I1" s="32"/>
      <c r="L1" s="32"/>
      <c r="M1" s="32"/>
    </row>
    <row r="2" spans="1:15" ht="15" customHeight="1" x14ac:dyDescent="0.25">
      <c r="A2" s="79"/>
      <c r="B2" s="79"/>
      <c r="C2" s="82"/>
    </row>
    <row r="3" spans="1:15" ht="15" customHeight="1" x14ac:dyDescent="0.25">
      <c r="A3" s="82"/>
      <c r="B3" s="82"/>
      <c r="C3" s="82"/>
    </row>
    <row r="4" spans="1:15" ht="15" customHeight="1" x14ac:dyDescent="0.25">
      <c r="A4" s="83" t="s">
        <v>53</v>
      </c>
      <c r="B4" s="31"/>
      <c r="N4" s="113" t="s">
        <v>172</v>
      </c>
    </row>
    <row r="5" spans="1:15" ht="19.149999999999999" customHeight="1" x14ac:dyDescent="0.25">
      <c r="A5" s="83"/>
      <c r="B5" s="83"/>
      <c r="C5" s="275" t="s">
        <v>3</v>
      </c>
      <c r="D5" s="275"/>
      <c r="E5" s="275"/>
      <c r="F5" s="275"/>
      <c r="G5" s="275" t="s">
        <v>4</v>
      </c>
      <c r="H5" s="275"/>
      <c r="I5" s="275"/>
      <c r="J5" s="275"/>
      <c r="K5" s="275" t="s">
        <v>5</v>
      </c>
      <c r="L5" s="275"/>
      <c r="M5" s="275"/>
      <c r="N5" s="275"/>
    </row>
    <row r="6" spans="1:15" ht="19.5" customHeight="1" x14ac:dyDescent="0.25">
      <c r="A6" s="278" t="s">
        <v>93</v>
      </c>
      <c r="B6" s="278"/>
      <c r="C6" s="276" t="s">
        <v>94</v>
      </c>
      <c r="D6" s="276"/>
      <c r="E6" s="277" t="s">
        <v>12</v>
      </c>
      <c r="F6" s="277"/>
      <c r="G6" s="277" t="s">
        <v>94</v>
      </c>
      <c r="H6" s="277"/>
      <c r="I6" s="277" t="s">
        <v>12</v>
      </c>
      <c r="J6" s="277"/>
      <c r="K6" s="277" t="s">
        <v>94</v>
      </c>
      <c r="L6" s="277"/>
      <c r="M6" s="277" t="s">
        <v>12</v>
      </c>
      <c r="N6" s="277"/>
    </row>
    <row r="7" spans="1:15" ht="19.5" customHeight="1" x14ac:dyDescent="0.25">
      <c r="A7" s="278"/>
      <c r="B7" s="278"/>
      <c r="C7" s="180">
        <v>2023</v>
      </c>
      <c r="D7" s="180">
        <v>2024</v>
      </c>
      <c r="E7" s="88" t="s">
        <v>13</v>
      </c>
      <c r="F7" s="88" t="s">
        <v>14</v>
      </c>
      <c r="G7" s="180">
        <v>2023</v>
      </c>
      <c r="H7" s="180">
        <v>2024</v>
      </c>
      <c r="I7" s="88" t="s">
        <v>13</v>
      </c>
      <c r="J7" s="88" t="s">
        <v>14</v>
      </c>
      <c r="K7" s="180">
        <v>2023</v>
      </c>
      <c r="L7" s="180">
        <v>2024</v>
      </c>
      <c r="M7" s="88" t="s">
        <v>13</v>
      </c>
      <c r="N7" s="88" t="s">
        <v>14</v>
      </c>
    </row>
    <row r="8" spans="1:15" s="138" customFormat="1" ht="19.5" customHeight="1" x14ac:dyDescent="0.25">
      <c r="A8" s="181" t="s">
        <v>95</v>
      </c>
      <c r="B8" s="182" t="s">
        <v>96</v>
      </c>
      <c r="C8" s="183">
        <v>15273390</v>
      </c>
      <c r="D8" s="184">
        <v>16207288</v>
      </c>
      <c r="E8" s="185">
        <v>933898</v>
      </c>
      <c r="F8" s="186">
        <v>6.1145430058421937</v>
      </c>
      <c r="G8" s="187">
        <v>0</v>
      </c>
      <c r="H8" s="184">
        <v>0</v>
      </c>
      <c r="I8" s="185">
        <v>0</v>
      </c>
      <c r="J8" s="186" t="s">
        <v>156</v>
      </c>
      <c r="K8" s="187">
        <v>86</v>
      </c>
      <c r="L8" s="184">
        <v>326</v>
      </c>
      <c r="M8" s="185">
        <v>240</v>
      </c>
      <c r="N8" s="186">
        <v>279.06976744186039</v>
      </c>
      <c r="O8" s="152"/>
    </row>
    <row r="9" spans="1:15" s="138" customFormat="1" ht="19.5" customHeight="1" x14ac:dyDescent="0.25">
      <c r="A9" s="181" t="s">
        <v>95</v>
      </c>
      <c r="B9" s="182" t="s">
        <v>97</v>
      </c>
      <c r="C9" s="183">
        <v>6101162</v>
      </c>
      <c r="D9" s="184">
        <v>4738183</v>
      </c>
      <c r="E9" s="185">
        <v>-1362979</v>
      </c>
      <c r="F9" s="186">
        <v>-22.339662510190681</v>
      </c>
      <c r="G9" s="187">
        <v>0</v>
      </c>
      <c r="H9" s="184">
        <v>0</v>
      </c>
      <c r="I9" s="185">
        <v>0</v>
      </c>
      <c r="J9" s="186" t="s">
        <v>156</v>
      </c>
      <c r="K9" s="187">
        <v>90037</v>
      </c>
      <c r="L9" s="184">
        <v>113694</v>
      </c>
      <c r="M9" s="185">
        <v>23657</v>
      </c>
      <c r="N9" s="186">
        <v>26.274753712362699</v>
      </c>
      <c r="O9" s="152"/>
    </row>
    <row r="10" spans="1:15" s="138" customFormat="1" ht="19.5" customHeight="1" x14ac:dyDescent="0.25">
      <c r="A10" s="181" t="s">
        <v>95</v>
      </c>
      <c r="B10" s="182" t="s">
        <v>98</v>
      </c>
      <c r="C10" s="183">
        <v>5190457</v>
      </c>
      <c r="D10" s="184">
        <v>5820610</v>
      </c>
      <c r="E10" s="185">
        <v>630153</v>
      </c>
      <c r="F10" s="186">
        <v>12.14060727215349</v>
      </c>
      <c r="G10" s="187">
        <v>0</v>
      </c>
      <c r="H10" s="184">
        <v>0</v>
      </c>
      <c r="I10" s="185">
        <v>0</v>
      </c>
      <c r="J10" s="186" t="s">
        <v>156</v>
      </c>
      <c r="K10" s="187">
        <v>7703</v>
      </c>
      <c r="L10" s="184">
        <v>5725</v>
      </c>
      <c r="M10" s="185">
        <v>-1978</v>
      </c>
      <c r="N10" s="186">
        <v>-25.678307153057251</v>
      </c>
      <c r="O10" s="152"/>
    </row>
    <row r="11" spans="1:15" s="138" customFormat="1" ht="19.5" customHeight="1" x14ac:dyDescent="0.25">
      <c r="A11" s="181" t="s">
        <v>95</v>
      </c>
      <c r="B11" s="182" t="s">
        <v>99</v>
      </c>
      <c r="C11" s="183">
        <v>3666262</v>
      </c>
      <c r="D11" s="184">
        <v>4233220</v>
      </c>
      <c r="E11" s="185">
        <v>566958</v>
      </c>
      <c r="F11" s="186">
        <v>15.464197594170839</v>
      </c>
      <c r="G11" s="187">
        <v>0</v>
      </c>
      <c r="H11" s="184">
        <v>0</v>
      </c>
      <c r="I11" s="185">
        <v>0</v>
      </c>
      <c r="J11" s="186" t="s">
        <v>156</v>
      </c>
      <c r="K11" s="187">
        <v>5606</v>
      </c>
      <c r="L11" s="184">
        <v>3006</v>
      </c>
      <c r="M11" s="185">
        <v>-2600</v>
      </c>
      <c r="N11" s="186">
        <v>-46.378879771673198</v>
      </c>
      <c r="O11" s="152"/>
    </row>
    <row r="12" spans="1:15" s="138" customFormat="1" ht="19.5" customHeight="1" x14ac:dyDescent="0.25">
      <c r="A12" s="181" t="s">
        <v>95</v>
      </c>
      <c r="B12" s="182" t="s">
        <v>100</v>
      </c>
      <c r="C12" s="183">
        <v>2374575</v>
      </c>
      <c r="D12" s="184">
        <v>2132600</v>
      </c>
      <c r="E12" s="185">
        <v>-241975</v>
      </c>
      <c r="F12" s="186">
        <v>-10.19024457008096</v>
      </c>
      <c r="G12" s="187">
        <v>0</v>
      </c>
      <c r="H12" s="184">
        <v>0</v>
      </c>
      <c r="I12" s="185">
        <v>0</v>
      </c>
      <c r="J12" s="186" t="s">
        <v>156</v>
      </c>
      <c r="K12" s="187">
        <v>82972</v>
      </c>
      <c r="L12" s="184">
        <v>87155</v>
      </c>
      <c r="M12" s="185">
        <v>4183</v>
      </c>
      <c r="N12" s="186">
        <v>5.0414597695608174</v>
      </c>
      <c r="O12" s="152"/>
    </row>
    <row r="13" spans="1:15" s="138" customFormat="1" ht="19.5" customHeight="1" x14ac:dyDescent="0.25">
      <c r="A13" s="181" t="s">
        <v>95</v>
      </c>
      <c r="B13" s="182" t="s">
        <v>101</v>
      </c>
      <c r="C13" s="183">
        <v>610752</v>
      </c>
      <c r="D13" s="184">
        <v>652625</v>
      </c>
      <c r="E13" s="185">
        <v>41873</v>
      </c>
      <c r="F13" s="186">
        <v>6.8559742743372132</v>
      </c>
      <c r="G13" s="187">
        <v>0</v>
      </c>
      <c r="H13" s="184">
        <v>0</v>
      </c>
      <c r="I13" s="185">
        <v>0</v>
      </c>
      <c r="J13" s="186" t="s">
        <v>156</v>
      </c>
      <c r="K13" s="187">
        <v>24402</v>
      </c>
      <c r="L13" s="184">
        <v>33926</v>
      </c>
      <c r="M13" s="185">
        <v>9524</v>
      </c>
      <c r="N13" s="186">
        <v>39.029587738709949</v>
      </c>
      <c r="O13" s="152"/>
    </row>
    <row r="14" spans="1:15" s="138" customFormat="1" ht="19.5" customHeight="1" x14ac:dyDescent="0.25">
      <c r="A14" s="181" t="s">
        <v>95</v>
      </c>
      <c r="B14" s="182" t="s">
        <v>102</v>
      </c>
      <c r="C14" s="183">
        <v>0</v>
      </c>
      <c r="D14" s="184">
        <v>0</v>
      </c>
      <c r="E14" s="185">
        <v>0</v>
      </c>
      <c r="F14" s="186" t="s">
        <v>156</v>
      </c>
      <c r="G14" s="187">
        <v>5889016</v>
      </c>
      <c r="H14" s="184">
        <v>2601434</v>
      </c>
      <c r="I14" s="185">
        <v>-3287582</v>
      </c>
      <c r="J14" s="186">
        <v>-55.825659159357023</v>
      </c>
      <c r="K14" s="187">
        <v>115335</v>
      </c>
      <c r="L14" s="184">
        <v>75262</v>
      </c>
      <c r="M14" s="185">
        <v>-40073</v>
      </c>
      <c r="N14" s="186">
        <v>-34.744873628993801</v>
      </c>
      <c r="O14" s="152"/>
    </row>
    <row r="15" spans="1:15" s="138" customFormat="1" ht="19.5" customHeight="1" x14ac:dyDescent="0.25">
      <c r="A15" s="181" t="s">
        <v>95</v>
      </c>
      <c r="B15" s="182" t="s">
        <v>103</v>
      </c>
      <c r="C15" s="183">
        <v>5433388</v>
      </c>
      <c r="D15" s="184">
        <v>4093291</v>
      </c>
      <c r="E15" s="185">
        <v>-1340097</v>
      </c>
      <c r="F15" s="186">
        <v>-24.66411380891628</v>
      </c>
      <c r="G15" s="187">
        <v>0</v>
      </c>
      <c r="H15" s="184">
        <v>0</v>
      </c>
      <c r="I15" s="185">
        <v>0</v>
      </c>
      <c r="J15" s="186" t="s">
        <v>156</v>
      </c>
      <c r="K15" s="187">
        <v>36</v>
      </c>
      <c r="L15" s="184">
        <v>461</v>
      </c>
      <c r="M15" s="185">
        <v>425</v>
      </c>
      <c r="N15" s="186">
        <v>1180.5555555555561</v>
      </c>
      <c r="O15" s="152"/>
    </row>
    <row r="16" spans="1:15" s="138" customFormat="1" ht="19.5" customHeight="1" x14ac:dyDescent="0.25">
      <c r="A16" s="181" t="s">
        <v>95</v>
      </c>
      <c r="B16" s="182" t="s">
        <v>104</v>
      </c>
      <c r="C16" s="183">
        <v>1611867</v>
      </c>
      <c r="D16" s="184">
        <v>1094274</v>
      </c>
      <c r="E16" s="185">
        <v>-517593</v>
      </c>
      <c r="F16" s="186">
        <v>-32.111396287658962</v>
      </c>
      <c r="G16" s="187">
        <v>0</v>
      </c>
      <c r="H16" s="184">
        <v>2711</v>
      </c>
      <c r="I16" s="185">
        <v>2711</v>
      </c>
      <c r="J16" s="186" t="s">
        <v>156</v>
      </c>
      <c r="K16" s="187">
        <v>197458</v>
      </c>
      <c r="L16" s="184">
        <v>217634</v>
      </c>
      <c r="M16" s="185">
        <v>20176</v>
      </c>
      <c r="N16" s="186">
        <v>10.217869116470339</v>
      </c>
      <c r="O16" s="152"/>
    </row>
    <row r="17" spans="1:15" s="138" customFormat="1" ht="19.5" customHeight="1" x14ac:dyDescent="0.25">
      <c r="A17" s="181" t="s">
        <v>105</v>
      </c>
      <c r="B17" s="182" t="s">
        <v>106</v>
      </c>
      <c r="C17" s="183">
        <v>0</v>
      </c>
      <c r="D17" s="184">
        <v>0</v>
      </c>
      <c r="E17" s="185">
        <v>0</v>
      </c>
      <c r="F17" s="186" t="s">
        <v>156</v>
      </c>
      <c r="G17" s="187">
        <v>1287628</v>
      </c>
      <c r="H17" s="184">
        <v>1205433</v>
      </c>
      <c r="I17" s="185">
        <v>-82195</v>
      </c>
      <c r="J17" s="186">
        <v>-6.3834430441090149</v>
      </c>
      <c r="K17" s="187">
        <v>9896</v>
      </c>
      <c r="L17" s="184">
        <v>7992</v>
      </c>
      <c r="M17" s="185">
        <v>-1904</v>
      </c>
      <c r="N17" s="186">
        <v>-19.24009700889248</v>
      </c>
      <c r="O17" s="152"/>
    </row>
    <row r="18" spans="1:15" s="138" customFormat="1" ht="19.5" customHeight="1" x14ac:dyDescent="0.25">
      <c r="A18" s="181" t="s">
        <v>105</v>
      </c>
      <c r="B18" s="182" t="s">
        <v>107</v>
      </c>
      <c r="C18" s="183">
        <v>0</v>
      </c>
      <c r="D18" s="184">
        <v>0</v>
      </c>
      <c r="E18" s="185">
        <v>0</v>
      </c>
      <c r="F18" s="186" t="s">
        <v>156</v>
      </c>
      <c r="G18" s="187">
        <v>1208753</v>
      </c>
      <c r="H18" s="184">
        <v>1202546</v>
      </c>
      <c r="I18" s="185">
        <v>-6207</v>
      </c>
      <c r="J18" s="186">
        <v>-0.51350441322585993</v>
      </c>
      <c r="K18" s="187">
        <v>471242</v>
      </c>
      <c r="L18" s="184">
        <v>509718</v>
      </c>
      <c r="M18" s="185">
        <v>38476</v>
      </c>
      <c r="N18" s="186">
        <v>8.1648070418171557</v>
      </c>
      <c r="O18" s="152"/>
    </row>
    <row r="19" spans="1:15" s="138" customFormat="1" ht="19.5" customHeight="1" x14ac:dyDescent="0.25">
      <c r="A19" s="181" t="s">
        <v>105</v>
      </c>
      <c r="B19" s="182" t="s">
        <v>108</v>
      </c>
      <c r="C19" s="183">
        <v>0</v>
      </c>
      <c r="D19" s="184">
        <v>0</v>
      </c>
      <c r="E19" s="185">
        <v>0</v>
      </c>
      <c r="F19" s="186" t="s">
        <v>156</v>
      </c>
      <c r="G19" s="187">
        <v>401029</v>
      </c>
      <c r="H19" s="184">
        <v>328046</v>
      </c>
      <c r="I19" s="185">
        <v>-72983</v>
      </c>
      <c r="J19" s="186">
        <v>-18.19893324422922</v>
      </c>
      <c r="K19" s="187">
        <v>452104</v>
      </c>
      <c r="L19" s="184">
        <v>545016</v>
      </c>
      <c r="M19" s="185">
        <v>92912</v>
      </c>
      <c r="N19" s="186">
        <v>20.551023658273319</v>
      </c>
      <c r="O19" s="152"/>
    </row>
    <row r="20" spans="1:15" s="138" customFormat="1" ht="19.5" customHeight="1" x14ac:dyDescent="0.25">
      <c r="A20" s="181" t="s">
        <v>105</v>
      </c>
      <c r="B20" s="182" t="s">
        <v>109</v>
      </c>
      <c r="C20" s="183">
        <v>0</v>
      </c>
      <c r="D20" s="184">
        <v>0</v>
      </c>
      <c r="E20" s="185">
        <v>0</v>
      </c>
      <c r="F20" s="186" t="s">
        <v>156</v>
      </c>
      <c r="G20" s="187">
        <v>116083</v>
      </c>
      <c r="H20" s="184">
        <v>73024</v>
      </c>
      <c r="I20" s="185">
        <v>-43059</v>
      </c>
      <c r="J20" s="186">
        <v>-37.093286700033588</v>
      </c>
      <c r="K20" s="187">
        <v>3590405</v>
      </c>
      <c r="L20" s="184">
        <v>3903059</v>
      </c>
      <c r="M20" s="185">
        <v>312654</v>
      </c>
      <c r="N20" s="186">
        <v>8.708042685992254</v>
      </c>
      <c r="O20" s="152"/>
    </row>
    <row r="21" spans="1:15" s="138" customFormat="1" ht="19.5" customHeight="1" x14ac:dyDescent="0.25">
      <c r="A21" s="181" t="s">
        <v>105</v>
      </c>
      <c r="B21" s="182" t="s">
        <v>110</v>
      </c>
      <c r="C21" s="183">
        <v>0</v>
      </c>
      <c r="D21" s="184">
        <v>0</v>
      </c>
      <c r="E21" s="185">
        <v>0</v>
      </c>
      <c r="F21" s="186" t="s">
        <v>156</v>
      </c>
      <c r="G21" s="187">
        <v>0</v>
      </c>
      <c r="H21" s="184">
        <v>0</v>
      </c>
      <c r="I21" s="185">
        <v>0</v>
      </c>
      <c r="J21" s="186" t="s">
        <v>156</v>
      </c>
      <c r="K21" s="187">
        <v>931346</v>
      </c>
      <c r="L21" s="184">
        <v>943031</v>
      </c>
      <c r="M21" s="185">
        <v>11685</v>
      </c>
      <c r="N21" s="186">
        <v>1.254635763722618</v>
      </c>
      <c r="O21" s="152"/>
    </row>
    <row r="22" spans="1:15" s="138" customFormat="1" ht="19.5" customHeight="1" x14ac:dyDescent="0.25">
      <c r="A22" s="181" t="s">
        <v>111</v>
      </c>
      <c r="B22" s="182" t="s">
        <v>112</v>
      </c>
      <c r="C22" s="183">
        <v>0</v>
      </c>
      <c r="D22" s="184">
        <v>0</v>
      </c>
      <c r="E22" s="185">
        <v>0</v>
      </c>
      <c r="F22" s="186" t="s">
        <v>156</v>
      </c>
      <c r="G22" s="187">
        <v>233212</v>
      </c>
      <c r="H22" s="184">
        <v>153238</v>
      </c>
      <c r="I22" s="185">
        <v>-79974</v>
      </c>
      <c r="J22" s="186">
        <v>-34.29240347838018</v>
      </c>
      <c r="K22" s="187">
        <v>82534</v>
      </c>
      <c r="L22" s="184">
        <v>96544</v>
      </c>
      <c r="M22" s="185">
        <v>14010</v>
      </c>
      <c r="N22" s="186">
        <v>16.97482249739501</v>
      </c>
      <c r="O22" s="152"/>
    </row>
    <row r="23" spans="1:15" s="138" customFormat="1" ht="19.5" customHeight="1" x14ac:dyDescent="0.25">
      <c r="A23" s="181" t="s">
        <v>111</v>
      </c>
      <c r="B23" s="182" t="s">
        <v>113</v>
      </c>
      <c r="C23" s="183">
        <v>3871</v>
      </c>
      <c r="D23" s="184">
        <v>15940</v>
      </c>
      <c r="E23" s="185">
        <v>12069</v>
      </c>
      <c r="F23" s="186">
        <v>311.77990183415142</v>
      </c>
      <c r="G23" s="187">
        <v>3515593</v>
      </c>
      <c r="H23" s="184">
        <v>2986307</v>
      </c>
      <c r="I23" s="185">
        <v>-529286</v>
      </c>
      <c r="J23" s="186">
        <v>-15.05538325966628</v>
      </c>
      <c r="K23" s="187">
        <v>668611</v>
      </c>
      <c r="L23" s="184">
        <v>882754</v>
      </c>
      <c r="M23" s="185">
        <v>214143</v>
      </c>
      <c r="N23" s="186">
        <v>32.02804022069634</v>
      </c>
      <c r="O23" s="152"/>
    </row>
    <row r="24" spans="1:15" s="138" customFormat="1" ht="19.5" customHeight="1" x14ac:dyDescent="0.25">
      <c r="A24" s="181" t="s">
        <v>114</v>
      </c>
      <c r="B24" s="182" t="s">
        <v>115</v>
      </c>
      <c r="C24" s="183">
        <v>0</v>
      </c>
      <c r="D24" s="184">
        <v>0</v>
      </c>
      <c r="E24" s="185">
        <v>0</v>
      </c>
      <c r="F24" s="186" t="s">
        <v>156</v>
      </c>
      <c r="G24" s="187">
        <v>118327</v>
      </c>
      <c r="H24" s="184">
        <v>136347</v>
      </c>
      <c r="I24" s="185">
        <v>18020</v>
      </c>
      <c r="J24" s="186">
        <v>15.22898408647224</v>
      </c>
      <c r="K24" s="187">
        <v>2222</v>
      </c>
      <c r="L24" s="184">
        <v>540</v>
      </c>
      <c r="M24" s="185">
        <v>-1682</v>
      </c>
      <c r="N24" s="186">
        <v>-75.697569756975696</v>
      </c>
      <c r="O24" s="152"/>
    </row>
    <row r="25" spans="1:15" s="138" customFormat="1" ht="19.5" customHeight="1" x14ac:dyDescent="0.25">
      <c r="A25" s="181" t="s">
        <v>114</v>
      </c>
      <c r="B25" s="182" t="s">
        <v>116</v>
      </c>
      <c r="C25" s="183">
        <v>0</v>
      </c>
      <c r="D25" s="184">
        <v>0</v>
      </c>
      <c r="E25" s="185">
        <v>0</v>
      </c>
      <c r="F25" s="186" t="s">
        <v>156</v>
      </c>
      <c r="G25" s="187">
        <v>138630</v>
      </c>
      <c r="H25" s="184">
        <v>176907</v>
      </c>
      <c r="I25" s="185">
        <v>38277</v>
      </c>
      <c r="J25" s="186">
        <v>27.61090673014499</v>
      </c>
      <c r="K25" s="187">
        <v>19035</v>
      </c>
      <c r="L25" s="184">
        <v>41917</v>
      </c>
      <c r="M25" s="185">
        <v>22882</v>
      </c>
      <c r="N25" s="186">
        <v>120.2101392172314</v>
      </c>
      <c r="O25" s="152"/>
    </row>
    <row r="26" spans="1:15" s="138" customFormat="1" ht="19.5" customHeight="1" x14ac:dyDescent="0.25">
      <c r="A26" s="181" t="s">
        <v>114</v>
      </c>
      <c r="B26" s="182" t="s">
        <v>117</v>
      </c>
      <c r="C26" s="183">
        <v>88835</v>
      </c>
      <c r="D26" s="184">
        <v>104369</v>
      </c>
      <c r="E26" s="185">
        <v>15534</v>
      </c>
      <c r="F26" s="186">
        <v>17.4863511003546</v>
      </c>
      <c r="G26" s="187">
        <v>761808</v>
      </c>
      <c r="H26" s="184">
        <v>791690</v>
      </c>
      <c r="I26" s="185">
        <v>29882</v>
      </c>
      <c r="J26" s="186">
        <v>3.922510658853668</v>
      </c>
      <c r="K26" s="187">
        <v>394100</v>
      </c>
      <c r="L26" s="184">
        <v>524532</v>
      </c>
      <c r="M26" s="185">
        <v>130432</v>
      </c>
      <c r="N26" s="186">
        <v>33.096168485156063</v>
      </c>
      <c r="O26" s="152"/>
    </row>
    <row r="27" spans="1:15" s="138" customFormat="1" ht="19.5" customHeight="1" x14ac:dyDescent="0.25">
      <c r="A27" s="181" t="s">
        <v>118</v>
      </c>
      <c r="B27" s="182" t="s">
        <v>119</v>
      </c>
      <c r="C27" s="183">
        <v>2141952</v>
      </c>
      <c r="D27" s="184">
        <v>4260918</v>
      </c>
      <c r="E27" s="185">
        <v>2118966</v>
      </c>
      <c r="F27" s="186">
        <v>98.92686670849767</v>
      </c>
      <c r="G27" s="187">
        <v>660892</v>
      </c>
      <c r="H27" s="184">
        <v>624149</v>
      </c>
      <c r="I27" s="185">
        <v>-36743</v>
      </c>
      <c r="J27" s="186">
        <v>-5.5596073185936632</v>
      </c>
      <c r="K27" s="187">
        <v>4904576</v>
      </c>
      <c r="L27" s="184">
        <v>5884848</v>
      </c>
      <c r="M27" s="185">
        <v>980272</v>
      </c>
      <c r="N27" s="186">
        <v>19.986885716522689</v>
      </c>
      <c r="O27" s="152"/>
    </row>
    <row r="28" spans="1:15" s="138" customFormat="1" ht="19.5" customHeight="1" x14ac:dyDescent="0.25">
      <c r="A28" s="181" t="s">
        <v>120</v>
      </c>
      <c r="B28" s="182" t="s">
        <v>121</v>
      </c>
      <c r="C28" s="183">
        <v>621560</v>
      </c>
      <c r="D28" s="184">
        <v>455169</v>
      </c>
      <c r="E28" s="185">
        <v>-166391</v>
      </c>
      <c r="F28" s="186">
        <v>-26.769901538065511</v>
      </c>
      <c r="G28" s="187">
        <v>23574</v>
      </c>
      <c r="H28" s="184">
        <v>25781</v>
      </c>
      <c r="I28" s="185">
        <v>2207</v>
      </c>
      <c r="J28" s="186">
        <v>9.3620089929583372</v>
      </c>
      <c r="K28" s="187">
        <v>21332</v>
      </c>
      <c r="L28" s="184">
        <v>32970</v>
      </c>
      <c r="M28" s="185">
        <v>11638</v>
      </c>
      <c r="N28" s="186">
        <v>54.556534783423963</v>
      </c>
      <c r="O28" s="152"/>
    </row>
    <row r="29" spans="1:15" s="138" customFormat="1" ht="19.5" customHeight="1" x14ac:dyDescent="0.25">
      <c r="A29" s="181" t="s">
        <v>120</v>
      </c>
      <c r="B29" s="182" t="s">
        <v>122</v>
      </c>
      <c r="C29" s="183">
        <v>0</v>
      </c>
      <c r="D29" s="184">
        <v>0</v>
      </c>
      <c r="E29" s="185">
        <v>0</v>
      </c>
      <c r="F29" s="186" t="s">
        <v>156</v>
      </c>
      <c r="G29" s="187">
        <v>1968254</v>
      </c>
      <c r="H29" s="184">
        <v>1431650</v>
      </c>
      <c r="I29" s="185">
        <v>-536604</v>
      </c>
      <c r="J29" s="186">
        <v>-27.2629447215654</v>
      </c>
      <c r="K29" s="187">
        <v>256985</v>
      </c>
      <c r="L29" s="184">
        <v>274255</v>
      </c>
      <c r="M29" s="185">
        <v>17270</v>
      </c>
      <c r="N29" s="186">
        <v>6.7202365896842204</v>
      </c>
      <c r="O29" s="152"/>
    </row>
    <row r="30" spans="1:15" s="138" customFormat="1" ht="19.5" customHeight="1" x14ac:dyDescent="0.25">
      <c r="A30" s="181" t="s">
        <v>120</v>
      </c>
      <c r="B30" s="182" t="s">
        <v>123</v>
      </c>
      <c r="C30" s="183">
        <v>0</v>
      </c>
      <c r="D30" s="184">
        <v>0</v>
      </c>
      <c r="E30" s="185">
        <v>0</v>
      </c>
      <c r="F30" s="186" t="s">
        <v>156</v>
      </c>
      <c r="G30" s="187">
        <v>176408</v>
      </c>
      <c r="H30" s="184">
        <v>496354</v>
      </c>
      <c r="I30" s="185">
        <v>319946</v>
      </c>
      <c r="J30" s="186">
        <v>181.3670581833023</v>
      </c>
      <c r="K30" s="187">
        <v>4170187</v>
      </c>
      <c r="L30" s="184">
        <v>4479818</v>
      </c>
      <c r="M30" s="185">
        <v>309631</v>
      </c>
      <c r="N30" s="186">
        <v>7.4248708750950527</v>
      </c>
      <c r="O30" s="152"/>
    </row>
    <row r="31" spans="1:15" s="138" customFormat="1" ht="19.5" customHeight="1" x14ac:dyDescent="0.25">
      <c r="A31" s="181" t="s">
        <v>124</v>
      </c>
      <c r="B31" s="182" t="s">
        <v>125</v>
      </c>
      <c r="C31" s="183">
        <v>0</v>
      </c>
      <c r="D31" s="184">
        <v>0</v>
      </c>
      <c r="E31" s="185">
        <v>0</v>
      </c>
      <c r="F31" s="186" t="s">
        <v>156</v>
      </c>
      <c r="G31" s="187">
        <v>4705218</v>
      </c>
      <c r="H31" s="184">
        <v>5633748</v>
      </c>
      <c r="I31" s="185">
        <v>928530</v>
      </c>
      <c r="J31" s="186">
        <v>19.73404845429053</v>
      </c>
      <c r="K31" s="187">
        <v>754375</v>
      </c>
      <c r="L31" s="184">
        <v>701266</v>
      </c>
      <c r="M31" s="185">
        <v>-53109</v>
      </c>
      <c r="N31" s="186">
        <v>-7.0401325600662839</v>
      </c>
      <c r="O31" s="152"/>
    </row>
    <row r="32" spans="1:15" s="138" customFormat="1" ht="19.5" customHeight="1" x14ac:dyDescent="0.25">
      <c r="A32" s="181" t="s">
        <v>124</v>
      </c>
      <c r="B32" s="182" t="s">
        <v>126</v>
      </c>
      <c r="C32" s="183">
        <v>0</v>
      </c>
      <c r="D32" s="184">
        <v>0</v>
      </c>
      <c r="E32" s="185">
        <v>0</v>
      </c>
      <c r="F32" s="186" t="s">
        <v>156</v>
      </c>
      <c r="G32" s="187">
        <v>992162</v>
      </c>
      <c r="H32" s="184">
        <v>895457</v>
      </c>
      <c r="I32" s="185">
        <v>-96705</v>
      </c>
      <c r="J32" s="186">
        <v>-9.7468961721976797</v>
      </c>
      <c r="K32" s="187">
        <v>191922</v>
      </c>
      <c r="L32" s="184">
        <v>184603</v>
      </c>
      <c r="M32" s="185">
        <v>-7319</v>
      </c>
      <c r="N32" s="186">
        <v>-3.8135284125842759</v>
      </c>
      <c r="O32" s="152"/>
    </row>
    <row r="33" spans="1:15" s="138" customFormat="1" ht="19.5" customHeight="1" x14ac:dyDescent="0.25">
      <c r="A33" s="181" t="s">
        <v>124</v>
      </c>
      <c r="B33" s="182" t="s">
        <v>127</v>
      </c>
      <c r="C33" s="183">
        <v>0</v>
      </c>
      <c r="D33" s="184">
        <v>0</v>
      </c>
      <c r="E33" s="185">
        <v>0</v>
      </c>
      <c r="F33" s="186" t="s">
        <v>156</v>
      </c>
      <c r="G33" s="187">
        <v>29215</v>
      </c>
      <c r="H33" s="184">
        <v>173827</v>
      </c>
      <c r="I33" s="185">
        <v>144612</v>
      </c>
      <c r="J33" s="186">
        <v>494.99229847680988</v>
      </c>
      <c r="K33" s="187">
        <v>2799507</v>
      </c>
      <c r="L33" s="184">
        <v>3099677</v>
      </c>
      <c r="M33" s="185">
        <v>300170</v>
      </c>
      <c r="N33" s="186">
        <v>10.72224502385599</v>
      </c>
      <c r="O33" s="152"/>
    </row>
    <row r="34" spans="1:15" s="138" customFormat="1" ht="19.5" customHeight="1" x14ac:dyDescent="0.25">
      <c r="A34" s="181" t="s">
        <v>124</v>
      </c>
      <c r="B34" s="182" t="s">
        <v>128</v>
      </c>
      <c r="C34" s="183">
        <v>11694</v>
      </c>
      <c r="D34" s="184">
        <v>53622</v>
      </c>
      <c r="E34" s="185">
        <v>41928</v>
      </c>
      <c r="F34" s="186">
        <v>358.54284248332482</v>
      </c>
      <c r="G34" s="187">
        <v>0</v>
      </c>
      <c r="H34" s="184">
        <v>0</v>
      </c>
      <c r="I34" s="185">
        <v>0</v>
      </c>
      <c r="J34" s="186" t="s">
        <v>156</v>
      </c>
      <c r="K34" s="187">
        <v>1951489</v>
      </c>
      <c r="L34" s="184">
        <v>2100282</v>
      </c>
      <c r="M34" s="185">
        <v>148793</v>
      </c>
      <c r="N34" s="186">
        <v>7.6245881990623587</v>
      </c>
      <c r="O34" s="152"/>
    </row>
    <row r="35" spans="1:15" s="138" customFormat="1" ht="19.5" customHeight="1" x14ac:dyDescent="0.25">
      <c r="A35" s="181" t="s">
        <v>124</v>
      </c>
      <c r="B35" s="182" t="s">
        <v>129</v>
      </c>
      <c r="C35" s="183">
        <v>0</v>
      </c>
      <c r="D35" s="184">
        <v>0</v>
      </c>
      <c r="E35" s="185">
        <v>0</v>
      </c>
      <c r="F35" s="186" t="s">
        <v>156</v>
      </c>
      <c r="G35" s="187">
        <v>0</v>
      </c>
      <c r="H35" s="184">
        <v>0</v>
      </c>
      <c r="I35" s="185">
        <v>0</v>
      </c>
      <c r="J35" s="186" t="s">
        <v>156</v>
      </c>
      <c r="K35" s="187">
        <v>744299</v>
      </c>
      <c r="L35" s="184">
        <v>823785</v>
      </c>
      <c r="M35" s="185">
        <v>79486</v>
      </c>
      <c r="N35" s="186">
        <v>10.67931033092883</v>
      </c>
      <c r="O35" s="152"/>
    </row>
    <row r="36" spans="1:15" s="138" customFormat="1" ht="19.5" customHeight="1" x14ac:dyDescent="0.25">
      <c r="A36" s="181" t="s">
        <v>124</v>
      </c>
      <c r="B36" s="182" t="s">
        <v>130</v>
      </c>
      <c r="C36" s="183">
        <v>0</v>
      </c>
      <c r="D36" s="184">
        <v>0</v>
      </c>
      <c r="E36" s="185">
        <v>0</v>
      </c>
      <c r="F36" s="186" t="s">
        <v>156</v>
      </c>
      <c r="G36" s="187">
        <v>0</v>
      </c>
      <c r="H36" s="184">
        <v>0</v>
      </c>
      <c r="I36" s="185">
        <v>0</v>
      </c>
      <c r="J36" s="186" t="s">
        <v>156</v>
      </c>
      <c r="K36" s="187">
        <v>1170476</v>
      </c>
      <c r="L36" s="184">
        <v>1043726</v>
      </c>
      <c r="M36" s="185">
        <v>-126750</v>
      </c>
      <c r="N36" s="186">
        <v>-10.8289277182958</v>
      </c>
      <c r="O36" s="152"/>
    </row>
    <row r="37" spans="1:15" s="138" customFormat="1" ht="19.5" customHeight="1" x14ac:dyDescent="0.25">
      <c r="A37" s="181" t="s">
        <v>124</v>
      </c>
      <c r="B37" s="182" t="s">
        <v>131</v>
      </c>
      <c r="C37" s="183">
        <v>1110418</v>
      </c>
      <c r="D37" s="184">
        <v>1123808</v>
      </c>
      <c r="E37" s="185">
        <v>13390</v>
      </c>
      <c r="F37" s="186">
        <v>1.2058522106089811</v>
      </c>
      <c r="G37" s="187">
        <v>0</v>
      </c>
      <c r="H37" s="184">
        <v>0</v>
      </c>
      <c r="I37" s="185">
        <v>0</v>
      </c>
      <c r="J37" s="186" t="s">
        <v>156</v>
      </c>
      <c r="K37" s="187">
        <v>588023</v>
      </c>
      <c r="L37" s="184">
        <v>617907</v>
      </c>
      <c r="M37" s="185">
        <v>29884</v>
      </c>
      <c r="N37" s="186">
        <v>5.0821141349913148</v>
      </c>
      <c r="O37" s="152"/>
    </row>
    <row r="38" spans="1:15" s="138" customFormat="1" ht="19.5" customHeight="1" x14ac:dyDescent="0.25">
      <c r="A38" s="181" t="s">
        <v>124</v>
      </c>
      <c r="B38" s="182" t="s">
        <v>132</v>
      </c>
      <c r="C38" s="183">
        <v>78817</v>
      </c>
      <c r="D38" s="184">
        <v>50263</v>
      </c>
      <c r="E38" s="185">
        <v>-28554</v>
      </c>
      <c r="F38" s="186">
        <v>-36.228224875344146</v>
      </c>
      <c r="G38" s="187">
        <v>159890</v>
      </c>
      <c r="H38" s="184">
        <v>115356</v>
      </c>
      <c r="I38" s="185">
        <v>-44534</v>
      </c>
      <c r="J38" s="186">
        <v>-27.852898867971732</v>
      </c>
      <c r="K38" s="187">
        <v>5237476</v>
      </c>
      <c r="L38" s="184">
        <v>5516550</v>
      </c>
      <c r="M38" s="185">
        <v>279074</v>
      </c>
      <c r="N38" s="186">
        <v>5.3284062781385586</v>
      </c>
      <c r="O38" s="152"/>
    </row>
    <row r="39" spans="1:15" s="138" customFormat="1" ht="19.5" customHeight="1" x14ac:dyDescent="0.25">
      <c r="A39" s="181" t="s">
        <v>124</v>
      </c>
      <c r="B39" s="182" t="s">
        <v>133</v>
      </c>
      <c r="C39" s="183">
        <v>0</v>
      </c>
      <c r="D39" s="184">
        <v>0</v>
      </c>
      <c r="E39" s="185">
        <v>0</v>
      </c>
      <c r="F39" s="186" t="s">
        <v>156</v>
      </c>
      <c r="G39" s="187">
        <v>0</v>
      </c>
      <c r="H39" s="184">
        <v>0</v>
      </c>
      <c r="I39" s="185">
        <v>0</v>
      </c>
      <c r="J39" s="186" t="s">
        <v>156</v>
      </c>
      <c r="K39" s="187">
        <v>947440</v>
      </c>
      <c r="L39" s="184">
        <v>833513</v>
      </c>
      <c r="M39" s="185">
        <v>-113927</v>
      </c>
      <c r="N39" s="186">
        <v>-12.024719243434941</v>
      </c>
      <c r="O39" s="152"/>
    </row>
    <row r="40" spans="1:15" s="138" customFormat="1" ht="19.5" customHeight="1" x14ac:dyDescent="0.25">
      <c r="A40" s="181" t="s">
        <v>124</v>
      </c>
      <c r="B40" s="182" t="s">
        <v>134</v>
      </c>
      <c r="C40" s="183">
        <v>0</v>
      </c>
      <c r="D40" s="184">
        <v>3107</v>
      </c>
      <c r="E40" s="185">
        <v>3107</v>
      </c>
      <c r="F40" s="186" t="s">
        <v>156</v>
      </c>
      <c r="G40" s="187">
        <v>1017725</v>
      </c>
      <c r="H40" s="184">
        <v>1057999</v>
      </c>
      <c r="I40" s="185">
        <v>40274</v>
      </c>
      <c r="J40" s="186">
        <v>3.9572576088825571</v>
      </c>
      <c r="K40" s="187">
        <v>842784</v>
      </c>
      <c r="L40" s="184">
        <v>861183</v>
      </c>
      <c r="M40" s="185">
        <v>18399</v>
      </c>
      <c r="N40" s="186">
        <v>2.183121653946912</v>
      </c>
      <c r="O40" s="152"/>
    </row>
    <row r="41" spans="1:15" s="138" customFormat="1" ht="19.5" customHeight="1" x14ac:dyDescent="0.25">
      <c r="A41" s="181" t="s">
        <v>135</v>
      </c>
      <c r="B41" s="182" t="s">
        <v>136</v>
      </c>
      <c r="C41" s="183">
        <v>0</v>
      </c>
      <c r="D41" s="184">
        <v>0</v>
      </c>
      <c r="E41" s="185">
        <v>0</v>
      </c>
      <c r="F41" s="186" t="s">
        <v>156</v>
      </c>
      <c r="G41" s="187">
        <v>102064</v>
      </c>
      <c r="H41" s="184">
        <v>167460</v>
      </c>
      <c r="I41" s="185">
        <v>65396</v>
      </c>
      <c r="J41" s="186">
        <v>64.073522495688991</v>
      </c>
      <c r="K41" s="187">
        <v>1071180</v>
      </c>
      <c r="L41" s="184">
        <v>1233294</v>
      </c>
      <c r="M41" s="185">
        <v>162114</v>
      </c>
      <c r="N41" s="186">
        <v>15.134151123060549</v>
      </c>
      <c r="O41" s="152"/>
    </row>
    <row r="42" spans="1:15" s="138" customFormat="1" ht="19.5" customHeight="1" x14ac:dyDescent="0.25">
      <c r="A42" s="181" t="s">
        <v>135</v>
      </c>
      <c r="B42" s="182" t="s">
        <v>137</v>
      </c>
      <c r="C42" s="183">
        <v>0</v>
      </c>
      <c r="D42" s="184">
        <v>0</v>
      </c>
      <c r="E42" s="185">
        <v>0</v>
      </c>
      <c r="F42" s="186" t="s">
        <v>156</v>
      </c>
      <c r="G42" s="187">
        <v>0</v>
      </c>
      <c r="H42" s="184">
        <v>0</v>
      </c>
      <c r="I42" s="185">
        <v>0</v>
      </c>
      <c r="J42" s="186" t="s">
        <v>156</v>
      </c>
      <c r="K42" s="187">
        <v>2471151</v>
      </c>
      <c r="L42" s="184">
        <v>2913366</v>
      </c>
      <c r="M42" s="185">
        <v>442215</v>
      </c>
      <c r="N42" s="186">
        <v>17.895102322763758</v>
      </c>
      <c r="O42" s="152"/>
    </row>
    <row r="43" spans="1:15" s="138" customFormat="1" ht="19.5" customHeight="1" x14ac:dyDescent="0.25">
      <c r="A43" s="181" t="s">
        <v>135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156</v>
      </c>
      <c r="G43" s="187">
        <v>0</v>
      </c>
      <c r="H43" s="184">
        <v>0</v>
      </c>
      <c r="I43" s="185">
        <v>0</v>
      </c>
      <c r="J43" s="186" t="s">
        <v>156</v>
      </c>
      <c r="K43" s="187">
        <v>3035565</v>
      </c>
      <c r="L43" s="184">
        <v>3288799</v>
      </c>
      <c r="M43" s="185">
        <v>253234</v>
      </c>
      <c r="N43" s="186">
        <v>8.3422361240823335</v>
      </c>
      <c r="O43" s="152"/>
    </row>
    <row r="44" spans="1:15" s="138" customFormat="1" ht="19.5" customHeight="1" x14ac:dyDescent="0.25">
      <c r="A44" s="181" t="s">
        <v>135</v>
      </c>
      <c r="B44" s="182" t="s">
        <v>139</v>
      </c>
      <c r="C44" s="183">
        <v>45381</v>
      </c>
      <c r="D44" s="184">
        <v>66895</v>
      </c>
      <c r="E44" s="185">
        <v>21514</v>
      </c>
      <c r="F44" s="186">
        <v>47.407505343646022</v>
      </c>
      <c r="G44" s="187">
        <v>39967</v>
      </c>
      <c r="H44" s="184">
        <v>34978</v>
      </c>
      <c r="I44" s="185">
        <v>-4989</v>
      </c>
      <c r="J44" s="186">
        <v>-12.4827983086046</v>
      </c>
      <c r="K44" s="187">
        <v>6299576</v>
      </c>
      <c r="L44" s="184">
        <v>6685509</v>
      </c>
      <c r="M44" s="185">
        <v>385933</v>
      </c>
      <c r="N44" s="186">
        <v>6.1263329468523011</v>
      </c>
      <c r="O44" s="152"/>
    </row>
    <row r="45" spans="1:15" s="138" customFormat="1" ht="19.5" customHeight="1" x14ac:dyDescent="0.25">
      <c r="A45" s="181" t="s">
        <v>140</v>
      </c>
      <c r="B45" s="182" t="s">
        <v>141</v>
      </c>
      <c r="C45" s="183">
        <v>0</v>
      </c>
      <c r="D45" s="184">
        <v>0</v>
      </c>
      <c r="E45" s="185">
        <v>0</v>
      </c>
      <c r="F45" s="186" t="s">
        <v>156</v>
      </c>
      <c r="G45" s="187">
        <v>0</v>
      </c>
      <c r="H45" s="184">
        <v>0</v>
      </c>
      <c r="I45" s="185">
        <v>0</v>
      </c>
      <c r="J45" s="186" t="s">
        <v>156</v>
      </c>
      <c r="K45" s="187">
        <v>2521543</v>
      </c>
      <c r="L45" s="184">
        <v>2540367</v>
      </c>
      <c r="M45" s="185">
        <v>18824</v>
      </c>
      <c r="N45" s="186">
        <v>0.74652702730034548</v>
      </c>
      <c r="O45" s="152"/>
    </row>
    <row r="46" spans="1:15" s="138" customFormat="1" ht="19.5" customHeight="1" x14ac:dyDescent="0.25">
      <c r="A46" s="181" t="s">
        <v>140</v>
      </c>
      <c r="B46" s="182" t="s">
        <v>142</v>
      </c>
      <c r="C46" s="183">
        <v>0</v>
      </c>
      <c r="D46" s="184">
        <v>0</v>
      </c>
      <c r="E46" s="185">
        <v>0</v>
      </c>
      <c r="F46" s="186" t="s">
        <v>156</v>
      </c>
      <c r="G46" s="187">
        <v>0</v>
      </c>
      <c r="H46" s="184">
        <v>0</v>
      </c>
      <c r="I46" s="185">
        <v>0</v>
      </c>
      <c r="J46" s="186" t="s">
        <v>156</v>
      </c>
      <c r="K46" s="187">
        <v>7536005</v>
      </c>
      <c r="L46" s="184">
        <v>7113968</v>
      </c>
      <c r="M46" s="185">
        <v>-422037</v>
      </c>
      <c r="N46" s="186">
        <v>-5.6002749467390203</v>
      </c>
      <c r="O46" s="152"/>
    </row>
    <row r="47" spans="1:15" s="138" customFormat="1" ht="19.5" customHeight="1" x14ac:dyDescent="0.25">
      <c r="A47" s="181" t="s">
        <v>140</v>
      </c>
      <c r="B47" s="182" t="s">
        <v>55</v>
      </c>
      <c r="C47" s="183">
        <v>0</v>
      </c>
      <c r="D47" s="184">
        <v>0</v>
      </c>
      <c r="E47" s="185">
        <v>0</v>
      </c>
      <c r="F47" s="186" t="s">
        <v>156</v>
      </c>
      <c r="G47" s="187">
        <v>0</v>
      </c>
      <c r="H47" s="184">
        <v>0</v>
      </c>
      <c r="I47" s="185">
        <v>0</v>
      </c>
      <c r="J47" s="186" t="s">
        <v>156</v>
      </c>
      <c r="K47" s="187">
        <v>8025275</v>
      </c>
      <c r="L47" s="184">
        <v>8916661</v>
      </c>
      <c r="M47" s="185">
        <v>891386</v>
      </c>
      <c r="N47" s="186">
        <v>11.1072330854706</v>
      </c>
      <c r="O47" s="152"/>
    </row>
    <row r="48" spans="1:15" ht="19.5" customHeight="1" x14ac:dyDescent="0.25">
      <c r="A48" s="272" t="s">
        <v>168</v>
      </c>
      <c r="B48" s="272"/>
      <c r="C48" s="175">
        <f>SUM(C8:C47)</f>
        <v>44364381</v>
      </c>
      <c r="D48" s="175">
        <f>SUM(D8:D47)</f>
        <v>45106182</v>
      </c>
      <c r="E48" s="175">
        <f>D48-C48</f>
        <v>741801</v>
      </c>
      <c r="F48" s="176">
        <f t="shared" ref="F48" si="0">((D48*100/C48)-100)</f>
        <v>1.6720643527067409</v>
      </c>
      <c r="G48" s="175">
        <f>SUM(G8:G47)</f>
        <v>23545448</v>
      </c>
      <c r="H48" s="175">
        <f>SUM(H8:H47)</f>
        <v>20314442</v>
      </c>
      <c r="I48" s="175">
        <f>H48-G48</f>
        <v>-3231006</v>
      </c>
      <c r="J48" s="176">
        <f t="shared" ref="J48" si="1">((H48*100/G48)-100)</f>
        <v>-13.722423119746963</v>
      </c>
      <c r="K48" s="175">
        <f>SUM(K8:K47)</f>
        <v>62686296</v>
      </c>
      <c r="L48" s="175">
        <f>SUM(L8:L47)</f>
        <v>67138639</v>
      </c>
      <c r="M48" s="175">
        <f>L48-K48</f>
        <v>4452343</v>
      </c>
      <c r="N48" s="176">
        <f t="shared" ref="N48" si="2">((L48*100/K48)-100)</f>
        <v>7.1025778903893126</v>
      </c>
    </row>
    <row r="49" spans="1:14" ht="15" customHeight="1" x14ac:dyDescent="0.25">
      <c r="A49" s="114" t="s">
        <v>51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 x14ac:dyDescent="0.25">
      <c r="D53" s="134"/>
    </row>
    <row r="54" spans="1:14" x14ac:dyDescent="0.25">
      <c r="C54" s="137"/>
      <c r="D54" s="133"/>
      <c r="E54" s="135"/>
    </row>
    <row r="55" spans="1:14" x14ac:dyDescent="0.25">
      <c r="D55" s="136"/>
    </row>
    <row r="62" spans="1:14" x14ac:dyDescent="0.25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32" t="s">
        <v>52</v>
      </c>
      <c r="E1" s="5"/>
      <c r="H1" s="4"/>
      <c r="I1" s="4"/>
      <c r="J1" s="4"/>
      <c r="K1" s="4"/>
      <c r="L1" s="4"/>
      <c r="M1" s="4"/>
      <c r="AA1" s="39" t="str">
        <f>"Acumulado "&amp;E6</f>
        <v>Acumulado 2024</v>
      </c>
    </row>
    <row r="2" spans="1:27" ht="15.6" customHeight="1" x14ac:dyDescent="0.3">
      <c r="A2" s="139"/>
      <c r="H2" s="3"/>
      <c r="I2" s="3"/>
      <c r="J2" s="3"/>
      <c r="K2" s="3"/>
      <c r="L2" s="3"/>
      <c r="M2" s="3"/>
      <c r="AA2" s="39" t="str">
        <f>"Acumulado "&amp;D6</f>
        <v>Acumulado 2023</v>
      </c>
    </row>
    <row r="3" spans="1:27" ht="15.6" customHeight="1" x14ac:dyDescent="0.3">
      <c r="H3" s="3"/>
      <c r="I3" s="3"/>
      <c r="J3" s="3"/>
      <c r="K3" s="3"/>
      <c r="L3" s="3"/>
      <c r="M3" s="3"/>
    </row>
    <row r="4" spans="1:27" ht="15.6" customHeight="1" x14ac:dyDescent="0.25">
      <c r="A4" s="31" t="s">
        <v>53</v>
      </c>
    </row>
    <row r="5" spans="1:27" ht="15.6" customHeight="1" x14ac:dyDescent="0.25">
      <c r="A5" s="279" t="s">
        <v>1</v>
      </c>
      <c r="B5" s="266" t="s">
        <v>160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27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27" ht="15.6" customHeight="1" x14ac:dyDescent="0.25">
      <c r="A7" s="188" t="s">
        <v>18</v>
      </c>
      <c r="B7" s="189">
        <v>1226445.9469999999</v>
      </c>
      <c r="C7" s="189">
        <v>1201218.8929999999</v>
      </c>
      <c r="D7" s="189">
        <v>3968949.3190000001</v>
      </c>
      <c r="E7" s="189">
        <v>3414342.8190000001</v>
      </c>
      <c r="F7" s="190">
        <v>-13.97363522242547</v>
      </c>
      <c r="G7" s="37"/>
    </row>
    <row r="8" spans="1:27" ht="15.6" customHeight="1" x14ac:dyDescent="0.25">
      <c r="A8" s="188" t="s">
        <v>11</v>
      </c>
      <c r="B8" s="189">
        <v>391755</v>
      </c>
      <c r="C8" s="189">
        <v>342659.14600000001</v>
      </c>
      <c r="D8" s="189">
        <v>920623</v>
      </c>
      <c r="E8" s="189">
        <v>820328.32900000003</v>
      </c>
      <c r="F8" s="190">
        <v>-10.894217394090729</v>
      </c>
      <c r="G8" s="6"/>
    </row>
    <row r="9" spans="1:27" ht="15.6" customHeight="1" x14ac:dyDescent="0.25">
      <c r="A9" s="188" t="s">
        <v>8</v>
      </c>
      <c r="B9" s="189">
        <v>478859.20500000002</v>
      </c>
      <c r="C9" s="189">
        <v>303156.78100000002</v>
      </c>
      <c r="D9" s="189">
        <v>1282592.952</v>
      </c>
      <c r="E9" s="189">
        <v>1090340.9469999999</v>
      </c>
      <c r="F9" s="190">
        <v>-14.98932336250668</v>
      </c>
      <c r="G9" s="6"/>
    </row>
    <row r="10" spans="1:27" ht="15.6" customHeight="1" x14ac:dyDescent="0.25">
      <c r="A10" s="188" t="s">
        <v>10</v>
      </c>
      <c r="B10" s="189">
        <v>435523.97600000002</v>
      </c>
      <c r="C10" s="189">
        <v>340419.44400000002</v>
      </c>
      <c r="D10" s="189">
        <v>1236511.2479999999</v>
      </c>
      <c r="E10" s="189">
        <v>994478.91099999996</v>
      </c>
      <c r="F10" s="190">
        <v>-19.573807952938271</v>
      </c>
    </row>
    <row r="11" spans="1:27" ht="15.6" customHeight="1" x14ac:dyDescent="0.25">
      <c r="A11" s="188" t="s">
        <v>9</v>
      </c>
      <c r="B11" s="189">
        <v>9419878.7520000003</v>
      </c>
      <c r="C11" s="189">
        <v>8795398.2599999998</v>
      </c>
      <c r="D11" s="189">
        <v>25740479.381999999</v>
      </c>
      <c r="E11" s="189">
        <v>26758950.226</v>
      </c>
      <c r="F11" s="190">
        <v>3.9566894962811152</v>
      </c>
    </row>
    <row r="12" spans="1:27" ht="15.6" customHeight="1" x14ac:dyDescent="0.25">
      <c r="A12" s="188" t="s">
        <v>6</v>
      </c>
      <c r="B12" s="189">
        <v>489632.96799999999</v>
      </c>
      <c r="C12" s="189">
        <v>399458.29399999999</v>
      </c>
      <c r="D12" s="189">
        <v>1440844.906</v>
      </c>
      <c r="E12" s="189">
        <v>1159947.007</v>
      </c>
      <c r="F12" s="190">
        <v>-19.495359828825311</v>
      </c>
    </row>
    <row r="13" spans="1:27" ht="15.6" customHeight="1" x14ac:dyDescent="0.25">
      <c r="A13" s="188" t="s">
        <v>175</v>
      </c>
      <c r="B13" s="189">
        <v>1369935.3459999999</v>
      </c>
      <c r="C13" s="189">
        <v>1345049.4709999999</v>
      </c>
      <c r="D13" s="189">
        <v>3489932.84</v>
      </c>
      <c r="E13" s="189">
        <v>3692344.0410000002</v>
      </c>
      <c r="F13" s="190">
        <v>5.799859489559708</v>
      </c>
    </row>
    <row r="14" spans="1:27" ht="15.6" customHeight="1" x14ac:dyDescent="0.25">
      <c r="A14" s="188" t="s">
        <v>153</v>
      </c>
      <c r="B14" s="189">
        <v>5577710.0350000001</v>
      </c>
      <c r="C14" s="189">
        <v>6276665.5470000003</v>
      </c>
      <c r="D14" s="189">
        <v>15583433.5</v>
      </c>
      <c r="E14" s="189">
        <v>16842980.061999999</v>
      </c>
      <c r="F14" s="190">
        <v>8.0825997813639532</v>
      </c>
    </row>
    <row r="15" spans="1:27" ht="15.6" customHeight="1" x14ac:dyDescent="0.25">
      <c r="A15" s="188" t="s">
        <v>150</v>
      </c>
      <c r="B15" s="189">
        <v>2886044</v>
      </c>
      <c r="C15" s="189">
        <v>3196424</v>
      </c>
      <c r="D15" s="189">
        <v>7753554</v>
      </c>
      <c r="E15" s="189">
        <v>8489484</v>
      </c>
      <c r="F15" s="190">
        <v>9.4915183411374926</v>
      </c>
    </row>
    <row r="16" spans="1:27" ht="15.6" customHeight="1" x14ac:dyDescent="0.5">
      <c r="A16" s="188" t="s">
        <v>149</v>
      </c>
      <c r="B16" s="189">
        <v>3419787.0219999999</v>
      </c>
      <c r="C16" s="189">
        <v>2775461.537</v>
      </c>
      <c r="D16" s="189">
        <v>9456451.1279999986</v>
      </c>
      <c r="E16" s="189">
        <v>9324912.7149999999</v>
      </c>
      <c r="F16" s="190">
        <v>-1.3909913055070009</v>
      </c>
      <c r="G16" s="1"/>
    </row>
    <row r="17" spans="1:7" ht="15.6" customHeight="1" x14ac:dyDescent="0.35">
      <c r="A17" s="188" t="s">
        <v>155</v>
      </c>
      <c r="B17" s="189">
        <v>1524155.0560000001</v>
      </c>
      <c r="C17" s="189">
        <v>1528837.8230000001</v>
      </c>
      <c r="D17" s="189">
        <v>4153670.2379999999</v>
      </c>
      <c r="E17" s="189">
        <v>3891947.1009999998</v>
      </c>
      <c r="F17" s="190">
        <v>-6.3010090354698036</v>
      </c>
      <c r="G17" s="2"/>
    </row>
    <row r="18" spans="1:7" ht="15.6" customHeight="1" x14ac:dyDescent="0.25">
      <c r="A18" s="188" t="s">
        <v>152</v>
      </c>
      <c r="B18" s="189">
        <v>166839</v>
      </c>
      <c r="C18" s="189">
        <v>121923</v>
      </c>
      <c r="D18" s="189">
        <v>452615.50799999997</v>
      </c>
      <c r="E18" s="189">
        <v>385543</v>
      </c>
      <c r="F18" s="190">
        <v>-14.81887094332615</v>
      </c>
    </row>
    <row r="19" spans="1:7" ht="15.6" customHeight="1" x14ac:dyDescent="0.25">
      <c r="A19" s="188" t="s">
        <v>148</v>
      </c>
      <c r="B19" s="189">
        <v>739591.91299999994</v>
      </c>
      <c r="C19" s="189">
        <v>728575.755</v>
      </c>
      <c r="D19" s="189">
        <v>2456549.327</v>
      </c>
      <c r="E19" s="189">
        <v>1775617.574</v>
      </c>
      <c r="F19" s="190">
        <v>-27.719034399833159</v>
      </c>
    </row>
    <row r="20" spans="1:7" ht="15.6" customHeight="1" x14ac:dyDescent="0.25">
      <c r="A20" s="188" t="s">
        <v>147</v>
      </c>
      <c r="B20" s="189">
        <v>1758036.6270000001</v>
      </c>
      <c r="C20" s="189">
        <v>1222305.8330000001</v>
      </c>
      <c r="D20" s="189">
        <v>4955799.3100000015</v>
      </c>
      <c r="E20" s="189">
        <v>3619936.821</v>
      </c>
      <c r="F20" s="190">
        <v>-26.95554047768735</v>
      </c>
    </row>
    <row r="21" spans="1:7" ht="15.6" customHeight="1" x14ac:dyDescent="0.25">
      <c r="A21" s="188" t="s">
        <v>154</v>
      </c>
      <c r="B21" s="189">
        <v>1733903.828</v>
      </c>
      <c r="C21" s="189">
        <v>2571793.1430000002</v>
      </c>
      <c r="D21" s="189">
        <v>7269042.4519999996</v>
      </c>
      <c r="E21" s="189">
        <v>7809277.1909999996</v>
      </c>
      <c r="F21" s="190">
        <v>7.4319931760937692</v>
      </c>
    </row>
    <row r="22" spans="1:7" ht="15.6" customHeight="1" x14ac:dyDescent="0.25">
      <c r="A22" s="188" t="s">
        <v>151</v>
      </c>
      <c r="B22" s="189">
        <v>2720592.0249999999</v>
      </c>
      <c r="C22" s="189">
        <v>2597651.5869999998</v>
      </c>
      <c r="D22" s="189">
        <v>7013471.1639999999</v>
      </c>
      <c r="E22" s="189">
        <v>7603881.5219999999</v>
      </c>
      <c r="F22" s="190">
        <v>8.4182331999960951</v>
      </c>
    </row>
    <row r="23" spans="1:7" ht="15.6" customHeight="1" x14ac:dyDescent="0.25">
      <c r="A23" s="188" t="s">
        <v>171</v>
      </c>
      <c r="B23" s="189">
        <v>206642.647</v>
      </c>
      <c r="C23" s="189">
        <v>332677.74800000002</v>
      </c>
      <c r="D23" s="189">
        <v>571996.41500000004</v>
      </c>
      <c r="E23" s="189">
        <v>808948.88300000003</v>
      </c>
      <c r="F23" s="190">
        <v>41.425516277055657</v>
      </c>
    </row>
    <row r="24" spans="1:7" ht="15.6" customHeight="1" x14ac:dyDescent="0.25">
      <c r="A24" s="188" t="s">
        <v>146</v>
      </c>
      <c r="B24" s="189">
        <v>135111.56899999999</v>
      </c>
      <c r="C24" s="189">
        <v>178054.95600000001</v>
      </c>
      <c r="D24" s="189">
        <v>486193.54800000001</v>
      </c>
      <c r="E24" s="189">
        <v>591275.85</v>
      </c>
      <c r="F24" s="190">
        <v>21.613265423258969</v>
      </c>
    </row>
    <row r="25" spans="1:7" ht="15.6" customHeight="1" x14ac:dyDescent="0.25">
      <c r="A25" s="188" t="s">
        <v>145</v>
      </c>
      <c r="B25" s="189">
        <v>47558</v>
      </c>
      <c r="C25" s="189">
        <v>37955</v>
      </c>
      <c r="D25" s="189">
        <v>127862</v>
      </c>
      <c r="E25" s="189">
        <v>125178</v>
      </c>
      <c r="F25" s="190">
        <v>-2.099138133299959</v>
      </c>
    </row>
    <row r="26" spans="1:7" ht="15.6" customHeight="1" x14ac:dyDescent="0.25">
      <c r="A26" s="188" t="s">
        <v>157</v>
      </c>
      <c r="B26" s="189">
        <v>206501.81899999999</v>
      </c>
      <c r="C26" s="189">
        <v>211997.48499999999</v>
      </c>
      <c r="D26" s="189">
        <v>569761.01</v>
      </c>
      <c r="E26" s="189">
        <v>726386.18299999996</v>
      </c>
      <c r="F26" s="190">
        <v>27.489626396162141</v>
      </c>
    </row>
    <row r="27" spans="1:7" ht="15.6" customHeight="1" x14ac:dyDescent="0.25">
      <c r="A27" s="188" t="s">
        <v>173</v>
      </c>
      <c r="B27" s="189">
        <v>364005.87400000001</v>
      </c>
      <c r="C27" s="189">
        <v>295612.728</v>
      </c>
      <c r="D27" s="189">
        <v>878966.875</v>
      </c>
      <c r="E27" s="189">
        <v>837910.17200000002</v>
      </c>
      <c r="F27" s="190">
        <v>-4.6710182337644994</v>
      </c>
    </row>
    <row r="28" spans="1:7" ht="15.6" customHeight="1" x14ac:dyDescent="0.25">
      <c r="A28" s="188" t="s">
        <v>177</v>
      </c>
      <c r="B28" s="189">
        <v>1143665.6470000001</v>
      </c>
      <c r="C28" s="189">
        <v>1149895.7709999999</v>
      </c>
      <c r="D28" s="189">
        <v>3310334.2370000002</v>
      </c>
      <c r="E28" s="189">
        <v>3482796.2650000001</v>
      </c>
      <c r="F28" s="190">
        <v>5.2098070965877668</v>
      </c>
    </row>
    <row r="29" spans="1:7" ht="15.6" customHeight="1" x14ac:dyDescent="0.25">
      <c r="A29" s="188" t="s">
        <v>178</v>
      </c>
      <c r="B29" s="189">
        <v>633510.37400000019</v>
      </c>
      <c r="C29" s="189">
        <v>630869.75300000003</v>
      </c>
      <c r="D29" s="189">
        <v>1704491.693</v>
      </c>
      <c r="E29" s="189">
        <v>1861503.352</v>
      </c>
      <c r="F29" s="190">
        <v>9.2116411974792669</v>
      </c>
    </row>
    <row r="30" spans="1:7" ht="15.6" customHeight="1" x14ac:dyDescent="0.25">
      <c r="A30" s="188" t="s">
        <v>179</v>
      </c>
      <c r="B30" s="189">
        <v>323565</v>
      </c>
      <c r="C30" s="189">
        <v>305755</v>
      </c>
      <c r="D30" s="189">
        <v>943879</v>
      </c>
      <c r="E30" s="189">
        <v>1021733</v>
      </c>
      <c r="F30" s="190">
        <v>8.2483030134159208</v>
      </c>
    </row>
    <row r="31" spans="1:7" ht="15.6" customHeight="1" x14ac:dyDescent="0.25">
      <c r="A31" s="188" t="s">
        <v>180</v>
      </c>
      <c r="B31" s="189">
        <v>2839656.378</v>
      </c>
      <c r="C31" s="189">
        <v>2808052.213</v>
      </c>
      <c r="D31" s="189">
        <v>8580178.5040000007</v>
      </c>
      <c r="E31" s="189">
        <v>8175239.4349999996</v>
      </c>
      <c r="F31" s="190">
        <v>-4.7194713817576428</v>
      </c>
    </row>
    <row r="32" spans="1:7" ht="15.6" customHeight="1" x14ac:dyDescent="0.25">
      <c r="A32" s="188" t="s">
        <v>181</v>
      </c>
      <c r="B32" s="189">
        <v>6751612.3660000004</v>
      </c>
      <c r="C32" s="189">
        <v>7014217.9019999998</v>
      </c>
      <c r="D32" s="189">
        <v>18305572.829999998</v>
      </c>
      <c r="E32" s="189">
        <v>19391519.498</v>
      </c>
      <c r="F32" s="190">
        <v>5.9323282482605606</v>
      </c>
    </row>
    <row r="33" spans="1:6" ht="15.6" customHeight="1" x14ac:dyDescent="0.25">
      <c r="A33" s="188" t="s">
        <v>182</v>
      </c>
      <c r="B33" s="189">
        <v>378277.39</v>
      </c>
      <c r="C33" s="189">
        <v>454561.51799999998</v>
      </c>
      <c r="D33" s="189">
        <v>1097740.1170000001</v>
      </c>
      <c r="E33" s="189">
        <v>1223608.108</v>
      </c>
      <c r="F33" s="190">
        <v>11.46610104256578</v>
      </c>
    </row>
    <row r="34" spans="1:6" ht="15.6" customHeight="1" x14ac:dyDescent="0.25">
      <c r="A34" s="188" t="s">
        <v>183</v>
      </c>
      <c r="B34" s="189">
        <v>117280</v>
      </c>
      <c r="C34" s="189">
        <v>130266</v>
      </c>
      <c r="D34" s="189">
        <v>352712</v>
      </c>
      <c r="E34" s="189">
        <v>329800</v>
      </c>
      <c r="F34" s="190">
        <v>-6.4959513710903014</v>
      </c>
    </row>
    <row r="35" spans="1:6" ht="15.6" customHeight="1" x14ac:dyDescent="0.25">
      <c r="A35" s="179" t="s">
        <v>158</v>
      </c>
      <c r="B35" s="178">
        <f>SUM(B7:B34)</f>
        <v>47486077.763999999</v>
      </c>
      <c r="C35" s="77">
        <f>SUM(C7:C34)</f>
        <v>47296914.588</v>
      </c>
      <c r="D35" s="76">
        <f>SUM(D7:D34)</f>
        <v>134104208.50300002</v>
      </c>
      <c r="E35" s="78">
        <f>SUM(E7:E34)</f>
        <v>136250211.01199999</v>
      </c>
      <c r="F35" s="177">
        <f>E35*100/D35-100</f>
        <v>1.600249934700571</v>
      </c>
    </row>
    <row r="36" spans="1:6" ht="15.6" customHeight="1" x14ac:dyDescent="0.25">
      <c r="A36" s="73" t="s">
        <v>54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56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79" t="s">
        <v>161</v>
      </c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1216211</v>
      </c>
      <c r="C7" s="189">
        <v>1192741</v>
      </c>
      <c r="D7" s="189">
        <v>3950386</v>
      </c>
      <c r="E7" s="189">
        <v>3398681</v>
      </c>
      <c r="F7" s="190">
        <v>-13.96585042575586</v>
      </c>
      <c r="G7" s="13"/>
    </row>
    <row r="8" spans="1:14" ht="15.6" customHeight="1" x14ac:dyDescent="0.25">
      <c r="A8" s="188" t="s">
        <v>11</v>
      </c>
      <c r="B8" s="189">
        <v>390246</v>
      </c>
      <c r="C8" s="189">
        <v>340300</v>
      </c>
      <c r="D8" s="189">
        <v>915803</v>
      </c>
      <c r="E8" s="189">
        <v>814674</v>
      </c>
      <c r="F8" s="190">
        <v>-11.042658737741631</v>
      </c>
      <c r="G8" s="6"/>
    </row>
    <row r="9" spans="1:14" ht="15.6" customHeight="1" x14ac:dyDescent="0.25">
      <c r="A9" s="188" t="s">
        <v>8</v>
      </c>
      <c r="B9" s="189">
        <v>472855</v>
      </c>
      <c r="C9" s="189">
        <v>297571</v>
      </c>
      <c r="D9" s="189">
        <v>1265960</v>
      </c>
      <c r="E9" s="189">
        <v>1073218</v>
      </c>
      <c r="F9" s="190">
        <v>-15.224967613510699</v>
      </c>
      <c r="G9" s="6"/>
    </row>
    <row r="10" spans="1:14" ht="15.6" customHeight="1" x14ac:dyDescent="0.25">
      <c r="A10" s="188" t="s">
        <v>10</v>
      </c>
      <c r="B10" s="189">
        <v>429397</v>
      </c>
      <c r="C10" s="189">
        <v>335392</v>
      </c>
      <c r="D10" s="189">
        <v>1221557</v>
      </c>
      <c r="E10" s="189">
        <v>983109</v>
      </c>
      <c r="F10" s="190">
        <v>-19.520006025097469</v>
      </c>
    </row>
    <row r="11" spans="1:14" ht="15.6" customHeight="1" x14ac:dyDescent="0.25">
      <c r="A11" s="188" t="s">
        <v>9</v>
      </c>
      <c r="B11" s="189">
        <v>8717799</v>
      </c>
      <c r="C11" s="189">
        <v>8262976</v>
      </c>
      <c r="D11" s="189">
        <v>24103873</v>
      </c>
      <c r="E11" s="189">
        <v>24929419</v>
      </c>
      <c r="F11" s="190">
        <v>3.424951666481149</v>
      </c>
    </row>
    <row r="12" spans="1:14" ht="15.6" customHeight="1" x14ac:dyDescent="0.25">
      <c r="A12" s="188" t="s">
        <v>6</v>
      </c>
      <c r="B12" s="189">
        <v>478277</v>
      </c>
      <c r="C12" s="189">
        <v>389964</v>
      </c>
      <c r="D12" s="189">
        <v>1412123</v>
      </c>
      <c r="E12" s="189">
        <v>1131651</v>
      </c>
      <c r="F12" s="190">
        <v>-19.861725926140991</v>
      </c>
    </row>
    <row r="13" spans="1:14" ht="15.6" customHeight="1" x14ac:dyDescent="0.25">
      <c r="A13" s="188" t="s">
        <v>175</v>
      </c>
      <c r="B13" s="189">
        <v>1364379</v>
      </c>
      <c r="C13" s="189">
        <v>1338779</v>
      </c>
      <c r="D13" s="189">
        <v>3478094</v>
      </c>
      <c r="E13" s="189">
        <v>3672992</v>
      </c>
      <c r="F13" s="190">
        <v>5.6035863320542774</v>
      </c>
    </row>
    <row r="14" spans="1:14" ht="15.6" customHeight="1" x14ac:dyDescent="0.25">
      <c r="A14" s="188" t="s">
        <v>153</v>
      </c>
      <c r="B14" s="189">
        <v>5461519</v>
      </c>
      <c r="C14" s="189">
        <v>6160879</v>
      </c>
      <c r="D14" s="189">
        <v>15242433</v>
      </c>
      <c r="E14" s="189">
        <v>16520020</v>
      </c>
      <c r="F14" s="190">
        <v>8.3817786832325254</v>
      </c>
    </row>
    <row r="15" spans="1:14" ht="15.6" customHeight="1" x14ac:dyDescent="0.25">
      <c r="A15" s="188" t="s">
        <v>150</v>
      </c>
      <c r="B15" s="189">
        <v>2875090</v>
      </c>
      <c r="C15" s="189">
        <v>3184073</v>
      </c>
      <c r="D15" s="189">
        <v>7723636</v>
      </c>
      <c r="E15" s="189">
        <v>8458604</v>
      </c>
      <c r="F15" s="190">
        <v>9.5158290732499609</v>
      </c>
    </row>
    <row r="16" spans="1:14" ht="15.6" customHeight="1" x14ac:dyDescent="0.5">
      <c r="A16" s="188" t="s">
        <v>149</v>
      </c>
      <c r="B16" s="189">
        <v>3399010</v>
      </c>
      <c r="C16" s="189">
        <v>2762320</v>
      </c>
      <c r="D16" s="189">
        <v>9414209</v>
      </c>
      <c r="E16" s="189">
        <v>9285142</v>
      </c>
      <c r="F16" s="190">
        <v>-1.3709808227117151</v>
      </c>
      <c r="G16" s="1"/>
    </row>
    <row r="17" spans="1:7" ht="15.6" customHeight="1" x14ac:dyDescent="0.35">
      <c r="A17" s="188" t="s">
        <v>155</v>
      </c>
      <c r="B17" s="189">
        <v>1521821</v>
      </c>
      <c r="C17" s="189">
        <v>1526506</v>
      </c>
      <c r="D17" s="189">
        <v>4146349</v>
      </c>
      <c r="E17" s="189">
        <v>3884602</v>
      </c>
      <c r="F17" s="190">
        <v>-6.3127102904265948</v>
      </c>
      <c r="G17" s="2"/>
    </row>
    <row r="18" spans="1:7" ht="15.6" customHeight="1" x14ac:dyDescent="0.25">
      <c r="A18" s="188" t="s">
        <v>152</v>
      </c>
      <c r="B18" s="189">
        <v>103940</v>
      </c>
      <c r="C18" s="189">
        <v>90596</v>
      </c>
      <c r="D18" s="189">
        <v>288125</v>
      </c>
      <c r="E18" s="189">
        <v>277340</v>
      </c>
      <c r="F18" s="190">
        <v>-3.743167028199565</v>
      </c>
    </row>
    <row r="19" spans="1:7" ht="15.6" customHeight="1" x14ac:dyDescent="0.25">
      <c r="A19" s="188" t="s">
        <v>148</v>
      </c>
      <c r="B19" s="189">
        <v>738212</v>
      </c>
      <c r="C19" s="189">
        <v>727428</v>
      </c>
      <c r="D19" s="189">
        <v>2453353</v>
      </c>
      <c r="E19" s="189">
        <v>1773119</v>
      </c>
      <c r="F19" s="190">
        <v>-27.726707082103559</v>
      </c>
    </row>
    <row r="20" spans="1:7" ht="15.6" customHeight="1" x14ac:dyDescent="0.25">
      <c r="A20" s="188" t="s">
        <v>147</v>
      </c>
      <c r="B20" s="189">
        <v>1756271</v>
      </c>
      <c r="C20" s="189">
        <v>1221396</v>
      </c>
      <c r="D20" s="189">
        <v>4946429</v>
      </c>
      <c r="E20" s="189">
        <v>3612941</v>
      </c>
      <c r="F20" s="190">
        <v>-26.958599830301821</v>
      </c>
    </row>
    <row r="21" spans="1:7" ht="15.6" customHeight="1" x14ac:dyDescent="0.25">
      <c r="A21" s="188" t="s">
        <v>154</v>
      </c>
      <c r="B21" s="189">
        <v>1720109</v>
      </c>
      <c r="C21" s="189">
        <v>2552066</v>
      </c>
      <c r="D21" s="189">
        <v>7223327</v>
      </c>
      <c r="E21" s="189">
        <v>7771606</v>
      </c>
      <c r="F21" s="190">
        <v>7.590394287839942</v>
      </c>
    </row>
    <row r="22" spans="1:7" ht="15.6" customHeight="1" x14ac:dyDescent="0.25">
      <c r="A22" s="188" t="s">
        <v>151</v>
      </c>
      <c r="B22" s="189">
        <v>2505872</v>
      </c>
      <c r="C22" s="189">
        <v>2379911</v>
      </c>
      <c r="D22" s="189">
        <v>6369450</v>
      </c>
      <c r="E22" s="189">
        <v>6905407</v>
      </c>
      <c r="F22" s="190">
        <v>8.41449418709621</v>
      </c>
    </row>
    <row r="23" spans="1:7" ht="15.6" customHeight="1" x14ac:dyDescent="0.25">
      <c r="A23" s="188" t="s">
        <v>171</v>
      </c>
      <c r="B23" s="189">
        <v>200072</v>
      </c>
      <c r="C23" s="189">
        <v>328084</v>
      </c>
      <c r="D23" s="189">
        <v>555087</v>
      </c>
      <c r="E23" s="189">
        <v>794367</v>
      </c>
      <c r="F23" s="190">
        <v>43.106756238211318</v>
      </c>
    </row>
    <row r="24" spans="1:7" ht="15.6" customHeight="1" x14ac:dyDescent="0.25">
      <c r="A24" s="188" t="s">
        <v>146</v>
      </c>
      <c r="B24" s="189">
        <v>133517</v>
      </c>
      <c r="C24" s="189">
        <v>176091</v>
      </c>
      <c r="D24" s="189">
        <v>481549</v>
      </c>
      <c r="E24" s="189">
        <v>584925</v>
      </c>
      <c r="F24" s="190">
        <v>21.467389611441401</v>
      </c>
    </row>
    <row r="25" spans="1:7" ht="15.6" customHeight="1" x14ac:dyDescent="0.25">
      <c r="A25" s="188" t="s">
        <v>145</v>
      </c>
      <c r="B25" s="189">
        <v>47485</v>
      </c>
      <c r="C25" s="189">
        <v>37955</v>
      </c>
      <c r="D25" s="189">
        <v>126010</v>
      </c>
      <c r="E25" s="189">
        <v>125072</v>
      </c>
      <c r="F25" s="190">
        <v>-0.74438536624077756</v>
      </c>
    </row>
    <row r="26" spans="1:7" ht="15.6" customHeight="1" x14ac:dyDescent="0.25">
      <c r="A26" s="188" t="s">
        <v>157</v>
      </c>
      <c r="B26" s="189">
        <v>204785</v>
      </c>
      <c r="C26" s="189">
        <v>209884</v>
      </c>
      <c r="D26" s="189">
        <v>563979</v>
      </c>
      <c r="E26" s="189">
        <v>720768</v>
      </c>
      <c r="F26" s="190">
        <v>27.800503210225909</v>
      </c>
    </row>
    <row r="27" spans="1:7" ht="15.6" customHeight="1" x14ac:dyDescent="0.25">
      <c r="A27" s="188" t="s">
        <v>173</v>
      </c>
      <c r="B27" s="189">
        <v>359219</v>
      </c>
      <c r="C27" s="189">
        <v>291384</v>
      </c>
      <c r="D27" s="189">
        <v>866035</v>
      </c>
      <c r="E27" s="189">
        <v>826921</v>
      </c>
      <c r="F27" s="190">
        <v>-4.5164456401877544</v>
      </c>
    </row>
    <row r="28" spans="1:7" ht="15.6" customHeight="1" x14ac:dyDescent="0.25">
      <c r="A28" s="188" t="s">
        <v>177</v>
      </c>
      <c r="B28" s="189">
        <v>1065450</v>
      </c>
      <c r="C28" s="189">
        <v>1033194</v>
      </c>
      <c r="D28" s="189">
        <v>3087124</v>
      </c>
      <c r="E28" s="189">
        <v>3221347</v>
      </c>
      <c r="F28" s="190">
        <v>4.3478331288280003</v>
      </c>
    </row>
    <row r="29" spans="1:7" ht="15.6" customHeight="1" x14ac:dyDescent="0.25">
      <c r="A29" s="188" t="s">
        <v>178</v>
      </c>
      <c r="B29" s="189">
        <v>628664</v>
      </c>
      <c r="C29" s="189">
        <v>626146</v>
      </c>
      <c r="D29" s="189">
        <v>1693832</v>
      </c>
      <c r="E29" s="189">
        <v>1846391</v>
      </c>
      <c r="F29" s="190">
        <v>9.0067373859981359</v>
      </c>
    </row>
    <row r="30" spans="1:7" ht="15.6" customHeight="1" x14ac:dyDescent="0.25">
      <c r="A30" s="188" t="s">
        <v>179</v>
      </c>
      <c r="B30" s="189">
        <v>321355</v>
      </c>
      <c r="C30" s="189">
        <v>303601</v>
      </c>
      <c r="D30" s="189">
        <v>936831</v>
      </c>
      <c r="E30" s="189">
        <v>1014995</v>
      </c>
      <c r="F30" s="190">
        <v>8.3434472172675811</v>
      </c>
    </row>
    <row r="31" spans="1:7" ht="15.6" customHeight="1" x14ac:dyDescent="0.25">
      <c r="A31" s="188" t="s">
        <v>180</v>
      </c>
      <c r="B31" s="189">
        <v>2825072</v>
      </c>
      <c r="C31" s="189">
        <v>2799588</v>
      </c>
      <c r="D31" s="189">
        <v>8523016</v>
      </c>
      <c r="E31" s="189">
        <v>8147313</v>
      </c>
      <c r="F31" s="190">
        <v>-4.4080991986874096</v>
      </c>
    </row>
    <row r="32" spans="1:7" ht="15.6" customHeight="1" x14ac:dyDescent="0.25">
      <c r="A32" s="188" t="s">
        <v>181</v>
      </c>
      <c r="B32" s="189">
        <v>6710161</v>
      </c>
      <c r="C32" s="189">
        <v>6974587</v>
      </c>
      <c r="D32" s="189">
        <v>18192529</v>
      </c>
      <c r="E32" s="189">
        <v>19265569</v>
      </c>
      <c r="F32" s="190">
        <v>5.8982453731419042</v>
      </c>
    </row>
    <row r="33" spans="1:6" ht="15.6" customHeight="1" x14ac:dyDescent="0.25">
      <c r="A33" s="188" t="s">
        <v>182</v>
      </c>
      <c r="B33" s="189">
        <v>368580</v>
      </c>
      <c r="C33" s="189">
        <v>444691</v>
      </c>
      <c r="D33" s="189">
        <v>1064192</v>
      </c>
      <c r="E33" s="189">
        <v>1192058</v>
      </c>
      <c r="F33" s="190">
        <v>12.01531302622084</v>
      </c>
    </row>
    <row r="34" spans="1:6" ht="15.6" customHeight="1" x14ac:dyDescent="0.25">
      <c r="A34" s="188" t="s">
        <v>183</v>
      </c>
      <c r="B34" s="189">
        <v>116908</v>
      </c>
      <c r="C34" s="189">
        <v>128831</v>
      </c>
      <c r="D34" s="189">
        <v>350834</v>
      </c>
      <c r="E34" s="189">
        <v>327012</v>
      </c>
      <c r="F34" s="190">
        <v>-6.7901058620316093</v>
      </c>
    </row>
    <row r="35" spans="1:6" ht="15.6" customHeight="1" x14ac:dyDescent="0.25">
      <c r="A35" s="156" t="s">
        <v>158</v>
      </c>
      <c r="B35" s="178">
        <f>SUM(B7:B34)</f>
        <v>46132276</v>
      </c>
      <c r="C35" s="178">
        <f>SUM(C7:C34)</f>
        <v>46116934</v>
      </c>
      <c r="D35" s="76">
        <f>SUM(D7:D34)</f>
        <v>130596125</v>
      </c>
      <c r="E35" s="78">
        <f>SUM(E7:E34)</f>
        <v>132559263</v>
      </c>
      <c r="F35" s="140">
        <f>E35*100/D35-100</f>
        <v>1.5032130547518108</v>
      </c>
    </row>
    <row r="36" spans="1:6" ht="15.6" customHeight="1" x14ac:dyDescent="0.25">
      <c r="A36" s="73" t="s">
        <v>54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0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80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591403</v>
      </c>
      <c r="C7" s="189">
        <v>863287</v>
      </c>
      <c r="D7" s="189">
        <v>2163428</v>
      </c>
      <c r="E7" s="189">
        <v>2327684</v>
      </c>
      <c r="F7" s="190">
        <v>7.5923950323283256</v>
      </c>
      <c r="G7" s="37"/>
    </row>
    <row r="8" spans="1:14" ht="15.6" customHeight="1" x14ac:dyDescent="0.25">
      <c r="A8" s="188" t="s">
        <v>11</v>
      </c>
      <c r="B8" s="189">
        <v>6504</v>
      </c>
      <c r="C8" s="189">
        <v>9051</v>
      </c>
      <c r="D8" s="189">
        <v>11957</v>
      </c>
      <c r="E8" s="189">
        <v>19906</v>
      </c>
      <c r="F8" s="190">
        <v>66.479886259095082</v>
      </c>
      <c r="G8" s="6"/>
    </row>
    <row r="9" spans="1:14" ht="15.6" customHeight="1" x14ac:dyDescent="0.25">
      <c r="A9" s="188" t="s">
        <v>8</v>
      </c>
      <c r="B9" s="189">
        <v>0</v>
      </c>
      <c r="C9" s="189">
        <v>7131</v>
      </c>
      <c r="D9" s="189">
        <v>8227</v>
      </c>
      <c r="E9" s="189">
        <v>44980</v>
      </c>
      <c r="F9" s="190">
        <v>446.73635590130061</v>
      </c>
      <c r="G9" s="6"/>
    </row>
    <row r="10" spans="1:14" ht="15.6" customHeight="1" x14ac:dyDescent="0.25">
      <c r="A10" s="188" t="s">
        <v>10</v>
      </c>
      <c r="B10" s="189">
        <v>56189</v>
      </c>
      <c r="C10" s="189">
        <v>55801</v>
      </c>
      <c r="D10" s="189">
        <v>184000</v>
      </c>
      <c r="E10" s="189">
        <v>146380</v>
      </c>
      <c r="F10" s="190">
        <v>-20.44565217391305</v>
      </c>
    </row>
    <row r="11" spans="1:14" ht="15.6" customHeight="1" x14ac:dyDescent="0.25">
      <c r="A11" s="188" t="s">
        <v>9</v>
      </c>
      <c r="B11" s="189">
        <v>2321077</v>
      </c>
      <c r="C11" s="189">
        <v>2359634</v>
      </c>
      <c r="D11" s="189">
        <v>6599261</v>
      </c>
      <c r="E11" s="189">
        <v>7631651</v>
      </c>
      <c r="F11" s="190">
        <v>15.64402438394238</v>
      </c>
    </row>
    <row r="12" spans="1:14" ht="15.6" customHeight="1" x14ac:dyDescent="0.25">
      <c r="A12" s="188" t="s">
        <v>6</v>
      </c>
      <c r="B12" s="189">
        <v>140155</v>
      </c>
      <c r="C12" s="189">
        <v>79614</v>
      </c>
      <c r="D12" s="189">
        <v>451768</v>
      </c>
      <c r="E12" s="189">
        <v>120716</v>
      </c>
      <c r="F12" s="190">
        <v>-73.279205255795006</v>
      </c>
    </row>
    <row r="13" spans="1:14" ht="15.6" customHeight="1" x14ac:dyDescent="0.25">
      <c r="A13" s="188" t="s">
        <v>175</v>
      </c>
      <c r="B13" s="189">
        <v>68656</v>
      </c>
      <c r="C13" s="189">
        <v>126825</v>
      </c>
      <c r="D13" s="189">
        <v>221911</v>
      </c>
      <c r="E13" s="189">
        <v>309289</v>
      </c>
      <c r="F13" s="190">
        <v>39.37524503066544</v>
      </c>
    </row>
    <row r="14" spans="1:14" ht="15.6" customHeight="1" x14ac:dyDescent="0.25">
      <c r="A14" s="188" t="s">
        <v>153</v>
      </c>
      <c r="B14" s="189">
        <v>1166042</v>
      </c>
      <c r="C14" s="189">
        <v>1192966</v>
      </c>
      <c r="D14" s="189">
        <v>3238661</v>
      </c>
      <c r="E14" s="189">
        <v>2971620</v>
      </c>
      <c r="F14" s="190">
        <v>-8.2454137682208852</v>
      </c>
    </row>
    <row r="15" spans="1:14" ht="15.6" customHeight="1" x14ac:dyDescent="0.25">
      <c r="A15" s="188" t="s">
        <v>150</v>
      </c>
      <c r="B15" s="189">
        <v>1801755</v>
      </c>
      <c r="C15" s="189">
        <v>2114003</v>
      </c>
      <c r="D15" s="189">
        <v>4810427</v>
      </c>
      <c r="E15" s="189">
        <v>5716075</v>
      </c>
      <c r="F15" s="190">
        <v>18.826769432318589</v>
      </c>
    </row>
    <row r="16" spans="1:14" ht="15.6" customHeight="1" x14ac:dyDescent="0.5">
      <c r="A16" s="188" t="s">
        <v>149</v>
      </c>
      <c r="B16" s="189">
        <v>2605078</v>
      </c>
      <c r="C16" s="189">
        <v>2026621</v>
      </c>
      <c r="D16" s="189">
        <v>7057226</v>
      </c>
      <c r="E16" s="189">
        <v>6807919</v>
      </c>
      <c r="F16" s="190">
        <v>-3.5326486639367971</v>
      </c>
      <c r="G16" s="1"/>
    </row>
    <row r="17" spans="1:7" ht="15.6" customHeight="1" x14ac:dyDescent="0.35">
      <c r="A17" s="188" t="s">
        <v>155</v>
      </c>
      <c r="B17" s="189">
        <v>751441</v>
      </c>
      <c r="C17" s="189">
        <v>818476</v>
      </c>
      <c r="D17" s="189">
        <v>2157076</v>
      </c>
      <c r="E17" s="189">
        <v>2195676</v>
      </c>
      <c r="F17" s="190">
        <v>1.789459434901687</v>
      </c>
      <c r="G17" s="2"/>
    </row>
    <row r="18" spans="1:7" ht="15.6" customHeight="1" x14ac:dyDescent="0.25">
      <c r="A18" s="188" t="s">
        <v>152</v>
      </c>
      <c r="B18" s="189">
        <v>53938</v>
      </c>
      <c r="C18" s="189">
        <v>46962</v>
      </c>
      <c r="D18" s="189">
        <v>155663</v>
      </c>
      <c r="E18" s="189">
        <v>138895</v>
      </c>
      <c r="F18" s="190">
        <v>-10.771988205289629</v>
      </c>
    </row>
    <row r="19" spans="1:7" ht="15.6" customHeight="1" x14ac:dyDescent="0.25">
      <c r="A19" s="188" t="s">
        <v>148</v>
      </c>
      <c r="B19" s="189">
        <v>309451</v>
      </c>
      <c r="C19" s="189">
        <v>192813</v>
      </c>
      <c r="D19" s="189">
        <v>1244734</v>
      </c>
      <c r="E19" s="189">
        <v>485042</v>
      </c>
      <c r="F19" s="190">
        <v>-61.032477621724802</v>
      </c>
    </row>
    <row r="20" spans="1:7" ht="15.6" customHeight="1" x14ac:dyDescent="0.25">
      <c r="A20" s="188" t="s">
        <v>147</v>
      </c>
      <c r="B20" s="189">
        <v>95963</v>
      </c>
      <c r="C20" s="189">
        <v>99494</v>
      </c>
      <c r="D20" s="189">
        <v>283392</v>
      </c>
      <c r="E20" s="189">
        <v>344701</v>
      </c>
      <c r="F20" s="190">
        <v>21.63399107949412</v>
      </c>
    </row>
    <row r="21" spans="1:7" ht="15.6" customHeight="1" x14ac:dyDescent="0.25">
      <c r="A21" s="188" t="s">
        <v>154</v>
      </c>
      <c r="B21" s="189">
        <v>1253542</v>
      </c>
      <c r="C21" s="189">
        <v>1974793</v>
      </c>
      <c r="D21" s="189">
        <v>5596175</v>
      </c>
      <c r="E21" s="189">
        <v>6101857</v>
      </c>
      <c r="F21" s="190">
        <v>9.0362077669122272</v>
      </c>
    </row>
    <row r="22" spans="1:7" ht="15.6" customHeight="1" x14ac:dyDescent="0.25">
      <c r="A22" s="188" t="s">
        <v>151</v>
      </c>
      <c r="B22" s="189">
        <v>823575</v>
      </c>
      <c r="C22" s="189">
        <v>687073</v>
      </c>
      <c r="D22" s="189">
        <v>2027316</v>
      </c>
      <c r="E22" s="189">
        <v>2037589</v>
      </c>
      <c r="F22" s="190">
        <v>0.50672909403368749</v>
      </c>
    </row>
    <row r="23" spans="1:7" ht="15.6" customHeight="1" x14ac:dyDescent="0.25">
      <c r="A23" s="188" t="s">
        <v>171</v>
      </c>
      <c r="B23" s="189">
        <v>6000</v>
      </c>
      <c r="C23" s="189">
        <v>19952</v>
      </c>
      <c r="D23" s="189">
        <v>20910</v>
      </c>
      <c r="E23" s="189">
        <v>29577</v>
      </c>
      <c r="F23" s="190">
        <v>41.449067431850779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4509</v>
      </c>
      <c r="C25" s="189">
        <v>4040</v>
      </c>
      <c r="D25" s="189">
        <v>14054</v>
      </c>
      <c r="E25" s="189">
        <v>16998</v>
      </c>
      <c r="F25" s="190">
        <v>20.94777287604953</v>
      </c>
    </row>
    <row r="26" spans="1:7" ht="15.6" customHeight="1" x14ac:dyDescent="0.25">
      <c r="A26" s="188" t="s">
        <v>157</v>
      </c>
      <c r="B26" s="189">
        <v>110008</v>
      </c>
      <c r="C26" s="189">
        <v>94085</v>
      </c>
      <c r="D26" s="189">
        <v>338172</v>
      </c>
      <c r="E26" s="189">
        <v>342091</v>
      </c>
      <c r="F26" s="190">
        <v>1.158877730858848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282523</v>
      </c>
      <c r="C28" s="189">
        <v>320532</v>
      </c>
      <c r="D28" s="189">
        <v>966914</v>
      </c>
      <c r="E28" s="189">
        <v>1006074</v>
      </c>
      <c r="F28" s="190">
        <v>4.049998241829158</v>
      </c>
    </row>
    <row r="29" spans="1:7" ht="15.6" customHeight="1" x14ac:dyDescent="0.25">
      <c r="A29" s="188" t="s">
        <v>178</v>
      </c>
      <c r="B29" s="189">
        <v>21717</v>
      </c>
      <c r="C29" s="189">
        <v>18070</v>
      </c>
      <c r="D29" s="189">
        <v>63520</v>
      </c>
      <c r="E29" s="189">
        <v>52338</v>
      </c>
      <c r="F29" s="190">
        <v>-17.60390428211586</v>
      </c>
    </row>
    <row r="30" spans="1:7" ht="15.6" customHeight="1" x14ac:dyDescent="0.25">
      <c r="A30" s="188" t="s">
        <v>179</v>
      </c>
      <c r="B30" s="189">
        <v>32950</v>
      </c>
      <c r="C30" s="189">
        <v>33546</v>
      </c>
      <c r="D30" s="189">
        <v>100242</v>
      </c>
      <c r="E30" s="189">
        <v>131278</v>
      </c>
      <c r="F30" s="190">
        <v>30.96107420043495</v>
      </c>
    </row>
    <row r="31" spans="1:7" ht="15.6" customHeight="1" x14ac:dyDescent="0.25">
      <c r="A31" s="188" t="s">
        <v>180</v>
      </c>
      <c r="B31" s="189">
        <v>1739101</v>
      </c>
      <c r="C31" s="189">
        <v>1722797</v>
      </c>
      <c r="D31" s="189">
        <v>5046735</v>
      </c>
      <c r="E31" s="189">
        <v>5118741</v>
      </c>
      <c r="F31" s="190">
        <v>1.426783851341511</v>
      </c>
    </row>
    <row r="32" spans="1:7" ht="15.6" customHeight="1" x14ac:dyDescent="0.25">
      <c r="A32" s="188" t="s">
        <v>181</v>
      </c>
      <c r="B32" s="189">
        <v>695112</v>
      </c>
      <c r="C32" s="189">
        <v>256233</v>
      </c>
      <c r="D32" s="189">
        <v>1532087</v>
      </c>
      <c r="E32" s="189">
        <v>948216</v>
      </c>
      <c r="F32" s="190">
        <v>-38.109519890189013</v>
      </c>
    </row>
    <row r="33" spans="1:6" ht="15.6" customHeight="1" x14ac:dyDescent="0.25">
      <c r="A33" s="188" t="s">
        <v>182</v>
      </c>
      <c r="B33" s="189">
        <v>2976</v>
      </c>
      <c r="C33" s="189">
        <v>0</v>
      </c>
      <c r="D33" s="189">
        <v>11713</v>
      </c>
      <c r="E33" s="189">
        <v>6006</v>
      </c>
      <c r="F33" s="190">
        <v>-48.723640399556047</v>
      </c>
    </row>
    <row r="34" spans="1:6" ht="15.6" customHeight="1" x14ac:dyDescent="0.25">
      <c r="A34" s="188" t="s">
        <v>183</v>
      </c>
      <c r="B34" s="189">
        <v>6998</v>
      </c>
      <c r="C34" s="189">
        <v>26499</v>
      </c>
      <c r="D34" s="189">
        <v>58812</v>
      </c>
      <c r="E34" s="189">
        <v>54883</v>
      </c>
      <c r="F34" s="190">
        <v>-6.6806093994422886</v>
      </c>
    </row>
    <row r="35" spans="1:6" ht="15.6" customHeight="1" x14ac:dyDescent="0.25">
      <c r="A35" s="156" t="s">
        <v>158</v>
      </c>
      <c r="B35" s="76">
        <f>SUM(B7:B34)</f>
        <v>14946663</v>
      </c>
      <c r="C35" s="77">
        <f>SUM(C7:C34)</f>
        <v>15150298</v>
      </c>
      <c r="D35" s="76">
        <f>SUM(D7:D34)</f>
        <v>44364381</v>
      </c>
      <c r="E35" s="78">
        <f>SUM(E7:E34)</f>
        <v>45106182</v>
      </c>
      <c r="F35" s="140">
        <f>E35*100/D35-100</f>
        <v>1.6720643527067409</v>
      </c>
    </row>
    <row r="36" spans="1:6" ht="15.6" customHeight="1" x14ac:dyDescent="0.25">
      <c r="A36" s="73" t="s">
        <v>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544458</v>
      </c>
      <c r="C7" s="189">
        <v>279003</v>
      </c>
      <c r="D7" s="189">
        <v>1608288</v>
      </c>
      <c r="E7" s="189">
        <v>976462</v>
      </c>
      <c r="F7" s="190">
        <v>-39.285625460116599</v>
      </c>
      <c r="G7" s="37"/>
    </row>
    <row r="8" spans="1:14" ht="15.6" customHeight="1" x14ac:dyDescent="0.25">
      <c r="A8" s="188" t="s">
        <v>11</v>
      </c>
      <c r="B8" s="189">
        <v>276103</v>
      </c>
      <c r="C8" s="189">
        <v>220934</v>
      </c>
      <c r="D8" s="189">
        <v>603270</v>
      </c>
      <c r="E8" s="189">
        <v>505636</v>
      </c>
      <c r="F8" s="190">
        <v>-16.184129825782819</v>
      </c>
      <c r="G8" s="6"/>
    </row>
    <row r="9" spans="1:14" ht="15.6" customHeight="1" x14ac:dyDescent="0.25">
      <c r="A9" s="188" t="s">
        <v>8</v>
      </c>
      <c r="B9" s="189">
        <v>368991</v>
      </c>
      <c r="C9" s="189">
        <v>193740</v>
      </c>
      <c r="D9" s="189">
        <v>981838</v>
      </c>
      <c r="E9" s="189">
        <v>705969</v>
      </c>
      <c r="F9" s="190">
        <v>-28.097201371305658</v>
      </c>
      <c r="G9" s="6"/>
    </row>
    <row r="10" spans="1:14" ht="15.6" customHeight="1" x14ac:dyDescent="0.25">
      <c r="A10" s="188" t="s">
        <v>10</v>
      </c>
      <c r="B10" s="189">
        <v>244437</v>
      </c>
      <c r="C10" s="189">
        <v>140166</v>
      </c>
      <c r="D10" s="189">
        <v>739369</v>
      </c>
      <c r="E10" s="189">
        <v>542390</v>
      </c>
      <c r="F10" s="190">
        <v>-26.641501063744901</v>
      </c>
    </row>
    <row r="11" spans="1:14" ht="15.6" customHeight="1" x14ac:dyDescent="0.25">
      <c r="A11" s="188" t="s">
        <v>9</v>
      </c>
      <c r="B11" s="189">
        <v>123376</v>
      </c>
      <c r="C11" s="189">
        <v>260</v>
      </c>
      <c r="D11" s="189">
        <v>190240</v>
      </c>
      <c r="E11" s="189">
        <v>66596</v>
      </c>
      <c r="F11" s="190">
        <v>-64.993692178301103</v>
      </c>
    </row>
    <row r="12" spans="1:14" ht="15.6" customHeight="1" x14ac:dyDescent="0.25">
      <c r="A12" s="188" t="s">
        <v>6</v>
      </c>
      <c r="B12" s="189">
        <v>148365</v>
      </c>
      <c r="C12" s="189">
        <v>114054</v>
      </c>
      <c r="D12" s="189">
        <v>448391</v>
      </c>
      <c r="E12" s="189">
        <v>464670</v>
      </c>
      <c r="F12" s="190">
        <v>3.6305367413708192</v>
      </c>
    </row>
    <row r="13" spans="1:14" ht="15.6" customHeight="1" x14ac:dyDescent="0.25">
      <c r="A13" s="188" t="s">
        <v>175</v>
      </c>
      <c r="B13" s="189">
        <v>23303</v>
      </c>
      <c r="C13" s="189">
        <v>16916</v>
      </c>
      <c r="D13" s="189">
        <v>100917</v>
      </c>
      <c r="E13" s="189">
        <v>80698</v>
      </c>
      <c r="F13" s="190">
        <v>-20.035276514363289</v>
      </c>
    </row>
    <row r="14" spans="1:14" ht="15.6" customHeight="1" x14ac:dyDescent="0.25">
      <c r="A14" s="188" t="s">
        <v>153</v>
      </c>
      <c r="B14" s="189">
        <v>500734</v>
      </c>
      <c r="C14" s="189">
        <v>396163</v>
      </c>
      <c r="D14" s="189">
        <v>1283964</v>
      </c>
      <c r="E14" s="189">
        <v>1082934</v>
      </c>
      <c r="F14" s="190">
        <v>-15.6569810368515</v>
      </c>
    </row>
    <row r="15" spans="1:14" ht="15.6" customHeight="1" x14ac:dyDescent="0.25">
      <c r="A15" s="188" t="s">
        <v>150</v>
      </c>
      <c r="B15" s="189">
        <v>378813</v>
      </c>
      <c r="C15" s="189">
        <v>292386</v>
      </c>
      <c r="D15" s="189">
        <v>991504</v>
      </c>
      <c r="E15" s="189">
        <v>837098</v>
      </c>
      <c r="F15" s="190">
        <v>-15.57290742145266</v>
      </c>
    </row>
    <row r="16" spans="1:14" ht="15.6" customHeight="1" x14ac:dyDescent="0.5">
      <c r="A16" s="188" t="s">
        <v>149</v>
      </c>
      <c r="B16" s="189">
        <v>689649</v>
      </c>
      <c r="C16" s="189">
        <v>652451</v>
      </c>
      <c r="D16" s="189">
        <v>2117764</v>
      </c>
      <c r="E16" s="189">
        <v>2277695</v>
      </c>
      <c r="F16" s="190">
        <v>7.5518801906161457</v>
      </c>
      <c r="G16" s="1"/>
    </row>
    <row r="17" spans="1:7" ht="15.6" customHeight="1" x14ac:dyDescent="0.35">
      <c r="A17" s="188" t="s">
        <v>155</v>
      </c>
      <c r="B17" s="189">
        <v>656447</v>
      </c>
      <c r="C17" s="189">
        <v>613625</v>
      </c>
      <c r="D17" s="189">
        <v>1700882</v>
      </c>
      <c r="E17" s="189">
        <v>1443750</v>
      </c>
      <c r="F17" s="190">
        <v>-15.117568414504939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1400</v>
      </c>
      <c r="D18" s="189">
        <v>2400</v>
      </c>
      <c r="E18" s="189">
        <v>1400</v>
      </c>
      <c r="F18" s="190">
        <v>-41.666666666666657</v>
      </c>
    </row>
    <row r="19" spans="1:7" ht="15.6" customHeight="1" x14ac:dyDescent="0.25">
      <c r="A19" s="188" t="s">
        <v>148</v>
      </c>
      <c r="B19" s="189">
        <v>330196</v>
      </c>
      <c r="C19" s="189">
        <v>465953</v>
      </c>
      <c r="D19" s="189">
        <v>876139</v>
      </c>
      <c r="E19" s="189">
        <v>1125538</v>
      </c>
      <c r="F19" s="190">
        <v>28.465688663556818</v>
      </c>
    </row>
    <row r="20" spans="1:7" ht="15.6" customHeight="1" x14ac:dyDescent="0.25">
      <c r="A20" s="188" t="s">
        <v>147</v>
      </c>
      <c r="B20" s="189">
        <v>1536601</v>
      </c>
      <c r="C20" s="189">
        <v>878531</v>
      </c>
      <c r="D20" s="189">
        <v>4317193</v>
      </c>
      <c r="E20" s="189">
        <v>2773733</v>
      </c>
      <c r="F20" s="190">
        <v>-35.75147092103596</v>
      </c>
    </row>
    <row r="21" spans="1:7" ht="15.6" customHeight="1" x14ac:dyDescent="0.25">
      <c r="A21" s="188" t="s">
        <v>154</v>
      </c>
      <c r="B21" s="189">
        <v>355073</v>
      </c>
      <c r="C21" s="189">
        <v>389315</v>
      </c>
      <c r="D21" s="189">
        <v>1325977</v>
      </c>
      <c r="E21" s="189">
        <v>1222656</v>
      </c>
      <c r="F21" s="190">
        <v>-7.7920657748965434</v>
      </c>
    </row>
    <row r="22" spans="1:7" ht="15.6" customHeight="1" x14ac:dyDescent="0.25">
      <c r="A22" s="188" t="s">
        <v>151</v>
      </c>
      <c r="B22" s="189">
        <v>55844</v>
      </c>
      <c r="C22" s="189">
        <v>29148</v>
      </c>
      <c r="D22" s="189">
        <v>109629</v>
      </c>
      <c r="E22" s="189">
        <v>78436</v>
      </c>
      <c r="F22" s="190">
        <v>-28.45323773818971</v>
      </c>
    </row>
    <row r="23" spans="1:7" ht="15.6" customHeight="1" x14ac:dyDescent="0.25">
      <c r="A23" s="188" t="s">
        <v>171</v>
      </c>
      <c r="B23" s="189">
        <v>108583</v>
      </c>
      <c r="C23" s="189">
        <v>110579</v>
      </c>
      <c r="D23" s="189">
        <v>340862</v>
      </c>
      <c r="E23" s="189">
        <v>409312</v>
      </c>
      <c r="F23" s="190">
        <v>20.081440582992531</v>
      </c>
    </row>
    <row r="24" spans="1:7" ht="15.6" customHeight="1" x14ac:dyDescent="0.25">
      <c r="A24" s="188" t="s">
        <v>146</v>
      </c>
      <c r="B24" s="189">
        <v>53295</v>
      </c>
      <c r="C24" s="189">
        <v>86967</v>
      </c>
      <c r="D24" s="189">
        <v>221063</v>
      </c>
      <c r="E24" s="189">
        <v>324062</v>
      </c>
      <c r="F24" s="190">
        <v>46.592600299462127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1499</v>
      </c>
      <c r="E25" s="189">
        <v>0</v>
      </c>
      <c r="F25" s="190">
        <v>-100</v>
      </c>
    </row>
    <row r="26" spans="1:7" ht="15.6" customHeight="1" x14ac:dyDescent="0.25">
      <c r="A26" s="188" t="s">
        <v>157</v>
      </c>
      <c r="B26" s="189">
        <v>29612</v>
      </c>
      <c r="C26" s="189">
        <v>66015</v>
      </c>
      <c r="D26" s="189">
        <v>75439</v>
      </c>
      <c r="E26" s="189">
        <v>225626</v>
      </c>
      <c r="F26" s="190">
        <v>199.08402815519821</v>
      </c>
    </row>
    <row r="27" spans="1:7" ht="15.6" customHeight="1" x14ac:dyDescent="0.25">
      <c r="A27" s="188" t="s">
        <v>173</v>
      </c>
      <c r="B27" s="189">
        <v>104616</v>
      </c>
      <c r="C27" s="189">
        <v>59123</v>
      </c>
      <c r="D27" s="189">
        <v>230875</v>
      </c>
      <c r="E27" s="189">
        <v>191096</v>
      </c>
      <c r="F27" s="190">
        <v>-17.229669734704931</v>
      </c>
    </row>
    <row r="28" spans="1:7" ht="15.6" customHeight="1" x14ac:dyDescent="0.25">
      <c r="A28" s="188" t="s">
        <v>177</v>
      </c>
      <c r="B28" s="189">
        <v>42165</v>
      </c>
      <c r="C28" s="189">
        <v>41177</v>
      </c>
      <c r="D28" s="189">
        <v>82543</v>
      </c>
      <c r="E28" s="189">
        <v>84741</v>
      </c>
      <c r="F28" s="190">
        <v>2.6628545121936469</v>
      </c>
    </row>
    <row r="29" spans="1:7" ht="15.6" customHeight="1" x14ac:dyDescent="0.25">
      <c r="A29" s="188" t="s">
        <v>178</v>
      </c>
      <c r="B29" s="189">
        <v>369009</v>
      </c>
      <c r="C29" s="189">
        <v>283998</v>
      </c>
      <c r="D29" s="189">
        <v>964691</v>
      </c>
      <c r="E29" s="189">
        <v>912816</v>
      </c>
      <c r="F29" s="190">
        <v>-5.3773695411276776</v>
      </c>
    </row>
    <row r="30" spans="1:7" ht="15.6" customHeight="1" x14ac:dyDescent="0.25">
      <c r="A30" s="188" t="s">
        <v>179</v>
      </c>
      <c r="B30" s="189">
        <v>144849</v>
      </c>
      <c r="C30" s="189">
        <v>107305</v>
      </c>
      <c r="D30" s="189">
        <v>466240</v>
      </c>
      <c r="E30" s="189">
        <v>461409</v>
      </c>
      <c r="F30" s="190">
        <v>-1.036161633493478</v>
      </c>
    </row>
    <row r="31" spans="1:7" ht="15.6" customHeight="1" x14ac:dyDescent="0.25">
      <c r="A31" s="188" t="s">
        <v>180</v>
      </c>
      <c r="B31" s="189">
        <v>902997</v>
      </c>
      <c r="C31" s="189">
        <v>905180</v>
      </c>
      <c r="D31" s="189">
        <v>3016316</v>
      </c>
      <c r="E31" s="189">
        <v>2639843</v>
      </c>
      <c r="F31" s="190">
        <v>-12.481218811291649</v>
      </c>
    </row>
    <row r="32" spans="1:7" ht="15.6" customHeight="1" x14ac:dyDescent="0.25">
      <c r="A32" s="188" t="s">
        <v>181</v>
      </c>
      <c r="B32" s="189">
        <v>259112</v>
      </c>
      <c r="C32" s="189">
        <v>209137</v>
      </c>
      <c r="D32" s="189">
        <v>563875</v>
      </c>
      <c r="E32" s="189">
        <v>747568</v>
      </c>
      <c r="F32" s="190">
        <v>32.576900908889371</v>
      </c>
    </row>
    <row r="33" spans="1:6" ht="15.6" customHeight="1" x14ac:dyDescent="0.25">
      <c r="A33" s="188" t="s">
        <v>182</v>
      </c>
      <c r="B33" s="189">
        <v>23977</v>
      </c>
      <c r="C33" s="189">
        <v>17468</v>
      </c>
      <c r="D33" s="189">
        <v>81635</v>
      </c>
      <c r="E33" s="189">
        <v>48851</v>
      </c>
      <c r="F33" s="190">
        <v>-40.159245421694123</v>
      </c>
    </row>
    <row r="34" spans="1:6" ht="15.6" customHeight="1" x14ac:dyDescent="0.25">
      <c r="A34" s="188" t="s">
        <v>183</v>
      </c>
      <c r="B34" s="189">
        <v>37609</v>
      </c>
      <c r="C34" s="189">
        <v>40723</v>
      </c>
      <c r="D34" s="189">
        <v>102645</v>
      </c>
      <c r="E34" s="189">
        <v>83457</v>
      </c>
      <c r="F34" s="190">
        <v>-18.693555458132391</v>
      </c>
    </row>
    <row r="35" spans="1:6" ht="15.6" customHeight="1" x14ac:dyDescent="0.25">
      <c r="A35" s="156" t="s">
        <v>158</v>
      </c>
      <c r="B35" s="76">
        <f>SUM(B7:B34)</f>
        <v>8308214</v>
      </c>
      <c r="C35" s="77">
        <f>SUM(C7:C34)</f>
        <v>6611717</v>
      </c>
      <c r="D35" s="76">
        <f>SUM(D7:D34)</f>
        <v>23545448</v>
      </c>
      <c r="E35" s="78">
        <f>SUM(E7:E34)</f>
        <v>20314442</v>
      </c>
      <c r="F35" s="140">
        <f>E35*100/D35-100</f>
        <v>-13.722423119746963</v>
      </c>
    </row>
    <row r="36" spans="1:6" ht="15.6" customHeight="1" x14ac:dyDescent="0.25">
      <c r="A36" s="73" t="s">
        <v>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80350</v>
      </c>
      <c r="C7" s="189">
        <v>50451</v>
      </c>
      <c r="D7" s="189">
        <v>178670</v>
      </c>
      <c r="E7" s="189">
        <v>94535</v>
      </c>
      <c r="F7" s="190">
        <v>-47.089606537191472</v>
      </c>
      <c r="G7" s="13"/>
    </row>
    <row r="8" spans="1:14" ht="15.6" customHeight="1" x14ac:dyDescent="0.25">
      <c r="A8" s="188" t="s">
        <v>11</v>
      </c>
      <c r="B8" s="189">
        <v>107639</v>
      </c>
      <c r="C8" s="189">
        <v>110315</v>
      </c>
      <c r="D8" s="189">
        <v>300576</v>
      </c>
      <c r="E8" s="189">
        <v>289132</v>
      </c>
      <c r="F8" s="190">
        <v>-3.807356542105822</v>
      </c>
      <c r="G8" s="6"/>
    </row>
    <row r="9" spans="1:14" ht="15.6" customHeight="1" x14ac:dyDescent="0.25">
      <c r="A9" s="188" t="s">
        <v>8</v>
      </c>
      <c r="B9" s="189">
        <v>103864</v>
      </c>
      <c r="C9" s="189">
        <v>96700</v>
      </c>
      <c r="D9" s="189">
        <v>275895</v>
      </c>
      <c r="E9" s="189">
        <v>322269</v>
      </c>
      <c r="F9" s="190">
        <v>16.808568477138039</v>
      </c>
      <c r="G9" s="6"/>
    </row>
    <row r="10" spans="1:14" ht="15.6" customHeight="1" x14ac:dyDescent="0.25">
      <c r="A10" s="188" t="s">
        <v>10</v>
      </c>
      <c r="B10" s="189">
        <v>128771</v>
      </c>
      <c r="C10" s="189">
        <v>139425</v>
      </c>
      <c r="D10" s="189">
        <v>298188</v>
      </c>
      <c r="E10" s="189">
        <v>294339</v>
      </c>
      <c r="F10" s="190">
        <v>-1.290796410318322</v>
      </c>
    </row>
    <row r="11" spans="1:14" ht="15.6" customHeight="1" x14ac:dyDescent="0.25">
      <c r="A11" s="188" t="s">
        <v>9</v>
      </c>
      <c r="B11" s="189">
        <v>6273346</v>
      </c>
      <c r="C11" s="189">
        <v>5903082</v>
      </c>
      <c r="D11" s="189">
        <v>17314372</v>
      </c>
      <c r="E11" s="189">
        <v>17231172</v>
      </c>
      <c r="F11" s="190">
        <v>-0.48052565810645831</v>
      </c>
    </row>
    <row r="12" spans="1:14" ht="15.6" customHeight="1" x14ac:dyDescent="0.25">
      <c r="A12" s="188" t="s">
        <v>6</v>
      </c>
      <c r="B12" s="189">
        <v>189757</v>
      </c>
      <c r="C12" s="189">
        <v>196296</v>
      </c>
      <c r="D12" s="189">
        <v>511964</v>
      </c>
      <c r="E12" s="189">
        <v>546265</v>
      </c>
      <c r="F12" s="190">
        <v>6.6998851481744879</v>
      </c>
    </row>
    <row r="13" spans="1:14" ht="15.6" customHeight="1" x14ac:dyDescent="0.25">
      <c r="A13" s="188" t="s">
        <v>175</v>
      </c>
      <c r="B13" s="189">
        <v>1272420</v>
      </c>
      <c r="C13" s="189">
        <v>1195038</v>
      </c>
      <c r="D13" s="189">
        <v>3155266</v>
      </c>
      <c r="E13" s="189">
        <v>3283005</v>
      </c>
      <c r="F13" s="190">
        <v>4.0484383883957804</v>
      </c>
    </row>
    <row r="14" spans="1:14" ht="15.6" customHeight="1" x14ac:dyDescent="0.25">
      <c r="A14" s="188" t="s">
        <v>153</v>
      </c>
      <c r="B14" s="189">
        <v>3794743</v>
      </c>
      <c r="C14" s="189">
        <v>4571750</v>
      </c>
      <c r="D14" s="189">
        <v>10719808</v>
      </c>
      <c r="E14" s="189">
        <v>12465466</v>
      </c>
      <c r="F14" s="190">
        <v>16.284414795488871</v>
      </c>
    </row>
    <row r="15" spans="1:14" ht="15.6" customHeight="1" x14ac:dyDescent="0.25">
      <c r="A15" s="188" t="s">
        <v>150</v>
      </c>
      <c r="B15" s="189">
        <v>694522</v>
      </c>
      <c r="C15" s="189">
        <v>777684</v>
      </c>
      <c r="D15" s="189">
        <v>1921705</v>
      </c>
      <c r="E15" s="189">
        <v>1905431</v>
      </c>
      <c r="F15" s="190">
        <v>-0.84685214431975453</v>
      </c>
    </row>
    <row r="16" spans="1:14" ht="15.6" customHeight="1" x14ac:dyDescent="0.5">
      <c r="A16" s="188" t="s">
        <v>149</v>
      </c>
      <c r="B16" s="189">
        <v>104283</v>
      </c>
      <c r="C16" s="189">
        <v>83248</v>
      </c>
      <c r="D16" s="189">
        <v>239219</v>
      </c>
      <c r="E16" s="189">
        <v>199528</v>
      </c>
      <c r="F16" s="190">
        <v>-16.591909505515869</v>
      </c>
      <c r="G16" s="1"/>
    </row>
    <row r="17" spans="1:7" ht="15.6" customHeight="1" x14ac:dyDescent="0.35">
      <c r="A17" s="188" t="s">
        <v>155</v>
      </c>
      <c r="B17" s="189">
        <v>113933</v>
      </c>
      <c r="C17" s="189">
        <v>94405</v>
      </c>
      <c r="D17" s="189">
        <v>288391</v>
      </c>
      <c r="E17" s="189">
        <v>245176</v>
      </c>
      <c r="F17" s="190">
        <v>-14.984864298816531</v>
      </c>
      <c r="G17" s="2"/>
    </row>
    <row r="18" spans="1:7" ht="15.6" customHeight="1" x14ac:dyDescent="0.25">
      <c r="A18" s="188" t="s">
        <v>152</v>
      </c>
      <c r="B18" s="189">
        <v>50002</v>
      </c>
      <c r="C18" s="189">
        <v>42234</v>
      </c>
      <c r="D18" s="189">
        <v>130062</v>
      </c>
      <c r="E18" s="189">
        <v>137045</v>
      </c>
      <c r="F18" s="190">
        <v>5.3689778720917758</v>
      </c>
    </row>
    <row r="19" spans="1:7" ht="15.6" customHeight="1" x14ac:dyDescent="0.25">
      <c r="A19" s="188" t="s">
        <v>148</v>
      </c>
      <c r="B19" s="189">
        <v>98565</v>
      </c>
      <c r="C19" s="189">
        <v>68662</v>
      </c>
      <c r="D19" s="189">
        <v>332480</v>
      </c>
      <c r="E19" s="189">
        <v>162539</v>
      </c>
      <c r="F19" s="190">
        <v>-51.113149663137627</v>
      </c>
    </row>
    <row r="20" spans="1:7" ht="15.6" customHeight="1" x14ac:dyDescent="0.25">
      <c r="A20" s="188" t="s">
        <v>147</v>
      </c>
      <c r="B20" s="189">
        <v>123707</v>
      </c>
      <c r="C20" s="189">
        <v>243371</v>
      </c>
      <c r="D20" s="189">
        <v>345844</v>
      </c>
      <c r="E20" s="189">
        <v>494507</v>
      </c>
      <c r="F20" s="190">
        <v>42.985565746405882</v>
      </c>
    </row>
    <row r="21" spans="1:7" ht="15.6" customHeight="1" x14ac:dyDescent="0.25">
      <c r="A21" s="188" t="s">
        <v>154</v>
      </c>
      <c r="B21" s="189">
        <v>111494</v>
      </c>
      <c r="C21" s="189">
        <v>187958</v>
      </c>
      <c r="D21" s="189">
        <v>301175</v>
      </c>
      <c r="E21" s="189">
        <v>447093</v>
      </c>
      <c r="F21" s="190">
        <v>48.449572507678248</v>
      </c>
    </row>
    <row r="22" spans="1:7" ht="15.6" customHeight="1" x14ac:dyDescent="0.25">
      <c r="A22" s="188" t="s">
        <v>151</v>
      </c>
      <c r="B22" s="189">
        <v>1626453</v>
      </c>
      <c r="C22" s="189">
        <v>1663690</v>
      </c>
      <c r="D22" s="189">
        <v>4232505</v>
      </c>
      <c r="E22" s="189">
        <v>4789382</v>
      </c>
      <c r="F22" s="190">
        <v>13.15714925322003</v>
      </c>
    </row>
    <row r="23" spans="1:7" ht="15.6" customHeight="1" x14ac:dyDescent="0.25">
      <c r="A23" s="188" t="s">
        <v>171</v>
      </c>
      <c r="B23" s="189">
        <v>85489</v>
      </c>
      <c r="C23" s="189">
        <v>197553</v>
      </c>
      <c r="D23" s="189">
        <v>193315</v>
      </c>
      <c r="E23" s="189">
        <v>355478</v>
      </c>
      <c r="F23" s="190">
        <v>83.88536844011071</v>
      </c>
    </row>
    <row r="24" spans="1:7" ht="15.6" customHeight="1" x14ac:dyDescent="0.25">
      <c r="A24" s="188" t="s">
        <v>146</v>
      </c>
      <c r="B24" s="189">
        <v>80222</v>
      </c>
      <c r="C24" s="189">
        <v>89124</v>
      </c>
      <c r="D24" s="189">
        <v>260486</v>
      </c>
      <c r="E24" s="189">
        <v>260863</v>
      </c>
      <c r="F24" s="190">
        <v>0.14472946722663951</v>
      </c>
    </row>
    <row r="25" spans="1:7" ht="15.6" customHeight="1" x14ac:dyDescent="0.25">
      <c r="A25" s="188" t="s">
        <v>145</v>
      </c>
      <c r="B25" s="189">
        <v>42976</v>
      </c>
      <c r="C25" s="189">
        <v>33915</v>
      </c>
      <c r="D25" s="189">
        <v>110457</v>
      </c>
      <c r="E25" s="189">
        <v>108074</v>
      </c>
      <c r="F25" s="190">
        <v>-2.157400617434845</v>
      </c>
    </row>
    <row r="26" spans="1:7" ht="15.6" customHeight="1" x14ac:dyDescent="0.25">
      <c r="A26" s="188" t="s">
        <v>157</v>
      </c>
      <c r="B26" s="189">
        <v>65165</v>
      </c>
      <c r="C26" s="189">
        <v>49784</v>
      </c>
      <c r="D26" s="189">
        <v>150368</v>
      </c>
      <c r="E26" s="189">
        <v>153051</v>
      </c>
      <c r="F26" s="190">
        <v>1.7842892104703201</v>
      </c>
    </row>
    <row r="27" spans="1:7" ht="15.6" customHeight="1" x14ac:dyDescent="0.25">
      <c r="A27" s="188" t="s">
        <v>173</v>
      </c>
      <c r="B27" s="189">
        <v>254603</v>
      </c>
      <c r="C27" s="189">
        <v>232261</v>
      </c>
      <c r="D27" s="189">
        <v>635160</v>
      </c>
      <c r="E27" s="189">
        <v>635825</v>
      </c>
      <c r="F27" s="190">
        <v>0.1046980288431314</v>
      </c>
    </row>
    <row r="28" spans="1:7" ht="15.6" customHeight="1" x14ac:dyDescent="0.25">
      <c r="A28" s="188" t="s">
        <v>177</v>
      </c>
      <c r="B28" s="189">
        <v>740762</v>
      </c>
      <c r="C28" s="189">
        <v>671485</v>
      </c>
      <c r="D28" s="189">
        <v>2037667</v>
      </c>
      <c r="E28" s="189">
        <v>2130532</v>
      </c>
      <c r="F28" s="190">
        <v>4.557417870535275</v>
      </c>
    </row>
    <row r="29" spans="1:7" ht="15.6" customHeight="1" x14ac:dyDescent="0.25">
      <c r="A29" s="188" t="s">
        <v>178</v>
      </c>
      <c r="B29" s="189">
        <v>237938</v>
      </c>
      <c r="C29" s="189">
        <v>324078</v>
      </c>
      <c r="D29" s="189">
        <v>665621</v>
      </c>
      <c r="E29" s="189">
        <v>881237</v>
      </c>
      <c r="F29" s="190">
        <v>32.393208747921108</v>
      </c>
    </row>
    <row r="30" spans="1:7" ht="15.6" customHeight="1" x14ac:dyDescent="0.25">
      <c r="A30" s="188" t="s">
        <v>179</v>
      </c>
      <c r="B30" s="189">
        <v>143556</v>
      </c>
      <c r="C30" s="189">
        <v>162750</v>
      </c>
      <c r="D30" s="189">
        <v>370349</v>
      </c>
      <c r="E30" s="189">
        <v>422308</v>
      </c>
      <c r="F30" s="190">
        <v>14.02973951597008</v>
      </c>
    </row>
    <row r="31" spans="1:7" ht="15.6" customHeight="1" x14ac:dyDescent="0.25">
      <c r="A31" s="188" t="s">
        <v>180</v>
      </c>
      <c r="B31" s="189">
        <v>182974</v>
      </c>
      <c r="C31" s="189">
        <v>171611</v>
      </c>
      <c r="D31" s="189">
        <v>459965</v>
      </c>
      <c r="E31" s="189">
        <v>388729</v>
      </c>
      <c r="F31" s="190">
        <v>-15.487265335405951</v>
      </c>
    </row>
    <row r="32" spans="1:7" ht="15.6" customHeight="1" x14ac:dyDescent="0.25">
      <c r="A32" s="188" t="s">
        <v>181</v>
      </c>
      <c r="B32" s="189">
        <v>5755937</v>
      </c>
      <c r="C32" s="189">
        <v>6509217</v>
      </c>
      <c r="D32" s="189">
        <v>16096567</v>
      </c>
      <c r="E32" s="189">
        <v>17569785</v>
      </c>
      <c r="F32" s="190">
        <v>9.1523739192338383</v>
      </c>
    </row>
    <row r="33" spans="1:6" ht="15.6" customHeight="1" x14ac:dyDescent="0.25">
      <c r="A33" s="188" t="s">
        <v>182</v>
      </c>
      <c r="B33" s="189">
        <v>341627</v>
      </c>
      <c r="C33" s="189">
        <v>427223</v>
      </c>
      <c r="D33" s="189">
        <v>970844</v>
      </c>
      <c r="E33" s="189">
        <v>1137201</v>
      </c>
      <c r="F33" s="190">
        <v>17.135296710903091</v>
      </c>
    </row>
    <row r="34" spans="1:6" ht="15.6" customHeight="1" x14ac:dyDescent="0.25">
      <c r="A34" s="188" t="s">
        <v>183</v>
      </c>
      <c r="B34" s="189">
        <v>72301</v>
      </c>
      <c r="C34" s="189">
        <v>61609</v>
      </c>
      <c r="D34" s="189">
        <v>189377</v>
      </c>
      <c r="E34" s="189">
        <v>188672</v>
      </c>
      <c r="F34" s="190">
        <v>-0.37227329612360899</v>
      </c>
    </row>
    <row r="35" spans="1:6" ht="15.6" customHeight="1" x14ac:dyDescent="0.25">
      <c r="A35" s="156" t="s">
        <v>158</v>
      </c>
      <c r="B35" s="76">
        <f>SUM(B7:B34)</f>
        <v>22877399</v>
      </c>
      <c r="C35" s="77">
        <f>SUM(C7:C34)</f>
        <v>24354919</v>
      </c>
      <c r="D35" s="76">
        <f>SUM(D7:D34)</f>
        <v>62686296</v>
      </c>
      <c r="E35" s="78">
        <f>SUM(E7:E34)</f>
        <v>67138639</v>
      </c>
      <c r="F35" s="177">
        <f>E35*100/D35-100</f>
        <v>7.1025778903893126</v>
      </c>
    </row>
    <row r="36" spans="1:6" ht="15.6" customHeight="1" x14ac:dyDescent="0.25">
      <c r="A36" s="73" t="s">
        <v>54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66</v>
      </c>
      <c r="E7" s="189">
        <v>0</v>
      </c>
      <c r="F7" s="190">
        <v>-100</v>
      </c>
      <c r="G7" s="13"/>
    </row>
    <row r="8" spans="1:14" ht="15.6" customHeight="1" x14ac:dyDescent="0.25">
      <c r="A8" s="188" t="s">
        <v>11</v>
      </c>
      <c r="B8" s="189">
        <v>96319</v>
      </c>
      <c r="C8" s="189">
        <v>105157</v>
      </c>
      <c r="D8" s="189">
        <v>275299</v>
      </c>
      <c r="E8" s="189">
        <v>271546</v>
      </c>
      <c r="F8" s="190">
        <v>-1.3632450535599501</v>
      </c>
      <c r="G8" s="6"/>
    </row>
    <row r="9" spans="1:14" ht="15.6" customHeight="1" x14ac:dyDescent="0.25">
      <c r="A9" s="188" t="s">
        <v>8</v>
      </c>
      <c r="B9" s="189">
        <v>15162</v>
      </c>
      <c r="C9" s="189">
        <v>17915</v>
      </c>
      <c r="D9" s="189">
        <v>36119</v>
      </c>
      <c r="E9" s="189">
        <v>52403</v>
      </c>
      <c r="F9" s="190">
        <v>45.08430465959745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4854049</v>
      </c>
      <c r="C11" s="189">
        <v>4841407</v>
      </c>
      <c r="D11" s="189">
        <v>13454485</v>
      </c>
      <c r="E11" s="189">
        <v>14024707</v>
      </c>
      <c r="F11" s="190">
        <v>4.238155529550184</v>
      </c>
    </row>
    <row r="12" spans="1:14" ht="15.6" customHeight="1" x14ac:dyDescent="0.25">
      <c r="A12" s="188" t="s">
        <v>6</v>
      </c>
      <c r="B12" s="189">
        <v>130404</v>
      </c>
      <c r="C12" s="189">
        <v>139493</v>
      </c>
      <c r="D12" s="189">
        <v>354891</v>
      </c>
      <c r="E12" s="189">
        <v>383558</v>
      </c>
      <c r="F12" s="190">
        <v>8.0776914601948135</v>
      </c>
    </row>
    <row r="13" spans="1:14" ht="15.6" customHeight="1" x14ac:dyDescent="0.25">
      <c r="A13" s="188" t="s">
        <v>175</v>
      </c>
      <c r="B13" s="189">
        <v>30087</v>
      </c>
      <c r="C13" s="189">
        <v>28429</v>
      </c>
      <c r="D13" s="189">
        <v>75912</v>
      </c>
      <c r="E13" s="189">
        <v>74642</v>
      </c>
      <c r="F13" s="190">
        <v>-1.67298977763727</v>
      </c>
    </row>
    <row r="14" spans="1:14" ht="15.6" customHeight="1" x14ac:dyDescent="0.25">
      <c r="A14" s="188" t="s">
        <v>153</v>
      </c>
      <c r="B14" s="189">
        <v>2744971</v>
      </c>
      <c r="C14" s="189">
        <v>3557994</v>
      </c>
      <c r="D14" s="189">
        <v>8056650</v>
      </c>
      <c r="E14" s="189">
        <v>9718662</v>
      </c>
      <c r="F14" s="190">
        <v>20.62907039526354</v>
      </c>
    </row>
    <row r="15" spans="1:14" ht="15.6" customHeight="1" x14ac:dyDescent="0.25">
      <c r="A15" s="188" t="s">
        <v>150</v>
      </c>
      <c r="B15" s="189">
        <v>426316</v>
      </c>
      <c r="C15" s="189">
        <v>456393</v>
      </c>
      <c r="D15" s="189">
        <v>1279053</v>
      </c>
      <c r="E15" s="189">
        <v>1234633</v>
      </c>
      <c r="F15" s="190">
        <v>-3.472881889960775</v>
      </c>
    </row>
    <row r="16" spans="1:14" ht="15.6" customHeight="1" x14ac:dyDescent="0.5">
      <c r="A16" s="188" t="s">
        <v>149</v>
      </c>
      <c r="B16" s="189">
        <v>50466</v>
      </c>
      <c r="C16" s="189">
        <v>61714</v>
      </c>
      <c r="D16" s="189">
        <v>135837</v>
      </c>
      <c r="E16" s="189">
        <v>142461</v>
      </c>
      <c r="F16" s="190">
        <v>4.8764327834095269</v>
      </c>
      <c r="G16" s="1"/>
    </row>
    <row r="17" spans="1:7" ht="15.6" customHeight="1" x14ac:dyDescent="0.35">
      <c r="A17" s="188" t="s">
        <v>155</v>
      </c>
      <c r="B17" s="189">
        <v>100561</v>
      </c>
      <c r="C17" s="189">
        <v>93199</v>
      </c>
      <c r="D17" s="189">
        <v>263863</v>
      </c>
      <c r="E17" s="189">
        <v>238455</v>
      </c>
      <c r="F17" s="190">
        <v>-9.6292394159090122</v>
      </c>
      <c r="G17" s="2"/>
    </row>
    <row r="18" spans="1:7" ht="15.6" customHeight="1" x14ac:dyDescent="0.25">
      <c r="A18" s="188" t="s">
        <v>152</v>
      </c>
      <c r="B18" s="189">
        <v>6430</v>
      </c>
      <c r="C18" s="189">
        <v>5397</v>
      </c>
      <c r="D18" s="189">
        <v>16865</v>
      </c>
      <c r="E18" s="189">
        <v>17690</v>
      </c>
      <c r="F18" s="190">
        <v>4.8917877260598894</v>
      </c>
    </row>
    <row r="19" spans="1:7" ht="15.6" customHeight="1" x14ac:dyDescent="0.25">
      <c r="A19" s="188" t="s">
        <v>148</v>
      </c>
      <c r="B19" s="189">
        <v>43659</v>
      </c>
      <c r="C19" s="189">
        <v>10661</v>
      </c>
      <c r="D19" s="189">
        <v>137977</v>
      </c>
      <c r="E19" s="189">
        <v>29316</v>
      </c>
      <c r="F19" s="190">
        <v>-78.752980569225301</v>
      </c>
    </row>
    <row r="20" spans="1:7" ht="15.6" customHeight="1" x14ac:dyDescent="0.25">
      <c r="A20" s="188" t="s">
        <v>147</v>
      </c>
      <c r="B20" s="189">
        <v>54160</v>
      </c>
      <c r="C20" s="189">
        <v>117658</v>
      </c>
      <c r="D20" s="189">
        <v>169509</v>
      </c>
      <c r="E20" s="189">
        <v>261552</v>
      </c>
      <c r="F20" s="190">
        <v>54.299771693538389</v>
      </c>
    </row>
    <row r="21" spans="1:7" ht="15.6" customHeight="1" x14ac:dyDescent="0.25">
      <c r="A21" s="188" t="s">
        <v>154</v>
      </c>
      <c r="B21" s="189">
        <v>50618</v>
      </c>
      <c r="C21" s="189">
        <v>80948</v>
      </c>
      <c r="D21" s="189">
        <v>133314</v>
      </c>
      <c r="E21" s="189">
        <v>205036</v>
      </c>
      <c r="F21" s="190">
        <v>53.799300898630293</v>
      </c>
    </row>
    <row r="22" spans="1:7" ht="15.6" customHeight="1" x14ac:dyDescent="0.25">
      <c r="A22" s="188" t="s">
        <v>151</v>
      </c>
      <c r="B22" s="189">
        <v>1198891</v>
      </c>
      <c r="C22" s="189">
        <v>1281883</v>
      </c>
      <c r="D22" s="189">
        <v>3069040</v>
      </c>
      <c r="E22" s="189">
        <v>3615390</v>
      </c>
      <c r="F22" s="190">
        <v>17.801983682193779</v>
      </c>
    </row>
    <row r="23" spans="1:7" ht="15.6" customHeight="1" x14ac:dyDescent="0.25">
      <c r="A23" s="188" t="s">
        <v>171</v>
      </c>
      <c r="B23" s="189">
        <v>23545</v>
      </c>
      <c r="C23" s="189">
        <v>144984</v>
      </c>
      <c r="D23" s="189">
        <v>64368</v>
      </c>
      <c r="E23" s="189">
        <v>179768</v>
      </c>
      <c r="F23" s="190">
        <v>179.28163062391249</v>
      </c>
    </row>
    <row r="24" spans="1:7" ht="15.6" customHeight="1" x14ac:dyDescent="0.25">
      <c r="A24" s="188" t="s">
        <v>146</v>
      </c>
      <c r="B24" s="189">
        <v>37196</v>
      </c>
      <c r="C24" s="189">
        <v>36334</v>
      </c>
      <c r="D24" s="189">
        <v>120256</v>
      </c>
      <c r="E24" s="189">
        <v>101412</v>
      </c>
      <c r="F24" s="190">
        <v>-15.66990420436403</v>
      </c>
    </row>
    <row r="25" spans="1:7" ht="15.6" customHeight="1" x14ac:dyDescent="0.25">
      <c r="A25" s="188" t="s">
        <v>145</v>
      </c>
      <c r="B25" s="189">
        <v>4014</v>
      </c>
      <c r="C25" s="189">
        <v>2766</v>
      </c>
      <c r="D25" s="189">
        <v>11044</v>
      </c>
      <c r="E25" s="189">
        <v>9337</v>
      </c>
      <c r="F25" s="190">
        <v>-15.456356392611371</v>
      </c>
    </row>
    <row r="26" spans="1:7" ht="15.6" customHeight="1" x14ac:dyDescent="0.25">
      <c r="A26" s="188" t="s">
        <v>157</v>
      </c>
      <c r="B26" s="189">
        <v>878</v>
      </c>
      <c r="C26" s="189">
        <v>214</v>
      </c>
      <c r="D26" s="189">
        <v>1689</v>
      </c>
      <c r="E26" s="189">
        <v>662</v>
      </c>
      <c r="F26" s="190">
        <v>-60.805210183540559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363182</v>
      </c>
      <c r="C28" s="189">
        <v>313693</v>
      </c>
      <c r="D28" s="189">
        <v>1047112</v>
      </c>
      <c r="E28" s="189">
        <v>983029</v>
      </c>
      <c r="F28" s="190">
        <v>-6.119975704604669</v>
      </c>
    </row>
    <row r="29" spans="1:7" ht="15.6" customHeight="1" x14ac:dyDescent="0.25">
      <c r="A29" s="188" t="s">
        <v>178</v>
      </c>
      <c r="B29" s="189">
        <v>31510</v>
      </c>
      <c r="C29" s="189">
        <v>101911</v>
      </c>
      <c r="D29" s="189">
        <v>88091</v>
      </c>
      <c r="E29" s="189">
        <v>271581</v>
      </c>
      <c r="F29" s="190">
        <v>208.29596667082899</v>
      </c>
    </row>
    <row r="30" spans="1:7" ht="15.6" customHeight="1" x14ac:dyDescent="0.25">
      <c r="A30" s="188" t="s">
        <v>179</v>
      </c>
      <c r="B30" s="189">
        <v>97995</v>
      </c>
      <c r="C30" s="189">
        <v>89734</v>
      </c>
      <c r="D30" s="189">
        <v>258061</v>
      </c>
      <c r="E30" s="189">
        <v>260056</v>
      </c>
      <c r="F30" s="190">
        <v>0.77307303312007036</v>
      </c>
    </row>
    <row r="31" spans="1:7" ht="15.6" customHeight="1" x14ac:dyDescent="0.25">
      <c r="A31" s="188" t="s">
        <v>180</v>
      </c>
      <c r="B31" s="189">
        <v>45434</v>
      </c>
      <c r="C31" s="189">
        <v>12484</v>
      </c>
      <c r="D31" s="189">
        <v>103290</v>
      </c>
      <c r="E31" s="189">
        <v>28665</v>
      </c>
      <c r="F31" s="190">
        <v>-72.248039500435667</v>
      </c>
    </row>
    <row r="32" spans="1:7" ht="15.6" customHeight="1" x14ac:dyDescent="0.25">
      <c r="A32" s="188" t="s">
        <v>181</v>
      </c>
      <c r="B32" s="189">
        <v>4421128</v>
      </c>
      <c r="C32" s="189">
        <v>5169292</v>
      </c>
      <c r="D32" s="189">
        <v>12375032</v>
      </c>
      <c r="E32" s="189">
        <v>13760648</v>
      </c>
      <c r="F32" s="190">
        <v>11.19686801617968</v>
      </c>
    </row>
    <row r="33" spans="1:6" ht="15.6" customHeight="1" x14ac:dyDescent="0.25">
      <c r="A33" s="188" t="s">
        <v>182</v>
      </c>
      <c r="B33" s="189">
        <v>206583</v>
      </c>
      <c r="C33" s="189">
        <v>245069</v>
      </c>
      <c r="D33" s="189">
        <v>572319</v>
      </c>
      <c r="E33" s="189">
        <v>614195</v>
      </c>
      <c r="F33" s="190">
        <v>7.3168984430011932</v>
      </c>
    </row>
    <row r="34" spans="1:6" ht="15.6" customHeight="1" x14ac:dyDescent="0.25">
      <c r="A34" s="188" t="s">
        <v>183</v>
      </c>
      <c r="B34" s="189">
        <v>20479</v>
      </c>
      <c r="C34" s="189">
        <v>22490</v>
      </c>
      <c r="D34" s="189">
        <v>63411</v>
      </c>
      <c r="E34" s="189">
        <v>67703</v>
      </c>
      <c r="F34" s="190">
        <v>6.7685417356610031</v>
      </c>
    </row>
    <row r="35" spans="1:6" ht="15.6" customHeight="1" x14ac:dyDescent="0.25">
      <c r="A35" s="156" t="s">
        <v>158</v>
      </c>
      <c r="B35" s="76">
        <f>SUM(B7:B34)</f>
        <v>15054037</v>
      </c>
      <c r="C35" s="77">
        <f>SUM(C7:C34)</f>
        <v>16937219</v>
      </c>
      <c r="D35" s="178">
        <f>SUM(D7:D34)</f>
        <v>42163553</v>
      </c>
      <c r="E35" s="78">
        <f>SUM(E7:E34)</f>
        <v>46547107</v>
      </c>
      <c r="F35" s="140">
        <f>E35*100/D35-100</f>
        <v>10.396547937978568</v>
      </c>
    </row>
    <row r="36" spans="1:6" ht="15.6" customHeight="1" x14ac:dyDescent="0.25">
      <c r="A36" s="73" t="s">
        <v>54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2442.9470000000001</v>
      </c>
      <c r="C7" s="189">
        <v>1445.893</v>
      </c>
      <c r="D7" s="189">
        <v>5031.3190000000004</v>
      </c>
      <c r="E7" s="189">
        <v>3596.819</v>
      </c>
      <c r="F7" s="190">
        <v>-28.511410228610028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2.1459999999999999</v>
      </c>
      <c r="D8" s="189">
        <v>0</v>
      </c>
      <c r="E8" s="189">
        <v>95.329000000000008</v>
      </c>
      <c r="F8" s="190" t="s">
        <v>156</v>
      </c>
      <c r="G8" s="6"/>
    </row>
    <row r="9" spans="1:14" ht="15.6" customHeight="1" x14ac:dyDescent="0.25">
      <c r="A9" s="188" t="s">
        <v>8</v>
      </c>
      <c r="B9" s="189">
        <v>110.205</v>
      </c>
      <c r="C9" s="189">
        <v>78.780999999999992</v>
      </c>
      <c r="D9" s="189">
        <v>441.95199999999988</v>
      </c>
      <c r="E9" s="189">
        <v>481.947</v>
      </c>
      <c r="F9" s="190">
        <v>9.0496252986749823</v>
      </c>
      <c r="G9" s="6"/>
    </row>
    <row r="10" spans="1:14" ht="15.6" customHeight="1" x14ac:dyDescent="0.25">
      <c r="A10" s="188" t="s">
        <v>10</v>
      </c>
      <c r="B10" s="189">
        <v>1056.9760000000001</v>
      </c>
      <c r="C10" s="189">
        <v>1300.444</v>
      </c>
      <c r="D10" s="189">
        <v>2173.248</v>
      </c>
      <c r="E10" s="189">
        <v>2251.9110000000001</v>
      </c>
      <c r="F10" s="190">
        <v>3.6196053096563361</v>
      </c>
    </row>
    <row r="11" spans="1:14" ht="15.6" customHeight="1" x14ac:dyDescent="0.25">
      <c r="A11" s="188" t="s">
        <v>9</v>
      </c>
      <c r="B11" s="189">
        <v>38.752000000000002</v>
      </c>
      <c r="C11" s="189">
        <v>40.260000000000012</v>
      </c>
      <c r="D11" s="189">
        <v>150.38200000000001</v>
      </c>
      <c r="E11" s="189">
        <v>200.226</v>
      </c>
      <c r="F11" s="190">
        <v>33.14492425955234</v>
      </c>
    </row>
    <row r="12" spans="1:14" ht="15.6" customHeight="1" x14ac:dyDescent="0.25">
      <c r="A12" s="188" t="s">
        <v>6</v>
      </c>
      <c r="B12" s="189">
        <v>1050.9680000000001</v>
      </c>
      <c r="C12" s="189">
        <v>844.2940000000001</v>
      </c>
      <c r="D12" s="189">
        <v>2593.9059999999999</v>
      </c>
      <c r="E12" s="189">
        <v>2289.0070000000001</v>
      </c>
      <c r="F12" s="190">
        <v>-11.754435203126111</v>
      </c>
    </row>
    <row r="13" spans="1:14" ht="15.6" customHeight="1" x14ac:dyDescent="0.25">
      <c r="A13" s="188" t="s">
        <v>175</v>
      </c>
      <c r="B13" s="189">
        <v>137.346</v>
      </c>
      <c r="C13" s="189">
        <v>142.471</v>
      </c>
      <c r="D13" s="189">
        <v>314.83999999999997</v>
      </c>
      <c r="E13" s="189">
        <v>306.04100000000011</v>
      </c>
      <c r="F13" s="190">
        <v>-2.7947528903569752</v>
      </c>
    </row>
    <row r="14" spans="1:14" ht="15.6" customHeight="1" x14ac:dyDescent="0.25">
      <c r="A14" s="188" t="s">
        <v>153</v>
      </c>
      <c r="B14" s="189">
        <v>169.035</v>
      </c>
      <c r="C14" s="189">
        <v>211.547</v>
      </c>
      <c r="D14" s="189">
        <v>319.5</v>
      </c>
      <c r="E14" s="189">
        <v>457.06200000000001</v>
      </c>
      <c r="F14" s="190">
        <v>43.055399061032887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21.021999999999998</v>
      </c>
      <c r="C16" s="189">
        <v>10.537000000000001</v>
      </c>
      <c r="D16" s="189">
        <v>37.128</v>
      </c>
      <c r="E16" s="189">
        <v>67.715000000000003</v>
      </c>
      <c r="F16" s="190">
        <v>82.382568411980174</v>
      </c>
      <c r="G16" s="1"/>
    </row>
    <row r="17" spans="1:7" ht="15.6" customHeight="1" x14ac:dyDescent="0.35">
      <c r="A17" s="188" t="s">
        <v>155</v>
      </c>
      <c r="B17" s="189">
        <v>212.05600000000001</v>
      </c>
      <c r="C17" s="189">
        <v>224.82300000000001</v>
      </c>
      <c r="D17" s="189">
        <v>566.23799999999994</v>
      </c>
      <c r="E17" s="189">
        <v>817.10100000000011</v>
      </c>
      <c r="F17" s="190">
        <v>44.303455437466248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0.50800000000000001</v>
      </c>
      <c r="E18" s="189">
        <v>0</v>
      </c>
      <c r="F18" s="190">
        <v>-100</v>
      </c>
    </row>
    <row r="19" spans="1:7" ht="15.6" customHeight="1" x14ac:dyDescent="0.25">
      <c r="A19" s="188" t="s">
        <v>148</v>
      </c>
      <c r="B19" s="189">
        <v>23.913</v>
      </c>
      <c r="C19" s="189">
        <v>11.755000000000001</v>
      </c>
      <c r="D19" s="189">
        <v>46.326999999999991</v>
      </c>
      <c r="E19" s="189">
        <v>32.573999999999998</v>
      </c>
      <c r="F19" s="190">
        <v>-29.68679171973147</v>
      </c>
    </row>
    <row r="20" spans="1:7" ht="15.6" customHeight="1" x14ac:dyDescent="0.25">
      <c r="A20" s="188" t="s">
        <v>147</v>
      </c>
      <c r="B20" s="189">
        <v>1765.627</v>
      </c>
      <c r="C20" s="189">
        <v>909.83299999999997</v>
      </c>
      <c r="D20" s="189">
        <v>1947.31</v>
      </c>
      <c r="E20" s="189">
        <v>1230.8209999999999</v>
      </c>
      <c r="F20" s="190">
        <v>-36.793782191844137</v>
      </c>
    </row>
    <row r="21" spans="1:7" ht="15.6" customHeight="1" x14ac:dyDescent="0.25">
      <c r="A21" s="188" t="s">
        <v>154</v>
      </c>
      <c r="B21" s="189">
        <v>21.827999999999999</v>
      </c>
      <c r="C21" s="189">
        <v>7.1430000000000016</v>
      </c>
      <c r="D21" s="189">
        <v>46.451999999999998</v>
      </c>
      <c r="E21" s="189">
        <v>27.190999999999999</v>
      </c>
      <c r="F21" s="190">
        <v>-41.464307241884093</v>
      </c>
    </row>
    <row r="22" spans="1:7" ht="15.6" customHeight="1" x14ac:dyDescent="0.25">
      <c r="A22" s="188" t="s">
        <v>151</v>
      </c>
      <c r="B22" s="189">
        <v>27.024999999999999</v>
      </c>
      <c r="C22" s="189">
        <v>34.587000000000003</v>
      </c>
      <c r="D22" s="189">
        <v>120.164</v>
      </c>
      <c r="E22" s="189">
        <v>61.521999999999998</v>
      </c>
      <c r="F22" s="190">
        <v>-48.801637761725637</v>
      </c>
    </row>
    <row r="23" spans="1:7" ht="15.6" customHeight="1" x14ac:dyDescent="0.25">
      <c r="A23" s="188" t="s">
        <v>171</v>
      </c>
      <c r="B23" s="189">
        <v>6.6470000000000002</v>
      </c>
      <c r="C23" s="189">
        <v>3.7480000000000002</v>
      </c>
      <c r="D23" s="189">
        <v>26.414999999999999</v>
      </c>
      <c r="E23" s="189">
        <v>65.88300000000001</v>
      </c>
      <c r="F23" s="190">
        <v>149.41510505394669</v>
      </c>
    </row>
    <row r="24" spans="1:7" ht="15.6" customHeight="1" x14ac:dyDescent="0.25">
      <c r="A24" s="188" t="s">
        <v>146</v>
      </c>
      <c r="B24" s="189">
        <v>271.56900000000002</v>
      </c>
      <c r="C24" s="189">
        <v>141.95599999999999</v>
      </c>
      <c r="D24" s="189">
        <v>653.548</v>
      </c>
      <c r="E24" s="189">
        <v>501.85</v>
      </c>
      <c r="F24" s="190">
        <v>-23.211455011720641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57.819000000000003</v>
      </c>
      <c r="C26" s="189">
        <v>47.484999999999999</v>
      </c>
      <c r="D26" s="189">
        <v>149.01</v>
      </c>
      <c r="E26" s="189">
        <v>201.18299999999999</v>
      </c>
      <c r="F26" s="190">
        <v>35.013086370042288</v>
      </c>
    </row>
    <row r="27" spans="1:7" ht="15.6" customHeight="1" x14ac:dyDescent="0.25">
      <c r="A27" s="188" t="s">
        <v>173</v>
      </c>
      <c r="B27" s="189">
        <v>2821.8739999999998</v>
      </c>
      <c r="C27" s="189">
        <v>1996.7280000000001</v>
      </c>
      <c r="D27" s="189">
        <v>6786.875</v>
      </c>
      <c r="E27" s="189">
        <v>4288.1719999999996</v>
      </c>
      <c r="F27" s="190">
        <v>-36.816693986554917</v>
      </c>
    </row>
    <row r="28" spans="1:7" ht="15.6" customHeight="1" x14ac:dyDescent="0.25">
      <c r="A28" s="188" t="s">
        <v>177</v>
      </c>
      <c r="B28" s="189">
        <v>321.64699999999999</v>
      </c>
      <c r="C28" s="189">
        <v>204.77099999999999</v>
      </c>
      <c r="D28" s="189">
        <v>590.23700000000008</v>
      </c>
      <c r="E28" s="189">
        <v>537.2650000000001</v>
      </c>
      <c r="F28" s="190">
        <v>-8.9746999933924911</v>
      </c>
    </row>
    <row r="29" spans="1:7" ht="15.6" customHeight="1" x14ac:dyDescent="0.25">
      <c r="A29" s="188" t="s">
        <v>178</v>
      </c>
      <c r="B29" s="189">
        <v>771.37399999999991</v>
      </c>
      <c r="C29" s="189">
        <v>852.75300000000004</v>
      </c>
      <c r="D29" s="189">
        <v>1158.693</v>
      </c>
      <c r="E29" s="189">
        <v>1326.3520000000001</v>
      </c>
      <c r="F29" s="190">
        <v>14.46966539022851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257.37799999999999</v>
      </c>
      <c r="C31" s="189">
        <v>141.21299999999999</v>
      </c>
      <c r="D31" s="189">
        <v>470.50400000000002</v>
      </c>
      <c r="E31" s="189">
        <v>327.435</v>
      </c>
      <c r="F31" s="190">
        <v>-30.407605461377589</v>
      </c>
    </row>
    <row r="32" spans="1:7" ht="15.6" customHeight="1" x14ac:dyDescent="0.25">
      <c r="A32" s="188" t="s">
        <v>181</v>
      </c>
      <c r="B32" s="189">
        <v>87.366000000000014</v>
      </c>
      <c r="C32" s="189">
        <v>258.90199999999999</v>
      </c>
      <c r="D32" s="189">
        <v>216.83</v>
      </c>
      <c r="E32" s="189">
        <v>665.49800000000005</v>
      </c>
      <c r="F32" s="190">
        <v>206.9215514458331</v>
      </c>
    </row>
    <row r="33" spans="1:6" ht="15.6" customHeight="1" x14ac:dyDescent="0.25">
      <c r="A33" s="188" t="s">
        <v>182</v>
      </c>
      <c r="B33" s="189">
        <v>2848.39</v>
      </c>
      <c r="C33" s="189">
        <v>2154.518</v>
      </c>
      <c r="D33" s="189">
        <v>7121.1170000000002</v>
      </c>
      <c r="E33" s="189">
        <v>6631.1080000000002</v>
      </c>
      <c r="F33" s="190">
        <v>-6.8810693603264781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14521.763999999999</v>
      </c>
      <c r="C35" s="77">
        <f>SUM(C7:C34)</f>
        <v>11066.588</v>
      </c>
      <c r="D35" s="76">
        <f>SUM(D7:D34)</f>
        <v>30962.503000000004</v>
      </c>
      <c r="E35" s="78">
        <f>SUM(E7:E34)</f>
        <v>26460.011999999999</v>
      </c>
      <c r="F35" s="140">
        <f>E35*100/D35-100</f>
        <v>-14.541753940241861</v>
      </c>
    </row>
    <row r="36" spans="1:6" ht="15.6" customHeight="1" x14ac:dyDescent="0.25">
      <c r="A36" s="73" t="s">
        <v>90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7792</v>
      </c>
      <c r="C7" s="189">
        <v>7032</v>
      </c>
      <c r="D7" s="189">
        <v>13532</v>
      </c>
      <c r="E7" s="189">
        <v>12065</v>
      </c>
      <c r="F7" s="190">
        <v>-10.840969553650609</v>
      </c>
      <c r="G7" s="37"/>
    </row>
    <row r="8" spans="1:14" ht="15.6" customHeight="1" x14ac:dyDescent="0.25">
      <c r="A8" s="188" t="s">
        <v>11</v>
      </c>
      <c r="B8" s="189">
        <v>1509</v>
      </c>
      <c r="C8" s="189">
        <v>2357</v>
      </c>
      <c r="D8" s="189">
        <v>4820</v>
      </c>
      <c r="E8" s="189">
        <v>5559</v>
      </c>
      <c r="F8" s="190">
        <v>15.33195020746888</v>
      </c>
      <c r="G8" s="6"/>
    </row>
    <row r="9" spans="1:14" ht="15.6" customHeight="1" x14ac:dyDescent="0.25">
      <c r="A9" s="188" t="s">
        <v>8</v>
      </c>
      <c r="B9" s="189">
        <v>5894</v>
      </c>
      <c r="C9" s="189">
        <v>5507</v>
      </c>
      <c r="D9" s="189">
        <v>16191</v>
      </c>
      <c r="E9" s="189">
        <v>16641</v>
      </c>
      <c r="F9" s="190">
        <v>2.7793218454697102</v>
      </c>
      <c r="G9" s="6"/>
    </row>
    <row r="10" spans="1:14" ht="15.6" customHeight="1" x14ac:dyDescent="0.25">
      <c r="A10" s="188" t="s">
        <v>10</v>
      </c>
      <c r="B10" s="189">
        <v>5070</v>
      </c>
      <c r="C10" s="189">
        <v>3727</v>
      </c>
      <c r="D10" s="189">
        <v>12781</v>
      </c>
      <c r="E10" s="189">
        <v>9118</v>
      </c>
      <c r="F10" s="190">
        <v>-28.6597292856584</v>
      </c>
    </row>
    <row r="11" spans="1:14" ht="15.6" customHeight="1" x14ac:dyDescent="0.25">
      <c r="A11" s="188" t="s">
        <v>9</v>
      </c>
      <c r="B11" s="189">
        <v>349632</v>
      </c>
      <c r="C11" s="189">
        <v>269869</v>
      </c>
      <c r="D11" s="189">
        <v>828636</v>
      </c>
      <c r="E11" s="189">
        <v>913088</v>
      </c>
      <c r="F11" s="190">
        <v>10.191688509792</v>
      </c>
    </row>
    <row r="12" spans="1:14" ht="15.6" customHeight="1" x14ac:dyDescent="0.25">
      <c r="A12" s="188" t="s">
        <v>6</v>
      </c>
      <c r="B12" s="189">
        <v>10305</v>
      </c>
      <c r="C12" s="189">
        <v>8650</v>
      </c>
      <c r="D12" s="189">
        <v>26128</v>
      </c>
      <c r="E12" s="189">
        <v>26007</v>
      </c>
      <c r="F12" s="190">
        <v>-0.46310471524800789</v>
      </c>
    </row>
    <row r="13" spans="1:14" ht="15.6" customHeight="1" x14ac:dyDescent="0.25">
      <c r="A13" s="188" t="s">
        <v>175</v>
      </c>
      <c r="B13" s="189">
        <v>5419</v>
      </c>
      <c r="C13" s="189">
        <v>5877</v>
      </c>
      <c r="D13" s="189">
        <v>11524</v>
      </c>
      <c r="E13" s="189">
        <v>18507</v>
      </c>
      <c r="F13" s="190">
        <v>60.595279416869147</v>
      </c>
    </row>
    <row r="14" spans="1:14" ht="15.6" customHeight="1" x14ac:dyDescent="0.25">
      <c r="A14" s="188" t="s">
        <v>153</v>
      </c>
      <c r="B14" s="189">
        <v>116022</v>
      </c>
      <c r="C14" s="189">
        <v>115575</v>
      </c>
      <c r="D14" s="189">
        <v>340681</v>
      </c>
      <c r="E14" s="189">
        <v>322503</v>
      </c>
      <c r="F14" s="190">
        <v>-5.3357833280987137</v>
      </c>
    </row>
    <row r="15" spans="1:14" ht="15.6" customHeight="1" x14ac:dyDescent="0.25">
      <c r="A15" s="188" t="s">
        <v>150</v>
      </c>
      <c r="B15" s="189">
        <v>10954</v>
      </c>
      <c r="C15" s="189">
        <v>12351</v>
      </c>
      <c r="D15" s="189">
        <v>29918</v>
      </c>
      <c r="E15" s="189">
        <v>30880</v>
      </c>
      <c r="F15" s="190">
        <v>3.2154555785814551</v>
      </c>
    </row>
    <row r="16" spans="1:14" ht="15.6" customHeight="1" x14ac:dyDescent="0.5">
      <c r="A16" s="188" t="s">
        <v>149</v>
      </c>
      <c r="B16" s="189">
        <v>20756</v>
      </c>
      <c r="C16" s="189">
        <v>13131</v>
      </c>
      <c r="D16" s="189">
        <v>42205</v>
      </c>
      <c r="E16" s="189">
        <v>39703</v>
      </c>
      <c r="F16" s="190">
        <v>-5.9282075583461733</v>
      </c>
      <c r="G16" s="1"/>
    </row>
    <row r="17" spans="1:7" ht="15.6" customHeight="1" x14ac:dyDescent="0.35">
      <c r="A17" s="188" t="s">
        <v>155</v>
      </c>
      <c r="B17" s="189">
        <v>2122</v>
      </c>
      <c r="C17" s="189">
        <v>2107</v>
      </c>
      <c r="D17" s="189">
        <v>6755</v>
      </c>
      <c r="E17" s="189">
        <v>6528</v>
      </c>
      <c r="F17" s="190">
        <v>-3.3604737231680279</v>
      </c>
      <c r="G17" s="2"/>
    </row>
    <row r="18" spans="1:7" ht="15.6" customHeight="1" x14ac:dyDescent="0.25">
      <c r="A18" s="188" t="s">
        <v>152</v>
      </c>
      <c r="B18" s="189">
        <v>62899</v>
      </c>
      <c r="C18" s="189">
        <v>31327</v>
      </c>
      <c r="D18" s="189">
        <v>164490</v>
      </c>
      <c r="E18" s="189">
        <v>108203</v>
      </c>
      <c r="F18" s="190">
        <v>-34.219101465134663</v>
      </c>
    </row>
    <row r="19" spans="1:7" ht="15.6" customHeight="1" x14ac:dyDescent="0.25">
      <c r="A19" s="188" t="s">
        <v>148</v>
      </c>
      <c r="B19" s="189">
        <v>1356</v>
      </c>
      <c r="C19" s="189">
        <v>1136</v>
      </c>
      <c r="D19" s="189">
        <v>3150</v>
      </c>
      <c r="E19" s="189">
        <v>2466</v>
      </c>
      <c r="F19" s="190">
        <v>-21.714285714285712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7423</v>
      </c>
      <c r="E20" s="189">
        <v>5765</v>
      </c>
      <c r="F20" s="190">
        <v>-22.335982756297991</v>
      </c>
    </row>
    <row r="21" spans="1:7" ht="15.6" customHeight="1" x14ac:dyDescent="0.25">
      <c r="A21" s="188" t="s">
        <v>154</v>
      </c>
      <c r="B21" s="189">
        <v>13773</v>
      </c>
      <c r="C21" s="189">
        <v>9532</v>
      </c>
      <c r="D21" s="189">
        <v>32650</v>
      </c>
      <c r="E21" s="189">
        <v>17432</v>
      </c>
      <c r="F21" s="190">
        <v>-46.609494640122513</v>
      </c>
    </row>
    <row r="22" spans="1:7" ht="15.6" customHeight="1" x14ac:dyDescent="0.25">
      <c r="A22" s="188" t="s">
        <v>151</v>
      </c>
      <c r="B22" s="189">
        <v>214693</v>
      </c>
      <c r="C22" s="189">
        <v>217700</v>
      </c>
      <c r="D22" s="189">
        <v>643901</v>
      </c>
      <c r="E22" s="189">
        <v>698407</v>
      </c>
      <c r="F22" s="190">
        <v>8.464965887613161</v>
      </c>
    </row>
    <row r="23" spans="1:7" ht="15.6" customHeight="1" x14ac:dyDescent="0.25">
      <c r="A23" s="188" t="s">
        <v>171</v>
      </c>
      <c r="B23" s="189">
        <v>6564</v>
      </c>
      <c r="C23" s="189">
        <v>4590</v>
      </c>
      <c r="D23" s="189">
        <v>16883</v>
      </c>
      <c r="E23" s="189">
        <v>14516</v>
      </c>
      <c r="F23" s="190">
        <v>-14.020020138600961</v>
      </c>
    </row>
    <row r="24" spans="1:7" ht="15.6" customHeight="1" x14ac:dyDescent="0.25">
      <c r="A24" s="188" t="s">
        <v>146</v>
      </c>
      <c r="B24" s="189">
        <v>1323</v>
      </c>
      <c r="C24" s="189">
        <v>1822</v>
      </c>
      <c r="D24" s="189">
        <v>3991</v>
      </c>
      <c r="E24" s="189">
        <v>5849</v>
      </c>
      <c r="F24" s="190">
        <v>46.55474818341267</v>
      </c>
    </row>
    <row r="25" spans="1:7" ht="15.6" customHeight="1" x14ac:dyDescent="0.25">
      <c r="A25" s="188" t="s">
        <v>145</v>
      </c>
      <c r="B25" s="189">
        <v>73</v>
      </c>
      <c r="C25" s="189">
        <v>0</v>
      </c>
      <c r="D25" s="189">
        <v>1852</v>
      </c>
      <c r="E25" s="189">
        <v>106</v>
      </c>
      <c r="F25" s="190">
        <v>-94.276457883369332</v>
      </c>
    </row>
    <row r="26" spans="1:7" ht="15.6" customHeight="1" x14ac:dyDescent="0.25">
      <c r="A26" s="188" t="s">
        <v>157</v>
      </c>
      <c r="B26" s="189">
        <v>1659</v>
      </c>
      <c r="C26" s="189">
        <v>2066</v>
      </c>
      <c r="D26" s="189">
        <v>5633</v>
      </c>
      <c r="E26" s="189">
        <v>5417</v>
      </c>
      <c r="F26" s="190">
        <v>-3.8345464228652588</v>
      </c>
    </row>
    <row r="27" spans="1:7" ht="15.6" customHeight="1" x14ac:dyDescent="0.25">
      <c r="A27" s="188" t="s">
        <v>173</v>
      </c>
      <c r="B27" s="189">
        <v>1965</v>
      </c>
      <c r="C27" s="189">
        <v>2232</v>
      </c>
      <c r="D27" s="189">
        <v>6145</v>
      </c>
      <c r="E27" s="189">
        <v>6701</v>
      </c>
      <c r="F27" s="190">
        <v>9.048006509357208</v>
      </c>
    </row>
    <row r="28" spans="1:7" ht="15.6" customHeight="1" x14ac:dyDescent="0.25">
      <c r="A28" s="188" t="s">
        <v>177</v>
      </c>
      <c r="B28" s="189">
        <v>77763</v>
      </c>
      <c r="C28" s="189">
        <v>116362</v>
      </c>
      <c r="D28" s="189">
        <v>222231</v>
      </c>
      <c r="E28" s="189">
        <v>260425</v>
      </c>
      <c r="F28" s="190">
        <v>17.186621128465429</v>
      </c>
    </row>
    <row r="29" spans="1:7" ht="15.6" customHeight="1" x14ac:dyDescent="0.25">
      <c r="A29" s="188" t="s">
        <v>178</v>
      </c>
      <c r="B29" s="189">
        <v>4075</v>
      </c>
      <c r="C29" s="189">
        <v>3871</v>
      </c>
      <c r="D29" s="189">
        <v>9501</v>
      </c>
      <c r="E29" s="189">
        <v>13786</v>
      </c>
      <c r="F29" s="190">
        <v>45.10051573518578</v>
      </c>
    </row>
    <row r="30" spans="1:7" ht="15.6" customHeight="1" x14ac:dyDescent="0.25">
      <c r="A30" s="188" t="s">
        <v>179</v>
      </c>
      <c r="B30" s="189">
        <v>2210</v>
      </c>
      <c r="C30" s="189">
        <v>2154</v>
      </c>
      <c r="D30" s="189">
        <v>7048</v>
      </c>
      <c r="E30" s="189">
        <v>6738</v>
      </c>
      <c r="F30" s="190">
        <v>-4.3984108967082847</v>
      </c>
    </row>
    <row r="31" spans="1:7" ht="15.6" customHeight="1" x14ac:dyDescent="0.25">
      <c r="A31" s="188" t="s">
        <v>180</v>
      </c>
      <c r="B31" s="189">
        <v>8024</v>
      </c>
      <c r="C31" s="189">
        <v>8323</v>
      </c>
      <c r="D31" s="189">
        <v>30406</v>
      </c>
      <c r="E31" s="189">
        <v>25499</v>
      </c>
      <c r="F31" s="190">
        <v>-16.138262185095041</v>
      </c>
    </row>
    <row r="32" spans="1:7" ht="15.6" customHeight="1" x14ac:dyDescent="0.25">
      <c r="A32" s="188" t="s">
        <v>181</v>
      </c>
      <c r="B32" s="189">
        <v>41364</v>
      </c>
      <c r="C32" s="189">
        <v>39372</v>
      </c>
      <c r="D32" s="189">
        <v>112827</v>
      </c>
      <c r="E32" s="189">
        <v>125285</v>
      </c>
      <c r="F32" s="190">
        <v>11.04168328502929</v>
      </c>
    </row>
    <row r="33" spans="1:6" ht="15.6" customHeight="1" x14ac:dyDescent="0.25">
      <c r="A33" s="188" t="s">
        <v>182</v>
      </c>
      <c r="B33" s="189">
        <v>6849</v>
      </c>
      <c r="C33" s="189">
        <v>7716</v>
      </c>
      <c r="D33" s="189">
        <v>26427</v>
      </c>
      <c r="E33" s="189">
        <v>24919</v>
      </c>
      <c r="F33" s="190">
        <v>-5.7062852385817564</v>
      </c>
    </row>
    <row r="34" spans="1:6" ht="15.6" customHeight="1" x14ac:dyDescent="0.25">
      <c r="A34" s="188" t="s">
        <v>183</v>
      </c>
      <c r="B34" s="189">
        <v>372</v>
      </c>
      <c r="C34" s="189">
        <v>1435</v>
      </c>
      <c r="D34" s="189">
        <v>1878</v>
      </c>
      <c r="E34" s="189">
        <v>2788</v>
      </c>
      <c r="F34" s="190">
        <v>48.455804046858361</v>
      </c>
    </row>
    <row r="35" spans="1:6" ht="15.6" customHeight="1" x14ac:dyDescent="0.25">
      <c r="A35" s="156" t="s">
        <v>158</v>
      </c>
      <c r="B35" s="76">
        <f>SUM(B7:B34)</f>
        <v>980437</v>
      </c>
      <c r="C35" s="77">
        <f>SUM(C7:C34)</f>
        <v>895821</v>
      </c>
      <c r="D35" s="178">
        <f>SUM(D7:D34)</f>
        <v>2629607</v>
      </c>
      <c r="E35" s="178">
        <f>SUM(E7:E34)</f>
        <v>2724901</v>
      </c>
      <c r="F35" s="140">
        <f>E35*100/D35-100</f>
        <v>3.6238875238771442</v>
      </c>
    </row>
    <row r="36" spans="1:6" ht="15.6" customHeight="1" x14ac:dyDescent="0.25">
      <c r="A36" s="73" t="s">
        <v>166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3394</v>
      </c>
      <c r="C7" s="189">
        <v>2081</v>
      </c>
      <c r="D7" s="189">
        <v>7481</v>
      </c>
      <c r="E7" s="189">
        <v>5636</v>
      </c>
      <c r="F7" s="190">
        <v>-24.662478278305041</v>
      </c>
      <c r="G7" s="37"/>
    </row>
    <row r="8" spans="1:14" ht="15.6" customHeight="1" x14ac:dyDescent="0.25">
      <c r="A8" s="188" t="s">
        <v>11</v>
      </c>
      <c r="B8" s="189">
        <v>204</v>
      </c>
      <c r="C8" s="189">
        <v>79</v>
      </c>
      <c r="D8" s="189">
        <v>573</v>
      </c>
      <c r="E8" s="189">
        <v>236</v>
      </c>
      <c r="F8" s="190">
        <v>-58.813263525305409</v>
      </c>
      <c r="G8" s="6"/>
    </row>
    <row r="9" spans="1:14" ht="15.6" customHeight="1" x14ac:dyDescent="0.25">
      <c r="A9" s="188" t="s">
        <v>8</v>
      </c>
      <c r="B9" s="189">
        <v>3797</v>
      </c>
      <c r="C9" s="189">
        <v>2295</v>
      </c>
      <c r="D9" s="189">
        <v>9084</v>
      </c>
      <c r="E9" s="189">
        <v>7130</v>
      </c>
      <c r="F9" s="190">
        <v>-21.510347864376929</v>
      </c>
      <c r="G9" s="6"/>
    </row>
    <row r="10" spans="1:14" ht="15.6" customHeight="1" x14ac:dyDescent="0.25">
      <c r="A10" s="188" t="s">
        <v>10</v>
      </c>
      <c r="B10" s="189">
        <v>1377</v>
      </c>
      <c r="C10" s="189">
        <v>1609</v>
      </c>
      <c r="D10" s="189">
        <v>4261</v>
      </c>
      <c r="E10" s="189">
        <v>3396</v>
      </c>
      <c r="F10" s="190">
        <v>-20.300398967378559</v>
      </c>
    </row>
    <row r="11" spans="1:14" ht="15.6" customHeight="1" x14ac:dyDescent="0.25">
      <c r="A11" s="188" t="s">
        <v>9</v>
      </c>
      <c r="B11" s="189">
        <v>335382</v>
      </c>
      <c r="C11" s="189">
        <v>258620</v>
      </c>
      <c r="D11" s="189">
        <v>786914</v>
      </c>
      <c r="E11" s="189">
        <v>868431</v>
      </c>
      <c r="F11" s="190">
        <v>10.359073545520859</v>
      </c>
    </row>
    <row r="12" spans="1:14" ht="15.6" customHeight="1" x14ac:dyDescent="0.25">
      <c r="A12" s="188" t="s">
        <v>6</v>
      </c>
      <c r="B12" s="189">
        <v>2609</v>
      </c>
      <c r="C12" s="189">
        <v>1321</v>
      </c>
      <c r="D12" s="189">
        <v>6195</v>
      </c>
      <c r="E12" s="189">
        <v>8882</v>
      </c>
      <c r="F12" s="190">
        <v>43.373688458434231</v>
      </c>
    </row>
    <row r="13" spans="1:14" ht="15.6" customHeight="1" x14ac:dyDescent="0.25">
      <c r="A13" s="188" t="s">
        <v>175</v>
      </c>
      <c r="B13" s="189">
        <v>127</v>
      </c>
      <c r="C13" s="189">
        <v>217</v>
      </c>
      <c r="D13" s="189">
        <v>386</v>
      </c>
      <c r="E13" s="189">
        <v>433</v>
      </c>
      <c r="F13" s="190">
        <v>12.1761658031088</v>
      </c>
    </row>
    <row r="14" spans="1:14" ht="15.6" customHeight="1" x14ac:dyDescent="0.25">
      <c r="A14" s="188" t="s">
        <v>153</v>
      </c>
      <c r="B14" s="189">
        <v>97442</v>
      </c>
      <c r="C14" s="189">
        <v>96332</v>
      </c>
      <c r="D14" s="189">
        <v>293383</v>
      </c>
      <c r="E14" s="189">
        <v>279030</v>
      </c>
      <c r="F14" s="190">
        <v>-4.8922398366640181</v>
      </c>
    </row>
    <row r="15" spans="1:14" ht="15.6" customHeight="1" x14ac:dyDescent="0.25">
      <c r="A15" s="188" t="s">
        <v>150</v>
      </c>
      <c r="B15" s="189">
        <v>5696</v>
      </c>
      <c r="C15" s="189">
        <v>6546</v>
      </c>
      <c r="D15" s="189">
        <v>15745</v>
      </c>
      <c r="E15" s="189">
        <v>16272</v>
      </c>
      <c r="F15" s="190">
        <v>3.3470943156557662</v>
      </c>
    </row>
    <row r="16" spans="1:14" ht="15.6" customHeight="1" x14ac:dyDescent="0.5">
      <c r="A16" s="188" t="s">
        <v>149</v>
      </c>
      <c r="B16" s="189">
        <v>1067</v>
      </c>
      <c r="C16" s="189">
        <v>739</v>
      </c>
      <c r="D16" s="189">
        <v>2729</v>
      </c>
      <c r="E16" s="189">
        <v>2973</v>
      </c>
      <c r="F16" s="190">
        <v>8.9410040307805048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61181</v>
      </c>
      <c r="C18" s="189">
        <v>29399</v>
      </c>
      <c r="D18" s="189">
        <v>160157</v>
      </c>
      <c r="E18" s="189">
        <v>102751</v>
      </c>
      <c r="F18" s="190">
        <v>-35.84357848860806</v>
      </c>
    </row>
    <row r="19" spans="1:7" ht="15.6" customHeight="1" x14ac:dyDescent="0.25">
      <c r="A19" s="188" t="s">
        <v>148</v>
      </c>
      <c r="B19" s="189">
        <v>792</v>
      </c>
      <c r="C19" s="189">
        <v>562</v>
      </c>
      <c r="D19" s="189">
        <v>1816</v>
      </c>
      <c r="E19" s="189">
        <v>1246</v>
      </c>
      <c r="F19" s="190">
        <v>-31.38766519823788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7423</v>
      </c>
      <c r="E20" s="189">
        <v>5765</v>
      </c>
      <c r="F20" s="190">
        <v>-22.335982756297991</v>
      </c>
    </row>
    <row r="21" spans="1:7" ht="15.6" customHeight="1" x14ac:dyDescent="0.25">
      <c r="A21" s="188" t="s">
        <v>154</v>
      </c>
      <c r="B21" s="189">
        <v>12091</v>
      </c>
      <c r="C21" s="189">
        <v>7332</v>
      </c>
      <c r="D21" s="189">
        <v>26650</v>
      </c>
      <c r="E21" s="189">
        <v>11102</v>
      </c>
      <c r="F21" s="190">
        <v>-58.341463414634148</v>
      </c>
    </row>
    <row r="22" spans="1:7" ht="15.6" customHeight="1" x14ac:dyDescent="0.25">
      <c r="A22" s="188" t="s">
        <v>151</v>
      </c>
      <c r="B22" s="189">
        <v>187986</v>
      </c>
      <c r="C22" s="189">
        <v>189868</v>
      </c>
      <c r="D22" s="189">
        <v>554823</v>
      </c>
      <c r="E22" s="189">
        <v>617394</v>
      </c>
      <c r="F22" s="190">
        <v>11.27765071022651</v>
      </c>
    </row>
    <row r="23" spans="1:7" ht="15.6" customHeight="1" x14ac:dyDescent="0.25">
      <c r="A23" s="188" t="s">
        <v>171</v>
      </c>
      <c r="B23" s="189">
        <v>2841</v>
      </c>
      <c r="C23" s="189">
        <v>3051</v>
      </c>
      <c r="D23" s="189">
        <v>6855</v>
      </c>
      <c r="E23" s="189">
        <v>8262</v>
      </c>
      <c r="F23" s="190">
        <v>20.525164113785561</v>
      </c>
    </row>
    <row r="24" spans="1:7" ht="15.6" customHeight="1" x14ac:dyDescent="0.25">
      <c r="A24" s="188" t="s">
        <v>146</v>
      </c>
      <c r="B24" s="189">
        <v>561</v>
      </c>
      <c r="C24" s="189">
        <v>1019</v>
      </c>
      <c r="D24" s="189">
        <v>1598</v>
      </c>
      <c r="E24" s="189">
        <v>3375</v>
      </c>
      <c r="F24" s="190">
        <v>111.2015018773467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788</v>
      </c>
      <c r="C26" s="189">
        <v>1292</v>
      </c>
      <c r="D26" s="189">
        <v>2660</v>
      </c>
      <c r="E26" s="189">
        <v>3454</v>
      </c>
      <c r="F26" s="190">
        <v>29.849624060150379</v>
      </c>
    </row>
    <row r="27" spans="1:7" ht="15.6" customHeight="1" x14ac:dyDescent="0.25">
      <c r="A27" s="188" t="s">
        <v>173</v>
      </c>
      <c r="B27" s="189">
        <v>777</v>
      </c>
      <c r="C27" s="189">
        <v>814</v>
      </c>
      <c r="D27" s="189">
        <v>2840</v>
      </c>
      <c r="E27" s="189">
        <v>2666</v>
      </c>
      <c r="F27" s="190">
        <v>-6.1267605633802864</v>
      </c>
    </row>
    <row r="28" spans="1:7" ht="15.6" customHeight="1" x14ac:dyDescent="0.25">
      <c r="A28" s="188" t="s">
        <v>177</v>
      </c>
      <c r="B28" s="189">
        <v>59838</v>
      </c>
      <c r="C28" s="189">
        <v>99584</v>
      </c>
      <c r="D28" s="189">
        <v>161134</v>
      </c>
      <c r="E28" s="189">
        <v>208402</v>
      </c>
      <c r="F28" s="190">
        <v>29.334591085680241</v>
      </c>
    </row>
    <row r="29" spans="1:7" ht="15.6" customHeight="1" x14ac:dyDescent="0.25">
      <c r="A29" s="188" t="s">
        <v>178</v>
      </c>
      <c r="B29" s="189">
        <v>2464</v>
      </c>
      <c r="C29" s="189">
        <v>2683</v>
      </c>
      <c r="D29" s="189">
        <v>5087</v>
      </c>
      <c r="E29" s="189">
        <v>9991</v>
      </c>
      <c r="F29" s="190">
        <v>96.402594849616662</v>
      </c>
    </row>
    <row r="30" spans="1:7" ht="15.6" customHeight="1" x14ac:dyDescent="0.25">
      <c r="A30" s="188" t="s">
        <v>179</v>
      </c>
      <c r="B30" s="189">
        <v>1139</v>
      </c>
      <c r="C30" s="189">
        <v>1192</v>
      </c>
      <c r="D30" s="189">
        <v>3880</v>
      </c>
      <c r="E30" s="189">
        <v>4487</v>
      </c>
      <c r="F30" s="190">
        <v>15.64432989690722</v>
      </c>
    </row>
    <row r="31" spans="1:7" ht="15.6" customHeight="1" x14ac:dyDescent="0.25">
      <c r="A31" s="188" t="s">
        <v>180</v>
      </c>
      <c r="B31" s="189">
        <v>2966</v>
      </c>
      <c r="C31" s="189">
        <v>3213</v>
      </c>
      <c r="D31" s="189">
        <v>13473</v>
      </c>
      <c r="E31" s="189">
        <v>9912</v>
      </c>
      <c r="F31" s="190">
        <v>-26.430639055889561</v>
      </c>
    </row>
    <row r="32" spans="1:7" ht="15.6" customHeight="1" x14ac:dyDescent="0.25">
      <c r="A32" s="188" t="s">
        <v>181</v>
      </c>
      <c r="B32" s="189">
        <v>37291</v>
      </c>
      <c r="C32" s="189">
        <v>35025</v>
      </c>
      <c r="D32" s="189">
        <v>92611</v>
      </c>
      <c r="E32" s="189">
        <v>112720</v>
      </c>
      <c r="F32" s="190">
        <v>21.713403375408969</v>
      </c>
    </row>
    <row r="33" spans="1:6" ht="15.6" customHeight="1" x14ac:dyDescent="0.25">
      <c r="A33" s="188" t="s">
        <v>182</v>
      </c>
      <c r="B33" s="189">
        <v>2539</v>
      </c>
      <c r="C33" s="189">
        <v>3812</v>
      </c>
      <c r="D33" s="189">
        <v>11869</v>
      </c>
      <c r="E33" s="189">
        <v>12388</v>
      </c>
      <c r="F33" s="190">
        <v>4.3727356980369052</v>
      </c>
    </row>
    <row r="34" spans="1:6" ht="15.6" customHeight="1" x14ac:dyDescent="0.25">
      <c r="A34" s="188" t="s">
        <v>183</v>
      </c>
      <c r="B34" s="189">
        <v>229</v>
      </c>
      <c r="C34" s="189">
        <v>371</v>
      </c>
      <c r="D34" s="189">
        <v>998</v>
      </c>
      <c r="E34" s="189">
        <v>852</v>
      </c>
      <c r="F34" s="190">
        <v>-14.629258517034071</v>
      </c>
    </row>
    <row r="35" spans="1:6" ht="15.6" customHeight="1" x14ac:dyDescent="0.25">
      <c r="A35" s="156" t="s">
        <v>158</v>
      </c>
      <c r="B35" s="76">
        <f>SUM(B7:B34)</f>
        <v>824578</v>
      </c>
      <c r="C35" s="77">
        <f>SUM(C7:C34)</f>
        <v>749056</v>
      </c>
      <c r="D35" s="76">
        <f>SUM(D7:D34)</f>
        <v>2180625</v>
      </c>
      <c r="E35" s="78">
        <f>SUM(E7:E34)</f>
        <v>2307186</v>
      </c>
      <c r="F35" s="140">
        <f>E35*100/D35-100</f>
        <v>5.8038865004299254</v>
      </c>
    </row>
    <row r="36" spans="1:6" ht="15.6" customHeight="1" x14ac:dyDescent="0.25">
      <c r="A36" s="73" t="s">
        <v>86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156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156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352409</v>
      </c>
      <c r="C11" s="189">
        <v>262513</v>
      </c>
      <c r="D11" s="189">
        <v>807820</v>
      </c>
      <c r="E11" s="189">
        <v>916243</v>
      </c>
      <c r="F11" s="190">
        <v>13.421678096605669</v>
      </c>
    </row>
    <row r="12" spans="1:14" ht="15.6" customHeight="1" x14ac:dyDescent="0.25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156</v>
      </c>
    </row>
    <row r="13" spans="1:14" ht="15.6" customHeight="1" x14ac:dyDescent="0.25">
      <c r="A13" s="188" t="s">
        <v>175</v>
      </c>
      <c r="B13" s="189">
        <v>0</v>
      </c>
      <c r="C13" s="189">
        <v>251</v>
      </c>
      <c r="D13" s="189">
        <v>0</v>
      </c>
      <c r="E13" s="189">
        <v>539</v>
      </c>
      <c r="F13" s="190" t="s">
        <v>156</v>
      </c>
    </row>
    <row r="14" spans="1:14" ht="15.6" customHeight="1" x14ac:dyDescent="0.25">
      <c r="A14" s="188" t="s">
        <v>153</v>
      </c>
      <c r="B14" s="189">
        <v>0</v>
      </c>
      <c r="C14" s="189">
        <v>0</v>
      </c>
      <c r="D14" s="189">
        <v>0</v>
      </c>
      <c r="E14" s="189">
        <v>0</v>
      </c>
      <c r="F14" s="190" t="s">
        <v>156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0</v>
      </c>
      <c r="E19" s="189">
        <v>0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0</v>
      </c>
      <c r="C21" s="189">
        <v>10188</v>
      </c>
      <c r="D21" s="189">
        <v>13019</v>
      </c>
      <c r="E21" s="189">
        <v>20212</v>
      </c>
      <c r="F21" s="190">
        <v>55.250019202703747</v>
      </c>
    </row>
    <row r="22" spans="1:7" ht="15.6" customHeight="1" x14ac:dyDescent="0.25">
      <c r="A22" s="188" t="s">
        <v>151</v>
      </c>
      <c r="B22" s="189">
        <v>0</v>
      </c>
      <c r="C22" s="189">
        <v>6</v>
      </c>
      <c r="D22" s="189">
        <v>0</v>
      </c>
      <c r="E22" s="189">
        <v>6</v>
      </c>
      <c r="F22" s="190" t="s">
        <v>156</v>
      </c>
    </row>
    <row r="23" spans="1:7" ht="15.6" customHeight="1" x14ac:dyDescent="0.25">
      <c r="A23" s="188" t="s">
        <v>171</v>
      </c>
      <c r="B23" s="189">
        <v>0</v>
      </c>
      <c r="C23" s="189">
        <v>0</v>
      </c>
      <c r="D23" s="189">
        <v>0</v>
      </c>
      <c r="E23" s="189">
        <v>0</v>
      </c>
      <c r="F23" s="190" t="s">
        <v>156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131</v>
      </c>
      <c r="C28" s="189">
        <v>135</v>
      </c>
      <c r="D28" s="189">
        <v>389</v>
      </c>
      <c r="E28" s="189">
        <v>487</v>
      </c>
      <c r="F28" s="190">
        <v>25.192802056555269</v>
      </c>
    </row>
    <row r="29" spans="1:7" ht="15.6" customHeight="1" x14ac:dyDescent="0.25">
      <c r="A29" s="188" t="s">
        <v>178</v>
      </c>
      <c r="B29" s="189">
        <v>0</v>
      </c>
      <c r="C29" s="189">
        <v>0</v>
      </c>
      <c r="D29" s="189">
        <v>0</v>
      </c>
      <c r="E29" s="189">
        <v>0</v>
      </c>
      <c r="F29" s="190" t="s">
        <v>156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6303</v>
      </c>
      <c r="C31" s="189">
        <v>0</v>
      </c>
      <c r="D31" s="189">
        <v>26286</v>
      </c>
      <c r="E31" s="189">
        <v>2100</v>
      </c>
      <c r="F31" s="190">
        <v>-92.010956402647793</v>
      </c>
    </row>
    <row r="32" spans="1:7" ht="15.6" customHeight="1" x14ac:dyDescent="0.25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156</v>
      </c>
    </row>
    <row r="33" spans="1:6" ht="15.6" customHeight="1" x14ac:dyDescent="0.25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156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358843</v>
      </c>
      <c r="C35" s="77">
        <f>SUM(C7:C34)</f>
        <v>273093</v>
      </c>
      <c r="D35" s="178">
        <f>SUM(D7:D34)</f>
        <v>847514</v>
      </c>
      <c r="E35" s="178">
        <f>SUM(E7:E34)</f>
        <v>939587</v>
      </c>
      <c r="F35" s="140">
        <f>E35*100/D35-100</f>
        <v>10.863891333948459</v>
      </c>
    </row>
    <row r="36" spans="1:6" ht="15.6" customHeight="1" x14ac:dyDescent="0.25">
      <c r="A36" s="73" t="s">
        <v>54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318609</v>
      </c>
      <c r="C7" s="189">
        <v>7920</v>
      </c>
      <c r="D7" s="189">
        <v>902789</v>
      </c>
      <c r="E7" s="189">
        <v>56861</v>
      </c>
      <c r="F7" s="190">
        <v>-93.701629062826413</v>
      </c>
      <c r="G7" s="13"/>
    </row>
    <row r="8" spans="1:14" ht="15.6" customHeight="1" x14ac:dyDescent="0.25">
      <c r="A8" s="188" t="s">
        <v>11</v>
      </c>
      <c r="B8" s="189">
        <v>0</v>
      </c>
      <c r="C8" s="189">
        <v>1901</v>
      </c>
      <c r="D8" s="189">
        <v>1100</v>
      </c>
      <c r="E8" s="189">
        <v>2778</v>
      </c>
      <c r="F8" s="190">
        <v>152.5454545454545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15</v>
      </c>
      <c r="E9" s="189">
        <v>0</v>
      </c>
      <c r="F9" s="190">
        <v>-100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5318723</v>
      </c>
      <c r="C11" s="189">
        <v>5235408</v>
      </c>
      <c r="D11" s="189">
        <v>15188727</v>
      </c>
      <c r="E11" s="189">
        <v>15919003</v>
      </c>
      <c r="F11" s="190">
        <v>4.8080132061100329</v>
      </c>
    </row>
    <row r="12" spans="1:14" ht="15.6" customHeight="1" x14ac:dyDescent="0.25">
      <c r="A12" s="188" t="s">
        <v>6</v>
      </c>
      <c r="B12" s="189">
        <v>150417</v>
      </c>
      <c r="C12" s="189">
        <v>95124</v>
      </c>
      <c r="D12" s="189">
        <v>487241</v>
      </c>
      <c r="E12" s="189">
        <v>163926</v>
      </c>
      <c r="F12" s="190">
        <v>-66.356279541335809</v>
      </c>
    </row>
    <row r="13" spans="1:14" ht="15.6" customHeight="1" x14ac:dyDescent="0.25">
      <c r="A13" s="188" t="s">
        <v>175</v>
      </c>
      <c r="B13" s="189">
        <v>1162</v>
      </c>
      <c r="C13" s="189">
        <v>884</v>
      </c>
      <c r="D13" s="189">
        <v>2747</v>
      </c>
      <c r="E13" s="189">
        <v>2545</v>
      </c>
      <c r="F13" s="190">
        <v>-7.3534765198398313</v>
      </c>
    </row>
    <row r="14" spans="1:14" ht="15.6" customHeight="1" x14ac:dyDescent="0.25">
      <c r="A14" s="188" t="s">
        <v>153</v>
      </c>
      <c r="B14" s="189">
        <v>1622089</v>
      </c>
      <c r="C14" s="189">
        <v>2565685</v>
      </c>
      <c r="D14" s="189">
        <v>4822488</v>
      </c>
      <c r="E14" s="189">
        <v>6777785</v>
      </c>
      <c r="F14" s="190">
        <v>40.545398972480598</v>
      </c>
    </row>
    <row r="15" spans="1:14" ht="15.6" customHeight="1" x14ac:dyDescent="0.25">
      <c r="A15" s="188" t="s">
        <v>150</v>
      </c>
      <c r="B15" s="189">
        <v>2212</v>
      </c>
      <c r="C15" s="189">
        <v>2239</v>
      </c>
      <c r="D15" s="189">
        <v>7542</v>
      </c>
      <c r="E15" s="189">
        <v>12465</v>
      </c>
      <c r="F15" s="190">
        <v>65.274463007159909</v>
      </c>
    </row>
    <row r="16" spans="1:14" ht="15.6" customHeight="1" x14ac:dyDescent="0.5">
      <c r="A16" s="188" t="s">
        <v>149</v>
      </c>
      <c r="B16" s="189">
        <v>77539</v>
      </c>
      <c r="C16" s="189">
        <v>2460</v>
      </c>
      <c r="D16" s="189">
        <v>380640</v>
      </c>
      <c r="E16" s="189">
        <v>82631</v>
      </c>
      <c r="F16" s="190">
        <v>-78.291561580496008</v>
      </c>
      <c r="G16" s="1"/>
    </row>
    <row r="17" spans="1:7" ht="15.6" customHeight="1" x14ac:dyDescent="0.35">
      <c r="A17" s="188" t="s">
        <v>155</v>
      </c>
      <c r="B17" s="189">
        <v>255</v>
      </c>
      <c r="C17" s="189">
        <v>6871</v>
      </c>
      <c r="D17" s="189">
        <v>2544</v>
      </c>
      <c r="E17" s="189">
        <v>9811</v>
      </c>
      <c r="F17" s="190">
        <v>285.65251572327043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121342</v>
      </c>
      <c r="C19" s="189">
        <v>69874</v>
      </c>
      <c r="D19" s="189">
        <v>164457</v>
      </c>
      <c r="E19" s="189">
        <v>331191</v>
      </c>
      <c r="F19" s="190">
        <v>101.3845564494062</v>
      </c>
    </row>
    <row r="20" spans="1:7" ht="15.6" customHeight="1" x14ac:dyDescent="0.25">
      <c r="A20" s="188" t="s">
        <v>147</v>
      </c>
      <c r="B20" s="189">
        <v>545951</v>
      </c>
      <c r="C20" s="189">
        <v>164484</v>
      </c>
      <c r="D20" s="189">
        <v>1800833</v>
      </c>
      <c r="E20" s="189">
        <v>549505</v>
      </c>
      <c r="F20" s="190">
        <v>-69.486065615190299</v>
      </c>
    </row>
    <row r="21" spans="1:7" ht="15.6" customHeight="1" x14ac:dyDescent="0.25">
      <c r="A21" s="188" t="s">
        <v>154</v>
      </c>
      <c r="B21" s="189">
        <v>120480</v>
      </c>
      <c r="C21" s="189">
        <v>322956</v>
      </c>
      <c r="D21" s="189">
        <v>431297</v>
      </c>
      <c r="E21" s="189">
        <v>676307</v>
      </c>
      <c r="F21" s="190">
        <v>56.807721825099627</v>
      </c>
    </row>
    <row r="22" spans="1:7" ht="15.6" customHeight="1" x14ac:dyDescent="0.25">
      <c r="A22" s="188" t="s">
        <v>151</v>
      </c>
      <c r="B22" s="189">
        <v>1240434</v>
      </c>
      <c r="C22" s="189">
        <v>1124773</v>
      </c>
      <c r="D22" s="189">
        <v>2978855</v>
      </c>
      <c r="E22" s="189">
        <v>3318107</v>
      </c>
      <c r="F22" s="190">
        <v>11.388671150492391</v>
      </c>
    </row>
    <row r="23" spans="1:7" ht="15.6" customHeight="1" x14ac:dyDescent="0.25">
      <c r="A23" s="188" t="s">
        <v>171</v>
      </c>
      <c r="B23" s="189">
        <v>3846</v>
      </c>
      <c r="C23" s="189">
        <v>145632</v>
      </c>
      <c r="D23" s="189">
        <v>9565</v>
      </c>
      <c r="E23" s="189">
        <v>167368</v>
      </c>
      <c r="F23" s="190">
        <v>1649.796131730267</v>
      </c>
    </row>
    <row r="24" spans="1:7" ht="15.6" customHeight="1" x14ac:dyDescent="0.25">
      <c r="A24" s="188" t="s">
        <v>146</v>
      </c>
      <c r="B24" s="189">
        <v>0</v>
      </c>
      <c r="C24" s="189">
        <v>727</v>
      </c>
      <c r="D24" s="189">
        <v>408</v>
      </c>
      <c r="E24" s="189">
        <v>732</v>
      </c>
      <c r="F24" s="190">
        <v>79.411764705882348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12716</v>
      </c>
      <c r="C26" s="189">
        <v>1607</v>
      </c>
      <c r="D26" s="189">
        <v>39862</v>
      </c>
      <c r="E26" s="189">
        <v>3619</v>
      </c>
      <c r="F26" s="190">
        <v>-90.921178064321907</v>
      </c>
    </row>
    <row r="27" spans="1:7" ht="15.6" customHeight="1" x14ac:dyDescent="0.25">
      <c r="A27" s="188" t="s">
        <v>173</v>
      </c>
      <c r="B27" s="189">
        <v>1029</v>
      </c>
      <c r="C27" s="189">
        <v>2140</v>
      </c>
      <c r="D27" s="189">
        <v>5313</v>
      </c>
      <c r="E27" s="189">
        <v>9040</v>
      </c>
      <c r="F27" s="190">
        <v>70.148691887822309</v>
      </c>
    </row>
    <row r="28" spans="1:7" ht="15.6" customHeight="1" x14ac:dyDescent="0.25">
      <c r="A28" s="188" t="s">
        <v>177</v>
      </c>
      <c r="B28" s="189">
        <v>61860</v>
      </c>
      <c r="C28" s="189">
        <v>50459</v>
      </c>
      <c r="D28" s="189">
        <v>249364</v>
      </c>
      <c r="E28" s="189">
        <v>184635</v>
      </c>
      <c r="F28" s="190">
        <v>-25.957636226560371</v>
      </c>
    </row>
    <row r="29" spans="1:7" ht="15.6" customHeight="1" x14ac:dyDescent="0.25">
      <c r="A29" s="188" t="s">
        <v>178</v>
      </c>
      <c r="B29" s="189">
        <v>11045</v>
      </c>
      <c r="C29" s="189">
        <v>26579</v>
      </c>
      <c r="D29" s="189">
        <v>20914</v>
      </c>
      <c r="E29" s="189">
        <v>71002</v>
      </c>
      <c r="F29" s="190">
        <v>239.49507506933159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167990</v>
      </c>
      <c r="C31" s="189">
        <v>129972</v>
      </c>
      <c r="D31" s="189">
        <v>656334</v>
      </c>
      <c r="E31" s="189">
        <v>219394</v>
      </c>
      <c r="F31" s="190">
        <v>-66.57281201339562</v>
      </c>
    </row>
    <row r="32" spans="1:7" ht="15.6" customHeight="1" x14ac:dyDescent="0.25">
      <c r="A32" s="188" t="s">
        <v>181</v>
      </c>
      <c r="B32" s="189">
        <v>2354440</v>
      </c>
      <c r="C32" s="189">
        <v>3089133</v>
      </c>
      <c r="D32" s="189">
        <v>6792950</v>
      </c>
      <c r="E32" s="189">
        <v>8119324</v>
      </c>
      <c r="F32" s="190">
        <v>19.52574360182248</v>
      </c>
    </row>
    <row r="33" spans="1:6" ht="15.6" customHeight="1" x14ac:dyDescent="0.25">
      <c r="A33" s="188" t="s">
        <v>182</v>
      </c>
      <c r="B33" s="189">
        <v>16185</v>
      </c>
      <c r="C33" s="189">
        <v>60770</v>
      </c>
      <c r="D33" s="189">
        <v>52275</v>
      </c>
      <c r="E33" s="189">
        <v>120360</v>
      </c>
      <c r="F33" s="190">
        <v>130.2439024390244</v>
      </c>
    </row>
    <row r="34" spans="1:6" ht="15.6" customHeight="1" x14ac:dyDescent="0.25">
      <c r="A34" s="188" t="s">
        <v>183</v>
      </c>
      <c r="B34" s="189">
        <v>0</v>
      </c>
      <c r="C34" s="189">
        <v>353</v>
      </c>
      <c r="D34" s="189">
        <v>244</v>
      </c>
      <c r="E34" s="189">
        <v>441</v>
      </c>
      <c r="F34" s="190">
        <v>80.73770491803279</v>
      </c>
    </row>
    <row r="35" spans="1:6" ht="15.6" customHeight="1" x14ac:dyDescent="0.25">
      <c r="A35" s="156" t="s">
        <v>158</v>
      </c>
      <c r="B35" s="76">
        <f>SUM(B7:B34)</f>
        <v>12148324</v>
      </c>
      <c r="C35" s="77">
        <f>SUM(C7:C34)</f>
        <v>13107951</v>
      </c>
      <c r="D35" s="178">
        <f>SUM(D7:D34)</f>
        <v>34998504</v>
      </c>
      <c r="E35" s="178">
        <f>SUM(E7:E34)</f>
        <v>36798830</v>
      </c>
      <c r="F35" s="177">
        <f>E35*100/D35-100</f>
        <v>5.144008441046509</v>
      </c>
    </row>
    <row r="36" spans="1:6" ht="15.6" customHeight="1" x14ac:dyDescent="0.25">
      <c r="A36" s="73" t="s">
        <v>67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0</v>
      </c>
      <c r="C8" s="189">
        <v>1901</v>
      </c>
      <c r="D8" s="189">
        <v>1100</v>
      </c>
      <c r="E8" s="189">
        <v>2778</v>
      </c>
      <c r="F8" s="190">
        <v>152.5454545454545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15</v>
      </c>
      <c r="E9" s="189">
        <v>0</v>
      </c>
      <c r="F9" s="190">
        <v>-100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4334056</v>
      </c>
      <c r="C11" s="189">
        <v>4329953</v>
      </c>
      <c r="D11" s="189">
        <v>11954491</v>
      </c>
      <c r="E11" s="189">
        <v>12541631</v>
      </c>
      <c r="F11" s="190">
        <v>4.9114596347096722</v>
      </c>
    </row>
    <row r="12" spans="1:14" ht="15.6" customHeight="1" x14ac:dyDescent="0.25">
      <c r="A12" s="188" t="s">
        <v>6</v>
      </c>
      <c r="B12" s="189">
        <v>18815</v>
      </c>
      <c r="C12" s="189">
        <v>17587</v>
      </c>
      <c r="D12" s="189">
        <v>53033</v>
      </c>
      <c r="E12" s="189">
        <v>49377</v>
      </c>
      <c r="F12" s="190">
        <v>-6.8938208285407256</v>
      </c>
    </row>
    <row r="13" spans="1:14" ht="15.6" customHeight="1" x14ac:dyDescent="0.25">
      <c r="A13" s="188" t="s">
        <v>175</v>
      </c>
      <c r="B13" s="189">
        <v>4</v>
      </c>
      <c r="C13" s="189">
        <v>0</v>
      </c>
      <c r="D13" s="189">
        <v>4</v>
      </c>
      <c r="E13" s="189">
        <v>0</v>
      </c>
      <c r="F13" s="190">
        <v>-100</v>
      </c>
    </row>
    <row r="14" spans="1:14" ht="15.6" customHeight="1" x14ac:dyDescent="0.25">
      <c r="A14" s="188" t="s">
        <v>153</v>
      </c>
      <c r="B14" s="189">
        <v>1219856</v>
      </c>
      <c r="C14" s="189">
        <v>1911950</v>
      </c>
      <c r="D14" s="189">
        <v>3690569</v>
      </c>
      <c r="E14" s="189">
        <v>5357472</v>
      </c>
      <c r="F14" s="190">
        <v>45.166558327455732</v>
      </c>
    </row>
    <row r="15" spans="1:14" ht="15.6" customHeight="1" x14ac:dyDescent="0.25">
      <c r="A15" s="188" t="s">
        <v>150</v>
      </c>
      <c r="B15" s="189">
        <v>1791</v>
      </c>
      <c r="C15" s="189">
        <v>2239</v>
      </c>
      <c r="D15" s="189">
        <v>7121</v>
      </c>
      <c r="E15" s="189">
        <v>12465</v>
      </c>
      <c r="F15" s="190">
        <v>75.045639657351501</v>
      </c>
    </row>
    <row r="16" spans="1:14" ht="15.6" customHeight="1" x14ac:dyDescent="0.5">
      <c r="A16" s="188" t="s">
        <v>149</v>
      </c>
      <c r="B16" s="189">
        <v>29</v>
      </c>
      <c r="C16" s="189">
        <v>0</v>
      </c>
      <c r="D16" s="189">
        <v>29</v>
      </c>
      <c r="E16" s="189">
        <v>0</v>
      </c>
      <c r="F16" s="190">
        <v>-100</v>
      </c>
      <c r="G16" s="1"/>
    </row>
    <row r="17" spans="1:7" ht="15.6" customHeight="1" x14ac:dyDescent="0.35">
      <c r="A17" s="188" t="s">
        <v>155</v>
      </c>
      <c r="B17" s="189">
        <v>255</v>
      </c>
      <c r="C17" s="189">
        <v>2871</v>
      </c>
      <c r="D17" s="189">
        <v>2544</v>
      </c>
      <c r="E17" s="189">
        <v>5811</v>
      </c>
      <c r="F17" s="190">
        <v>128.41981132075469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0</v>
      </c>
      <c r="C19" s="189">
        <v>199</v>
      </c>
      <c r="D19" s="189">
        <v>0</v>
      </c>
      <c r="E19" s="189">
        <v>488</v>
      </c>
      <c r="F19" s="190" t="s">
        <v>156</v>
      </c>
    </row>
    <row r="20" spans="1:7" ht="15.6" customHeight="1" x14ac:dyDescent="0.25">
      <c r="A20" s="188" t="s">
        <v>147</v>
      </c>
      <c r="B20" s="189">
        <v>278</v>
      </c>
      <c r="C20" s="189">
        <v>0</v>
      </c>
      <c r="D20" s="189">
        <v>283</v>
      </c>
      <c r="E20" s="189">
        <v>8</v>
      </c>
      <c r="F20" s="190">
        <v>-97.173144876325082</v>
      </c>
    </row>
    <row r="21" spans="1:7" ht="15.6" customHeight="1" x14ac:dyDescent="0.25">
      <c r="A21" s="188" t="s">
        <v>154</v>
      </c>
      <c r="B21" s="189">
        <v>0</v>
      </c>
      <c r="C21" s="189">
        <v>19096</v>
      </c>
      <c r="D21" s="189">
        <v>6</v>
      </c>
      <c r="E21" s="189">
        <v>46204</v>
      </c>
      <c r="F21" s="190">
        <v>769966.66666666663</v>
      </c>
    </row>
    <row r="22" spans="1:7" ht="15.6" customHeight="1" x14ac:dyDescent="0.25">
      <c r="A22" s="188" t="s">
        <v>151</v>
      </c>
      <c r="B22" s="189">
        <v>808624</v>
      </c>
      <c r="C22" s="189">
        <v>905998</v>
      </c>
      <c r="D22" s="189">
        <v>2004443</v>
      </c>
      <c r="E22" s="189">
        <v>2533722</v>
      </c>
      <c r="F22" s="190">
        <v>26.405290646828082</v>
      </c>
    </row>
    <row r="23" spans="1:7" ht="15.6" customHeight="1" x14ac:dyDescent="0.25">
      <c r="A23" s="188" t="s">
        <v>171</v>
      </c>
      <c r="B23" s="189">
        <v>2694</v>
      </c>
      <c r="C23" s="189">
        <v>120580</v>
      </c>
      <c r="D23" s="189">
        <v>5333</v>
      </c>
      <c r="E23" s="189">
        <v>120795</v>
      </c>
      <c r="F23" s="190">
        <v>2165.0478154884681</v>
      </c>
    </row>
    <row r="24" spans="1:7" ht="15.6" customHeight="1" x14ac:dyDescent="0.25">
      <c r="A24" s="188" t="s">
        <v>146</v>
      </c>
      <c r="B24" s="189">
        <v>0</v>
      </c>
      <c r="C24" s="189">
        <v>187</v>
      </c>
      <c r="D24" s="189">
        <v>408</v>
      </c>
      <c r="E24" s="189">
        <v>192</v>
      </c>
      <c r="F24" s="190">
        <v>-52.941176470588232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59212</v>
      </c>
      <c r="C28" s="189">
        <v>34964</v>
      </c>
      <c r="D28" s="189">
        <v>240931</v>
      </c>
      <c r="E28" s="189">
        <v>153192</v>
      </c>
      <c r="F28" s="190">
        <v>-36.416650410283452</v>
      </c>
    </row>
    <row r="29" spans="1:7" ht="15.6" customHeight="1" x14ac:dyDescent="0.25">
      <c r="A29" s="188" t="s">
        <v>178</v>
      </c>
      <c r="B29" s="189">
        <v>0</v>
      </c>
      <c r="C29" s="189">
        <v>19730</v>
      </c>
      <c r="D29" s="189">
        <v>0</v>
      </c>
      <c r="E29" s="189">
        <v>58721</v>
      </c>
      <c r="F29" s="190" t="s">
        <v>156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1557</v>
      </c>
      <c r="C31" s="189">
        <v>0</v>
      </c>
      <c r="D31" s="189">
        <v>2511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2293675</v>
      </c>
      <c r="C32" s="189">
        <v>3050279</v>
      </c>
      <c r="D32" s="189">
        <v>6607331</v>
      </c>
      <c r="E32" s="189">
        <v>8005516</v>
      </c>
      <c r="F32" s="190">
        <v>21.16111634183304</v>
      </c>
    </row>
    <row r="33" spans="1:6" ht="15.6" customHeight="1" x14ac:dyDescent="0.25">
      <c r="A33" s="188" t="s">
        <v>182</v>
      </c>
      <c r="B33" s="189">
        <v>9496</v>
      </c>
      <c r="C33" s="189">
        <v>38020</v>
      </c>
      <c r="D33" s="189">
        <v>34279</v>
      </c>
      <c r="E33" s="189">
        <v>64245</v>
      </c>
      <c r="F33" s="190">
        <v>87.417952682400312</v>
      </c>
    </row>
    <row r="34" spans="1:6" ht="15.6" customHeight="1" x14ac:dyDescent="0.25">
      <c r="A34" s="188" t="s">
        <v>183</v>
      </c>
      <c r="B34" s="189">
        <v>0</v>
      </c>
      <c r="C34" s="189">
        <v>353</v>
      </c>
      <c r="D34" s="189">
        <v>244</v>
      </c>
      <c r="E34" s="189">
        <v>441</v>
      </c>
      <c r="F34" s="190">
        <v>80.73770491803279</v>
      </c>
    </row>
    <row r="35" spans="1:6" ht="15.6" customHeight="1" x14ac:dyDescent="0.25">
      <c r="A35" s="156" t="s">
        <v>158</v>
      </c>
      <c r="B35" s="76">
        <f>SUM(B7:B34)</f>
        <v>8750342</v>
      </c>
      <c r="C35" s="77">
        <f>SUM(C7:C34)</f>
        <v>10455907</v>
      </c>
      <c r="D35" s="76">
        <f>SUM(D7:D34)</f>
        <v>24604675</v>
      </c>
      <c r="E35" s="78">
        <f>SUM(E7:E34)</f>
        <v>28953058</v>
      </c>
      <c r="F35" s="140">
        <f>E35*100/D35-100</f>
        <v>17.672995071058651</v>
      </c>
    </row>
    <row r="36" spans="1:6" ht="15.6" customHeight="1" x14ac:dyDescent="0.25">
      <c r="A36" s="73" t="s">
        <v>67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69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4804</v>
      </c>
      <c r="C8" s="189">
        <v>406</v>
      </c>
      <c r="D8" s="189">
        <v>9685</v>
      </c>
      <c r="E8" s="189">
        <v>7525</v>
      </c>
      <c r="F8" s="190">
        <v>-22.302529685080021</v>
      </c>
      <c r="G8" s="6"/>
    </row>
    <row r="9" spans="1:14" ht="15.6" customHeight="1" x14ac:dyDescent="0.25">
      <c r="A9" s="188" t="s">
        <v>8</v>
      </c>
      <c r="B9" s="189">
        <v>73554</v>
      </c>
      <c r="C9" s="189">
        <v>66748</v>
      </c>
      <c r="D9" s="189">
        <v>179107</v>
      </c>
      <c r="E9" s="189">
        <v>195685</v>
      </c>
      <c r="F9" s="190">
        <v>9.2559196457983148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1413888</v>
      </c>
      <c r="C11" s="189">
        <v>1071647</v>
      </c>
      <c r="D11" s="189">
        <v>3839538</v>
      </c>
      <c r="E11" s="189">
        <v>3218233</v>
      </c>
      <c r="F11" s="190">
        <v>-16.181764576883989</v>
      </c>
    </row>
    <row r="12" spans="1:14" ht="15.6" customHeight="1" x14ac:dyDescent="0.25">
      <c r="A12" s="188" t="s">
        <v>6</v>
      </c>
      <c r="B12" s="189">
        <v>76923</v>
      </c>
      <c r="C12" s="189">
        <v>71437</v>
      </c>
      <c r="D12" s="189">
        <v>209710</v>
      </c>
      <c r="E12" s="189">
        <v>205130</v>
      </c>
      <c r="F12" s="190">
        <v>-2.1839683372275971</v>
      </c>
    </row>
    <row r="13" spans="1:14" ht="15.6" customHeight="1" x14ac:dyDescent="0.25">
      <c r="A13" s="188" t="s">
        <v>175</v>
      </c>
      <c r="B13" s="189">
        <v>1265563</v>
      </c>
      <c r="C13" s="189">
        <v>1183743</v>
      </c>
      <c r="D13" s="189">
        <v>3134230</v>
      </c>
      <c r="E13" s="189">
        <v>3250870</v>
      </c>
      <c r="F13" s="190">
        <v>3.7214882124158071</v>
      </c>
    </row>
    <row r="14" spans="1:14" ht="15.6" customHeight="1" x14ac:dyDescent="0.25">
      <c r="A14" s="188" t="s">
        <v>153</v>
      </c>
      <c r="B14" s="189">
        <v>1089060</v>
      </c>
      <c r="C14" s="189">
        <v>1018554</v>
      </c>
      <c r="D14" s="189">
        <v>2741944</v>
      </c>
      <c r="E14" s="189">
        <v>2804682</v>
      </c>
      <c r="F14" s="190">
        <v>2.2880846581841179</v>
      </c>
    </row>
    <row r="15" spans="1:14" ht="15.6" customHeight="1" x14ac:dyDescent="0.25">
      <c r="A15" s="188" t="s">
        <v>150</v>
      </c>
      <c r="B15" s="189">
        <v>81483</v>
      </c>
      <c r="C15" s="189">
        <v>88992</v>
      </c>
      <c r="D15" s="189">
        <v>231502</v>
      </c>
      <c r="E15" s="189">
        <v>194643</v>
      </c>
      <c r="F15" s="190">
        <v>-15.92167670257709</v>
      </c>
    </row>
    <row r="16" spans="1:14" ht="15.6" customHeight="1" x14ac:dyDescent="0.5">
      <c r="A16" s="188" t="s">
        <v>149</v>
      </c>
      <c r="B16" s="189">
        <v>3507</v>
      </c>
      <c r="C16" s="189">
        <v>2460</v>
      </c>
      <c r="D16" s="189">
        <v>7308</v>
      </c>
      <c r="E16" s="189">
        <v>2460</v>
      </c>
      <c r="F16" s="190">
        <v>-66.33825944170772</v>
      </c>
      <c r="G16" s="1"/>
    </row>
    <row r="17" spans="1:7" ht="15.6" customHeight="1" x14ac:dyDescent="0.35">
      <c r="A17" s="188" t="s">
        <v>155</v>
      </c>
      <c r="B17" s="189">
        <v>11239</v>
      </c>
      <c r="C17" s="189">
        <v>5534</v>
      </c>
      <c r="D17" s="189">
        <v>36579</v>
      </c>
      <c r="E17" s="189">
        <v>17304</v>
      </c>
      <c r="F17" s="190">
        <v>-52.694168785368653</v>
      </c>
      <c r="G17" s="2"/>
    </row>
    <row r="18" spans="1:7" ht="15.6" customHeight="1" x14ac:dyDescent="0.25">
      <c r="A18" s="188" t="s">
        <v>152</v>
      </c>
      <c r="B18" s="189">
        <v>49352</v>
      </c>
      <c r="C18" s="189">
        <v>41974</v>
      </c>
      <c r="D18" s="189">
        <v>128762</v>
      </c>
      <c r="E18" s="189">
        <v>135189</v>
      </c>
      <c r="F18" s="190">
        <v>4.9913794442459789</v>
      </c>
    </row>
    <row r="19" spans="1:7" ht="15.6" customHeight="1" x14ac:dyDescent="0.25">
      <c r="A19" s="188" t="s">
        <v>148</v>
      </c>
      <c r="B19" s="189">
        <v>745</v>
      </c>
      <c r="C19" s="189">
        <v>1080</v>
      </c>
      <c r="D19" s="189">
        <v>4083</v>
      </c>
      <c r="E19" s="189">
        <v>2821</v>
      </c>
      <c r="F19" s="190">
        <v>-30.90864560372275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58117</v>
      </c>
      <c r="C21" s="189">
        <v>63810</v>
      </c>
      <c r="D21" s="189">
        <v>159419</v>
      </c>
      <c r="E21" s="189">
        <v>178587</v>
      </c>
      <c r="F21" s="190">
        <v>12.023660918711069</v>
      </c>
    </row>
    <row r="22" spans="1:7" ht="15.6" customHeight="1" x14ac:dyDescent="0.25">
      <c r="A22" s="188" t="s">
        <v>151</v>
      </c>
      <c r="B22" s="189">
        <v>426039</v>
      </c>
      <c r="C22" s="189">
        <v>404988</v>
      </c>
      <c r="D22" s="189">
        <v>1163575</v>
      </c>
      <c r="E22" s="189">
        <v>1216557</v>
      </c>
      <c r="F22" s="190">
        <v>4.5533807446877148</v>
      </c>
    </row>
    <row r="23" spans="1:7" ht="15.6" customHeight="1" x14ac:dyDescent="0.25">
      <c r="A23" s="188" t="s">
        <v>171</v>
      </c>
      <c r="B23" s="189">
        <v>62576</v>
      </c>
      <c r="C23" s="189">
        <v>49177</v>
      </c>
      <c r="D23" s="189">
        <v>133163</v>
      </c>
      <c r="E23" s="189">
        <v>169139</v>
      </c>
      <c r="F23" s="190">
        <v>27.01651359611904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42976</v>
      </c>
      <c r="C25" s="189">
        <v>33915</v>
      </c>
      <c r="D25" s="189">
        <v>110457</v>
      </c>
      <c r="E25" s="189">
        <v>108074</v>
      </c>
      <c r="F25" s="190">
        <v>-2.157400617434845</v>
      </c>
    </row>
    <row r="26" spans="1:7" ht="15.6" customHeight="1" x14ac:dyDescent="0.25">
      <c r="A26" s="188" t="s">
        <v>157</v>
      </c>
      <c r="B26" s="189">
        <v>60955</v>
      </c>
      <c r="C26" s="189">
        <v>42285</v>
      </c>
      <c r="D26" s="189">
        <v>130706</v>
      </c>
      <c r="E26" s="189">
        <v>131170</v>
      </c>
      <c r="F26" s="190">
        <v>0.35499518002234248</v>
      </c>
    </row>
    <row r="27" spans="1:7" ht="15.6" customHeight="1" x14ac:dyDescent="0.25">
      <c r="A27" s="188" t="s">
        <v>173</v>
      </c>
      <c r="B27" s="189">
        <v>58310</v>
      </c>
      <c r="C27" s="189">
        <v>59319</v>
      </c>
      <c r="D27" s="189">
        <v>158002</v>
      </c>
      <c r="E27" s="189">
        <v>160533</v>
      </c>
      <c r="F27" s="190">
        <v>1.6018784572347191</v>
      </c>
    </row>
    <row r="28" spans="1:7" ht="15.6" customHeight="1" x14ac:dyDescent="0.25">
      <c r="A28" s="188" t="s">
        <v>177</v>
      </c>
      <c r="B28" s="189">
        <v>397181</v>
      </c>
      <c r="C28" s="189">
        <v>369597</v>
      </c>
      <c r="D28" s="189">
        <v>1035307</v>
      </c>
      <c r="E28" s="189">
        <v>1174917</v>
      </c>
      <c r="F28" s="190">
        <v>13.484889023255899</v>
      </c>
    </row>
    <row r="29" spans="1:7" ht="15.6" customHeight="1" x14ac:dyDescent="0.25">
      <c r="A29" s="188" t="s">
        <v>178</v>
      </c>
      <c r="B29" s="189">
        <v>218365</v>
      </c>
      <c r="C29" s="189">
        <v>219641</v>
      </c>
      <c r="D29" s="189">
        <v>585367</v>
      </c>
      <c r="E29" s="189">
        <v>624538</v>
      </c>
      <c r="F29" s="190">
        <v>6.6916993954220194</v>
      </c>
    </row>
    <row r="30" spans="1:7" ht="15.6" customHeight="1" x14ac:dyDescent="0.25">
      <c r="A30" s="188" t="s">
        <v>179</v>
      </c>
      <c r="B30" s="189">
        <v>15725</v>
      </c>
      <c r="C30" s="189">
        <v>13944</v>
      </c>
      <c r="D30" s="189">
        <v>44897</v>
      </c>
      <c r="E30" s="189">
        <v>44398</v>
      </c>
      <c r="F30" s="190">
        <v>-1.111432835156023</v>
      </c>
    </row>
    <row r="31" spans="1:7" ht="15.6" customHeight="1" x14ac:dyDescent="0.25">
      <c r="A31" s="188" t="s">
        <v>180</v>
      </c>
      <c r="B31" s="189">
        <v>36095</v>
      </c>
      <c r="C31" s="189">
        <v>37597</v>
      </c>
      <c r="D31" s="189">
        <v>94415</v>
      </c>
      <c r="E31" s="189">
        <v>93700</v>
      </c>
      <c r="F31" s="190">
        <v>-0.75729492135783971</v>
      </c>
    </row>
    <row r="32" spans="1:7" ht="15.6" customHeight="1" x14ac:dyDescent="0.25">
      <c r="A32" s="188" t="s">
        <v>181</v>
      </c>
      <c r="B32" s="189">
        <v>1168966</v>
      </c>
      <c r="C32" s="189">
        <v>1175842</v>
      </c>
      <c r="D32" s="189">
        <v>3272622</v>
      </c>
      <c r="E32" s="189">
        <v>3353542</v>
      </c>
      <c r="F32" s="190">
        <v>2.4726350919843441</v>
      </c>
    </row>
    <row r="33" spans="1:6" ht="15.6" customHeight="1" x14ac:dyDescent="0.25">
      <c r="A33" s="188" t="s">
        <v>182</v>
      </c>
      <c r="B33" s="189">
        <v>103694</v>
      </c>
      <c r="C33" s="189">
        <v>138469</v>
      </c>
      <c r="D33" s="189">
        <v>293241</v>
      </c>
      <c r="E33" s="189">
        <v>432769</v>
      </c>
      <c r="F33" s="190">
        <v>47.581340944820141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6719117</v>
      </c>
      <c r="C35" s="77">
        <f>SUM(C7:C34)</f>
        <v>6161159</v>
      </c>
      <c r="D35" s="76">
        <f>SUM(D7:D34)</f>
        <v>17703619</v>
      </c>
      <c r="E35" s="78">
        <f>SUM(E7:E34)</f>
        <v>17722466</v>
      </c>
      <c r="F35" s="140">
        <f>E35*100/D35-100</f>
        <v>0.10645845914329755</v>
      </c>
    </row>
    <row r="36" spans="1:6" ht="15.6" customHeight="1" x14ac:dyDescent="0.25">
      <c r="A36" s="73" t="s">
        <v>54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214</v>
      </c>
      <c r="C8" s="189">
        <v>5</v>
      </c>
      <c r="D8" s="189">
        <v>400</v>
      </c>
      <c r="E8" s="189">
        <v>237</v>
      </c>
      <c r="F8" s="190">
        <v>-40.75</v>
      </c>
      <c r="G8" s="6"/>
    </row>
    <row r="9" spans="1:14" ht="15.6" customHeight="1" x14ac:dyDescent="0.25">
      <c r="A9" s="188" t="s">
        <v>8</v>
      </c>
      <c r="B9" s="189">
        <v>3859</v>
      </c>
      <c r="C9" s="189">
        <v>3572</v>
      </c>
      <c r="D9" s="189">
        <v>9309</v>
      </c>
      <c r="E9" s="189">
        <v>10253</v>
      </c>
      <c r="F9" s="190">
        <v>10.14072403050811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46720</v>
      </c>
      <c r="C11" s="189">
        <v>45800</v>
      </c>
      <c r="D11" s="189">
        <v>127128</v>
      </c>
      <c r="E11" s="189">
        <v>136072</v>
      </c>
      <c r="F11" s="190">
        <v>7.0354288591026384</v>
      </c>
    </row>
    <row r="12" spans="1:14" ht="15.6" customHeight="1" x14ac:dyDescent="0.25">
      <c r="A12" s="188" t="s">
        <v>6</v>
      </c>
      <c r="B12" s="189">
        <v>2328</v>
      </c>
      <c r="C12" s="189">
        <v>2263</v>
      </c>
      <c r="D12" s="189">
        <v>6277</v>
      </c>
      <c r="E12" s="189">
        <v>6612</v>
      </c>
      <c r="F12" s="190">
        <v>5.3369444001911717</v>
      </c>
    </row>
    <row r="13" spans="1:14" ht="15.6" customHeight="1" x14ac:dyDescent="0.25">
      <c r="A13" s="188" t="s">
        <v>175</v>
      </c>
      <c r="B13" s="189">
        <v>60732</v>
      </c>
      <c r="C13" s="189">
        <v>54892</v>
      </c>
      <c r="D13" s="189">
        <v>148590</v>
      </c>
      <c r="E13" s="189">
        <v>151135</v>
      </c>
      <c r="F13" s="190">
        <v>1.7127666733966009</v>
      </c>
    </row>
    <row r="14" spans="1:14" ht="15.6" customHeight="1" x14ac:dyDescent="0.25">
      <c r="A14" s="188" t="s">
        <v>153</v>
      </c>
      <c r="B14" s="189">
        <v>38690</v>
      </c>
      <c r="C14" s="189">
        <v>36456</v>
      </c>
      <c r="D14" s="189">
        <v>96392</v>
      </c>
      <c r="E14" s="189">
        <v>100354</v>
      </c>
      <c r="F14" s="190">
        <v>4.1102996099261304</v>
      </c>
    </row>
    <row r="15" spans="1:14" ht="15.6" customHeight="1" x14ac:dyDescent="0.25">
      <c r="A15" s="188" t="s">
        <v>150</v>
      </c>
      <c r="B15" s="189">
        <v>3156</v>
      </c>
      <c r="C15" s="189">
        <v>3271</v>
      </c>
      <c r="D15" s="189">
        <v>9142</v>
      </c>
      <c r="E15" s="189">
        <v>6994</v>
      </c>
      <c r="F15" s="190">
        <v>-23.495952745569891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8</v>
      </c>
      <c r="C17" s="189">
        <v>0</v>
      </c>
      <c r="D17" s="189">
        <v>17</v>
      </c>
      <c r="E17" s="189">
        <v>0</v>
      </c>
      <c r="F17" s="190">
        <v>-100</v>
      </c>
      <c r="G17" s="2"/>
    </row>
    <row r="18" spans="1:7" ht="15.6" customHeight="1" x14ac:dyDescent="0.25">
      <c r="A18" s="188" t="s">
        <v>152</v>
      </c>
      <c r="B18" s="189">
        <v>2939</v>
      </c>
      <c r="C18" s="189">
        <v>2525</v>
      </c>
      <c r="D18" s="189">
        <v>7675</v>
      </c>
      <c r="E18" s="189">
        <v>8105</v>
      </c>
      <c r="F18" s="190">
        <v>5.6026058631921813</v>
      </c>
    </row>
    <row r="19" spans="1:7" ht="15.6" customHeight="1" x14ac:dyDescent="0.25">
      <c r="A19" s="188" t="s">
        <v>148</v>
      </c>
      <c r="B19" s="189">
        <v>9</v>
      </c>
      <c r="C19" s="189">
        <v>1</v>
      </c>
      <c r="D19" s="189">
        <v>21</v>
      </c>
      <c r="E19" s="189">
        <v>5</v>
      </c>
      <c r="F19" s="190">
        <v>-76.19047619047619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2894</v>
      </c>
      <c r="C21" s="189">
        <v>3290</v>
      </c>
      <c r="D21" s="189">
        <v>7938</v>
      </c>
      <c r="E21" s="189">
        <v>8942</v>
      </c>
      <c r="F21" s="190">
        <v>12.6480221718317</v>
      </c>
    </row>
    <row r="22" spans="1:7" ht="15.6" customHeight="1" x14ac:dyDescent="0.25">
      <c r="A22" s="188" t="s">
        <v>151</v>
      </c>
      <c r="B22" s="189">
        <v>30328</v>
      </c>
      <c r="C22" s="189">
        <v>27380</v>
      </c>
      <c r="D22" s="189">
        <v>82089</v>
      </c>
      <c r="E22" s="189">
        <v>82671</v>
      </c>
      <c r="F22" s="190">
        <v>0.70898658772794931</v>
      </c>
    </row>
    <row r="23" spans="1:7" ht="15.6" customHeight="1" x14ac:dyDescent="0.25">
      <c r="A23" s="188" t="s">
        <v>171</v>
      </c>
      <c r="B23" s="189">
        <v>3373</v>
      </c>
      <c r="C23" s="189">
        <v>1798</v>
      </c>
      <c r="D23" s="189">
        <v>7578</v>
      </c>
      <c r="E23" s="189">
        <v>7682</v>
      </c>
      <c r="F23" s="190">
        <v>1.372393771443654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2792</v>
      </c>
      <c r="C25" s="189">
        <v>2223</v>
      </c>
      <c r="D25" s="189">
        <v>7249</v>
      </c>
      <c r="E25" s="189">
        <v>7117</v>
      </c>
      <c r="F25" s="190">
        <v>-1.82094081942337</v>
      </c>
    </row>
    <row r="26" spans="1:7" ht="15.6" customHeight="1" x14ac:dyDescent="0.25">
      <c r="A26" s="188" t="s">
        <v>157</v>
      </c>
      <c r="B26" s="189">
        <v>2297</v>
      </c>
      <c r="C26" s="189">
        <v>1786</v>
      </c>
      <c r="D26" s="189">
        <v>4752</v>
      </c>
      <c r="E26" s="189">
        <v>5494</v>
      </c>
      <c r="F26" s="190">
        <v>15.61447811447812</v>
      </c>
    </row>
    <row r="27" spans="1:7" ht="15.6" customHeight="1" x14ac:dyDescent="0.25">
      <c r="A27" s="188" t="s">
        <v>173</v>
      </c>
      <c r="B27" s="189">
        <v>347</v>
      </c>
      <c r="C27" s="189">
        <v>314</v>
      </c>
      <c r="D27" s="189">
        <v>864</v>
      </c>
      <c r="E27" s="189">
        <v>895</v>
      </c>
      <c r="F27" s="190">
        <v>3.5879629629629619</v>
      </c>
    </row>
    <row r="28" spans="1:7" ht="15.6" customHeight="1" x14ac:dyDescent="0.25">
      <c r="A28" s="188" t="s">
        <v>177</v>
      </c>
      <c r="B28" s="189">
        <v>28910</v>
      </c>
      <c r="C28" s="189">
        <v>24555</v>
      </c>
      <c r="D28" s="189">
        <v>75343</v>
      </c>
      <c r="E28" s="189">
        <v>75631</v>
      </c>
      <c r="F28" s="190">
        <v>0.38225183494152759</v>
      </c>
    </row>
    <row r="29" spans="1:7" ht="15.6" customHeight="1" x14ac:dyDescent="0.25">
      <c r="A29" s="188" t="s">
        <v>178</v>
      </c>
      <c r="B29" s="189">
        <v>4677</v>
      </c>
      <c r="C29" s="189">
        <v>5489</v>
      </c>
      <c r="D29" s="189">
        <v>13132</v>
      </c>
      <c r="E29" s="189">
        <v>16254</v>
      </c>
      <c r="F29" s="190">
        <v>23.773987206823019</v>
      </c>
    </row>
    <row r="30" spans="1:7" ht="15.6" customHeight="1" x14ac:dyDescent="0.25">
      <c r="A30" s="188" t="s">
        <v>179</v>
      </c>
      <c r="B30" s="189">
        <v>719</v>
      </c>
      <c r="C30" s="189">
        <v>762</v>
      </c>
      <c r="D30" s="189">
        <v>2100</v>
      </c>
      <c r="E30" s="189">
        <v>2194</v>
      </c>
      <c r="F30" s="190">
        <v>4.4761904761904816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152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42409</v>
      </c>
      <c r="C32" s="189">
        <v>42526</v>
      </c>
      <c r="D32" s="189">
        <v>113441</v>
      </c>
      <c r="E32" s="189">
        <v>122718</v>
      </c>
      <c r="F32" s="190">
        <v>8.1778193069525145</v>
      </c>
    </row>
    <row r="33" spans="1:6" ht="15.6" customHeight="1" x14ac:dyDescent="0.25">
      <c r="A33" s="188" t="s">
        <v>182</v>
      </c>
      <c r="B33" s="189">
        <v>965</v>
      </c>
      <c r="C33" s="189">
        <v>2160</v>
      </c>
      <c r="D33" s="189">
        <v>2868</v>
      </c>
      <c r="E33" s="189">
        <v>6290</v>
      </c>
      <c r="F33" s="190">
        <v>119.3165969316597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278366</v>
      </c>
      <c r="C35" s="77">
        <f>SUM(C7:C34)</f>
        <v>261068</v>
      </c>
      <c r="D35" s="178">
        <f>SUM(D7:D34)</f>
        <v>722457</v>
      </c>
      <c r="E35" s="178">
        <f>SUM(E7:E34)</f>
        <v>755655</v>
      </c>
      <c r="F35" s="140">
        <f>E35*100/D35-100</f>
        <v>4.5951523758507449</v>
      </c>
    </row>
    <row r="36" spans="1:6" ht="15.6" customHeight="1" x14ac:dyDescent="0.25">
      <c r="A36" s="73" t="s">
        <v>71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6</v>
      </c>
      <c r="E7" s="189">
        <v>0</v>
      </c>
      <c r="F7" s="190">
        <v>-100</v>
      </c>
      <c r="G7" s="37"/>
    </row>
    <row r="8" spans="1:14" ht="15.6" customHeight="1" x14ac:dyDescent="0.25">
      <c r="A8" s="188" t="s">
        <v>11</v>
      </c>
      <c r="B8" s="189">
        <v>14534</v>
      </c>
      <c r="C8" s="189">
        <v>16248.5</v>
      </c>
      <c r="D8" s="189">
        <v>42644.5</v>
      </c>
      <c r="E8" s="189">
        <v>41122</v>
      </c>
      <c r="F8" s="190">
        <v>-3.5702142128527758</v>
      </c>
      <c r="G8" s="6"/>
    </row>
    <row r="9" spans="1:14" ht="15.6" customHeight="1" x14ac:dyDescent="0.25">
      <c r="A9" s="188" t="s">
        <v>8</v>
      </c>
      <c r="B9" s="189">
        <v>1058.5</v>
      </c>
      <c r="C9" s="189">
        <v>1005</v>
      </c>
      <c r="D9" s="189">
        <v>3687</v>
      </c>
      <c r="E9" s="189">
        <v>3176.75</v>
      </c>
      <c r="F9" s="190">
        <v>-13.83916463249254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400314</v>
      </c>
      <c r="C11" s="189">
        <v>398564</v>
      </c>
      <c r="D11" s="189">
        <v>1119100</v>
      </c>
      <c r="E11" s="189">
        <v>1173918</v>
      </c>
      <c r="F11" s="190">
        <v>4.8984005004021043</v>
      </c>
    </row>
    <row r="12" spans="1:14" ht="15.6" customHeight="1" x14ac:dyDescent="0.25">
      <c r="A12" s="188" t="s">
        <v>6</v>
      </c>
      <c r="B12" s="189">
        <v>17027</v>
      </c>
      <c r="C12" s="189">
        <v>19319.75</v>
      </c>
      <c r="D12" s="189">
        <v>47270</v>
      </c>
      <c r="E12" s="189">
        <v>51942.75</v>
      </c>
      <c r="F12" s="190">
        <v>9.8852337634863545</v>
      </c>
    </row>
    <row r="13" spans="1:14" ht="15.6" customHeight="1" x14ac:dyDescent="0.25">
      <c r="A13" s="188" t="s">
        <v>175</v>
      </c>
      <c r="B13" s="189">
        <v>8334</v>
      </c>
      <c r="C13" s="189">
        <v>6801</v>
      </c>
      <c r="D13" s="189">
        <v>21078</v>
      </c>
      <c r="E13" s="189">
        <v>19557</v>
      </c>
      <c r="F13" s="190">
        <v>-7.2160546541417574</v>
      </c>
    </row>
    <row r="14" spans="1:14" ht="15.6" customHeight="1" x14ac:dyDescent="0.25">
      <c r="A14" s="188" t="s">
        <v>153</v>
      </c>
      <c r="B14" s="189">
        <v>259313.25</v>
      </c>
      <c r="C14" s="189">
        <v>348653.5</v>
      </c>
      <c r="D14" s="189">
        <v>773812.25</v>
      </c>
      <c r="E14" s="189">
        <v>952547.75</v>
      </c>
      <c r="F14" s="190">
        <v>23.098044777657631</v>
      </c>
    </row>
    <row r="15" spans="1:14" ht="15.6" customHeight="1" x14ac:dyDescent="0.25">
      <c r="A15" s="188" t="s">
        <v>150</v>
      </c>
      <c r="B15" s="189">
        <v>39909</v>
      </c>
      <c r="C15" s="189">
        <v>42956.25</v>
      </c>
      <c r="D15" s="189">
        <v>123838.25</v>
      </c>
      <c r="E15" s="189">
        <v>113757.25</v>
      </c>
      <c r="F15" s="190">
        <v>-8.1404574111794972</v>
      </c>
    </row>
    <row r="16" spans="1:14" ht="15.6" customHeight="1" x14ac:dyDescent="0.5">
      <c r="A16" s="188" t="s">
        <v>149</v>
      </c>
      <c r="B16" s="189">
        <v>3386.25</v>
      </c>
      <c r="C16" s="189">
        <v>5511</v>
      </c>
      <c r="D16" s="189">
        <v>9520.75</v>
      </c>
      <c r="E16" s="189">
        <v>11514</v>
      </c>
      <c r="F16" s="190">
        <v>20.93585064201875</v>
      </c>
      <c r="G16" s="1"/>
    </row>
    <row r="17" spans="1:7" ht="15.6" customHeight="1" x14ac:dyDescent="0.35">
      <c r="A17" s="188" t="s">
        <v>155</v>
      </c>
      <c r="B17" s="189">
        <v>6220</v>
      </c>
      <c r="C17" s="189">
        <v>6859</v>
      </c>
      <c r="D17" s="189">
        <v>17728</v>
      </c>
      <c r="E17" s="189">
        <v>17111.25</v>
      </c>
      <c r="F17" s="190">
        <v>-3.4789598375451329</v>
      </c>
      <c r="G17" s="2"/>
    </row>
    <row r="18" spans="1:7" ht="15.6" customHeight="1" x14ac:dyDescent="0.25">
      <c r="A18" s="188" t="s">
        <v>152</v>
      </c>
      <c r="B18" s="189">
        <v>540</v>
      </c>
      <c r="C18" s="189">
        <v>433</v>
      </c>
      <c r="D18" s="189">
        <v>1430.5</v>
      </c>
      <c r="E18" s="189">
        <v>1384</v>
      </c>
      <c r="F18" s="190">
        <v>-3.2506116742397779</v>
      </c>
    </row>
    <row r="19" spans="1:7" ht="15.6" customHeight="1" x14ac:dyDescent="0.25">
      <c r="A19" s="188" t="s">
        <v>148</v>
      </c>
      <c r="B19" s="189">
        <v>3360.5</v>
      </c>
      <c r="C19" s="189">
        <v>1085</v>
      </c>
      <c r="D19" s="189">
        <v>11946</v>
      </c>
      <c r="E19" s="189">
        <v>2849.5</v>
      </c>
      <c r="F19" s="190">
        <v>-76.146827389921313</v>
      </c>
    </row>
    <row r="20" spans="1:7" ht="15.6" customHeight="1" x14ac:dyDescent="0.25">
      <c r="A20" s="188" t="s">
        <v>147</v>
      </c>
      <c r="B20" s="189">
        <v>3909</v>
      </c>
      <c r="C20" s="189">
        <v>8252</v>
      </c>
      <c r="D20" s="189">
        <v>12392</v>
      </c>
      <c r="E20" s="189">
        <v>18507</v>
      </c>
      <c r="F20" s="190">
        <v>49.346352485474512</v>
      </c>
    </row>
    <row r="21" spans="1:7" ht="15.6" customHeight="1" x14ac:dyDescent="0.25">
      <c r="A21" s="188" t="s">
        <v>154</v>
      </c>
      <c r="B21" s="189">
        <v>6727.5</v>
      </c>
      <c r="C21" s="189">
        <v>10381.5</v>
      </c>
      <c r="D21" s="189">
        <v>18463</v>
      </c>
      <c r="E21" s="189">
        <v>27583</v>
      </c>
      <c r="F21" s="190">
        <v>49.396089476249777</v>
      </c>
    </row>
    <row r="22" spans="1:7" ht="15.6" customHeight="1" x14ac:dyDescent="0.25">
      <c r="A22" s="188" t="s">
        <v>151</v>
      </c>
      <c r="B22" s="189">
        <v>115966</v>
      </c>
      <c r="C22" s="189">
        <v>116856</v>
      </c>
      <c r="D22" s="189">
        <v>285851</v>
      </c>
      <c r="E22" s="189">
        <v>328860</v>
      </c>
      <c r="F22" s="190">
        <v>15.04595051267968</v>
      </c>
    </row>
    <row r="23" spans="1:7" ht="15.6" customHeight="1" x14ac:dyDescent="0.25">
      <c r="A23" s="188" t="s">
        <v>171</v>
      </c>
      <c r="B23" s="189">
        <v>3312.25</v>
      </c>
      <c r="C23" s="189">
        <v>13747</v>
      </c>
      <c r="D23" s="189">
        <v>8181.5</v>
      </c>
      <c r="E23" s="189">
        <v>17334</v>
      </c>
      <c r="F23" s="190">
        <v>111.868239320418</v>
      </c>
    </row>
    <row r="24" spans="1:7" ht="15.6" customHeight="1" x14ac:dyDescent="0.25">
      <c r="A24" s="188" t="s">
        <v>146</v>
      </c>
      <c r="B24" s="189">
        <v>3278.75</v>
      </c>
      <c r="C24" s="189">
        <v>3943.25</v>
      </c>
      <c r="D24" s="189">
        <v>10919</v>
      </c>
      <c r="E24" s="189">
        <v>10609.5</v>
      </c>
      <c r="F24" s="190">
        <v>-2.8345086546386971</v>
      </c>
    </row>
    <row r="25" spans="1:7" ht="15.6" customHeight="1" x14ac:dyDescent="0.25">
      <c r="A25" s="188" t="s">
        <v>145</v>
      </c>
      <c r="B25" s="189">
        <v>577</v>
      </c>
      <c r="C25" s="189">
        <v>426</v>
      </c>
      <c r="D25" s="189">
        <v>1514</v>
      </c>
      <c r="E25" s="189">
        <v>1381.5</v>
      </c>
      <c r="F25" s="190">
        <v>-8.7516512549537708</v>
      </c>
    </row>
    <row r="26" spans="1:7" ht="15.6" customHeight="1" x14ac:dyDescent="0.25">
      <c r="A26" s="188" t="s">
        <v>157</v>
      </c>
      <c r="B26" s="189">
        <v>156</v>
      </c>
      <c r="C26" s="189">
        <v>34</v>
      </c>
      <c r="D26" s="189">
        <v>300</v>
      </c>
      <c r="E26" s="189">
        <v>97.5</v>
      </c>
      <c r="F26" s="190">
        <v>-67.5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46194</v>
      </c>
      <c r="C28" s="189">
        <v>37506</v>
      </c>
      <c r="D28" s="189">
        <v>135384</v>
      </c>
      <c r="E28" s="189">
        <v>117354</v>
      </c>
      <c r="F28" s="190">
        <v>-13.317674171246241</v>
      </c>
    </row>
    <row r="29" spans="1:7" ht="15.6" customHeight="1" x14ac:dyDescent="0.25">
      <c r="A29" s="188" t="s">
        <v>178</v>
      </c>
      <c r="B29" s="189">
        <v>2798.25</v>
      </c>
      <c r="C29" s="189">
        <v>11620.25</v>
      </c>
      <c r="D29" s="189">
        <v>7320</v>
      </c>
      <c r="E29" s="189">
        <v>30632.75</v>
      </c>
      <c r="F29" s="190">
        <v>318.48019125683061</v>
      </c>
    </row>
    <row r="30" spans="1:7" ht="15.6" customHeight="1" x14ac:dyDescent="0.25">
      <c r="A30" s="188" t="s">
        <v>179</v>
      </c>
      <c r="B30" s="189">
        <v>13746.75</v>
      </c>
      <c r="C30" s="189">
        <v>12652</v>
      </c>
      <c r="D30" s="189">
        <v>36183.25</v>
      </c>
      <c r="E30" s="189">
        <v>36389.75</v>
      </c>
      <c r="F30" s="190">
        <v>0.57070605874264402</v>
      </c>
    </row>
    <row r="31" spans="1:7" ht="15.6" customHeight="1" x14ac:dyDescent="0.25">
      <c r="A31" s="188" t="s">
        <v>180</v>
      </c>
      <c r="B31" s="189">
        <v>5784.5</v>
      </c>
      <c r="C31" s="189">
        <v>1240</v>
      </c>
      <c r="D31" s="189">
        <v>13025.25</v>
      </c>
      <c r="E31" s="189">
        <v>2852</v>
      </c>
      <c r="F31" s="190">
        <v>-78.104067100439522</v>
      </c>
    </row>
    <row r="32" spans="1:7" ht="15.6" customHeight="1" x14ac:dyDescent="0.25">
      <c r="A32" s="188" t="s">
        <v>181</v>
      </c>
      <c r="B32" s="189">
        <v>396810</v>
      </c>
      <c r="C32" s="189">
        <v>462470</v>
      </c>
      <c r="D32" s="189">
        <v>1109849</v>
      </c>
      <c r="E32" s="189">
        <v>1253102</v>
      </c>
      <c r="F32" s="190">
        <v>12.907431551499339</v>
      </c>
    </row>
    <row r="33" spans="1:6" ht="15.6" customHeight="1" x14ac:dyDescent="0.25">
      <c r="A33" s="188" t="s">
        <v>182</v>
      </c>
      <c r="B33" s="189">
        <v>17763</v>
      </c>
      <c r="C33" s="189">
        <v>22605</v>
      </c>
      <c r="D33" s="189">
        <v>52268</v>
      </c>
      <c r="E33" s="189">
        <v>59958</v>
      </c>
      <c r="F33" s="190">
        <v>14.71263488176322</v>
      </c>
    </row>
    <row r="34" spans="1:6" ht="15.6" customHeight="1" x14ac:dyDescent="0.25">
      <c r="A34" s="188" t="s">
        <v>183</v>
      </c>
      <c r="B34" s="189">
        <v>2403</v>
      </c>
      <c r="C34" s="189">
        <v>2640.25</v>
      </c>
      <c r="D34" s="189">
        <v>7308.5</v>
      </c>
      <c r="E34" s="189">
        <v>8274</v>
      </c>
      <c r="F34" s="190">
        <v>13.210645139221461</v>
      </c>
    </row>
    <row r="35" spans="1:6" ht="15.6" customHeight="1" x14ac:dyDescent="0.25">
      <c r="A35" s="156" t="s">
        <v>158</v>
      </c>
      <c r="B35" s="76">
        <f>SUM(B7:B34)</f>
        <v>1373422.5</v>
      </c>
      <c r="C35" s="77">
        <f>SUM(C7:C34)</f>
        <v>1551809.25</v>
      </c>
      <c r="D35" s="76">
        <f>SUM(D7:D34)</f>
        <v>3871019.75</v>
      </c>
      <c r="E35" s="178">
        <f>SUM(E7:E34)</f>
        <v>4301815.25</v>
      </c>
      <c r="F35" s="140">
        <f>E35*100/D35-100</f>
        <v>11.128734230818637</v>
      </c>
    </row>
    <row r="36" spans="1:6" ht="15.6" customHeight="1" x14ac:dyDescent="0.25">
      <c r="A36" s="73" t="s">
        <v>58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0</v>
      </c>
      <c r="C8" s="189">
        <v>203</v>
      </c>
      <c r="D8" s="189">
        <v>109.5</v>
      </c>
      <c r="E8" s="189">
        <v>297</v>
      </c>
      <c r="F8" s="190">
        <v>171.23287671232879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3</v>
      </c>
      <c r="E9" s="189">
        <v>0</v>
      </c>
      <c r="F9" s="190">
        <v>-100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336648</v>
      </c>
      <c r="C11" s="189">
        <v>347113</v>
      </c>
      <c r="D11" s="189">
        <v>933290</v>
      </c>
      <c r="E11" s="189">
        <v>995928</v>
      </c>
      <c r="F11" s="190">
        <v>6.7115258922735714</v>
      </c>
    </row>
    <row r="12" spans="1:14" ht="15.6" customHeight="1" x14ac:dyDescent="0.25">
      <c r="A12" s="188" t="s">
        <v>6</v>
      </c>
      <c r="B12" s="189">
        <v>1638.25</v>
      </c>
      <c r="C12" s="189">
        <v>1849.75</v>
      </c>
      <c r="D12" s="189">
        <v>4693.75</v>
      </c>
      <c r="E12" s="189">
        <v>4755</v>
      </c>
      <c r="F12" s="190">
        <v>1.3049267643142459</v>
      </c>
    </row>
    <row r="13" spans="1:14" ht="15.6" customHeight="1" x14ac:dyDescent="0.25">
      <c r="A13" s="188" t="s">
        <v>175</v>
      </c>
      <c r="B13" s="189">
        <v>2</v>
      </c>
      <c r="C13" s="189">
        <v>0</v>
      </c>
      <c r="D13" s="189">
        <v>2</v>
      </c>
      <c r="E13" s="189">
        <v>0</v>
      </c>
      <c r="F13" s="190">
        <v>-100</v>
      </c>
    </row>
    <row r="14" spans="1:14" ht="15.6" customHeight="1" x14ac:dyDescent="0.25">
      <c r="A14" s="188" t="s">
        <v>153</v>
      </c>
      <c r="B14" s="189">
        <v>94237.5</v>
      </c>
      <c r="C14" s="189">
        <v>159028.5</v>
      </c>
      <c r="D14" s="189">
        <v>301911</v>
      </c>
      <c r="E14" s="189">
        <v>451732.5</v>
      </c>
      <c r="F14" s="190">
        <v>49.624392619016866</v>
      </c>
    </row>
    <row r="15" spans="1:14" ht="15.6" customHeight="1" x14ac:dyDescent="0.25">
      <c r="A15" s="188" t="s">
        <v>150</v>
      </c>
      <c r="B15" s="189">
        <v>166.25</v>
      </c>
      <c r="C15" s="189">
        <v>154.75</v>
      </c>
      <c r="D15" s="189">
        <v>513.75</v>
      </c>
      <c r="E15" s="189">
        <v>967.5</v>
      </c>
      <c r="F15" s="190">
        <v>88.321167883211672</v>
      </c>
    </row>
    <row r="16" spans="1:14" ht="15.6" customHeight="1" x14ac:dyDescent="0.5">
      <c r="A16" s="188" t="s">
        <v>149</v>
      </c>
      <c r="B16" s="189">
        <v>2</v>
      </c>
      <c r="C16" s="189">
        <v>0</v>
      </c>
      <c r="D16" s="189">
        <v>2</v>
      </c>
      <c r="E16" s="189">
        <v>0</v>
      </c>
      <c r="F16" s="190">
        <v>-100</v>
      </c>
      <c r="G16" s="1"/>
    </row>
    <row r="17" spans="1:7" ht="15.6" customHeight="1" x14ac:dyDescent="0.35">
      <c r="A17" s="188" t="s">
        <v>155</v>
      </c>
      <c r="B17" s="189">
        <v>92</v>
      </c>
      <c r="C17" s="189">
        <v>146</v>
      </c>
      <c r="D17" s="189">
        <v>415</v>
      </c>
      <c r="E17" s="189">
        <v>296</v>
      </c>
      <c r="F17" s="190">
        <v>-28.674698795180721</v>
      </c>
      <c r="G17" s="2"/>
    </row>
    <row r="18" spans="1:7" ht="15.6" customHeight="1" x14ac:dyDescent="0.25">
      <c r="A18" s="188" t="s">
        <v>152</v>
      </c>
      <c r="B18" s="189">
        <v>0</v>
      </c>
      <c r="C18" s="189">
        <v>0</v>
      </c>
      <c r="D18" s="189">
        <v>0</v>
      </c>
      <c r="E18" s="189">
        <v>0</v>
      </c>
      <c r="F18" s="190" t="s">
        <v>156</v>
      </c>
    </row>
    <row r="19" spans="1:7" ht="15.6" customHeight="1" x14ac:dyDescent="0.25">
      <c r="A19" s="188" t="s">
        <v>148</v>
      </c>
      <c r="B19" s="189">
        <v>0</v>
      </c>
      <c r="C19" s="189">
        <v>49.5</v>
      </c>
      <c r="D19" s="189">
        <v>0</v>
      </c>
      <c r="E19" s="189">
        <v>88.25</v>
      </c>
      <c r="F19" s="190" t="s">
        <v>156</v>
      </c>
    </row>
    <row r="20" spans="1:7" ht="15.6" customHeight="1" x14ac:dyDescent="0.25">
      <c r="A20" s="188" t="s">
        <v>147</v>
      </c>
      <c r="B20" s="189">
        <v>69</v>
      </c>
      <c r="C20" s="189">
        <v>0</v>
      </c>
      <c r="D20" s="189">
        <v>71</v>
      </c>
      <c r="E20" s="189">
        <v>4</v>
      </c>
      <c r="F20" s="190">
        <v>-94.366197183098592</v>
      </c>
    </row>
    <row r="21" spans="1:7" ht="15.6" customHeight="1" x14ac:dyDescent="0.25">
      <c r="A21" s="188" t="s">
        <v>154</v>
      </c>
      <c r="B21" s="189">
        <v>0</v>
      </c>
      <c r="C21" s="189">
        <v>1331.25</v>
      </c>
      <c r="D21" s="189">
        <v>1</v>
      </c>
      <c r="E21" s="189">
        <v>3428.25</v>
      </c>
      <c r="F21" s="190">
        <v>342725</v>
      </c>
    </row>
    <row r="22" spans="1:7" ht="15.6" customHeight="1" x14ac:dyDescent="0.25">
      <c r="A22" s="188" t="s">
        <v>151</v>
      </c>
      <c r="B22" s="189">
        <v>63713</v>
      </c>
      <c r="C22" s="189">
        <v>66292</v>
      </c>
      <c r="D22" s="189">
        <v>142841</v>
      </c>
      <c r="E22" s="189">
        <v>183726</v>
      </c>
      <c r="F22" s="190">
        <v>28.622734368983689</v>
      </c>
    </row>
    <row r="23" spans="1:7" ht="15.6" customHeight="1" x14ac:dyDescent="0.25">
      <c r="A23" s="188" t="s">
        <v>171</v>
      </c>
      <c r="B23" s="189">
        <v>1334.25</v>
      </c>
      <c r="C23" s="189">
        <v>11506</v>
      </c>
      <c r="D23" s="189">
        <v>2662.5</v>
      </c>
      <c r="E23" s="189">
        <v>11613</v>
      </c>
      <c r="F23" s="190">
        <v>336.16901408450713</v>
      </c>
    </row>
    <row r="24" spans="1:7" ht="15.6" customHeight="1" x14ac:dyDescent="0.25">
      <c r="A24" s="188" t="s">
        <v>146</v>
      </c>
      <c r="B24" s="189">
        <v>0</v>
      </c>
      <c r="C24" s="189">
        <v>11</v>
      </c>
      <c r="D24" s="189">
        <v>204</v>
      </c>
      <c r="E24" s="189">
        <v>12</v>
      </c>
      <c r="F24" s="190">
        <v>-94.117647058823536</v>
      </c>
    </row>
    <row r="25" spans="1:7" ht="15.6" customHeight="1" x14ac:dyDescent="0.25">
      <c r="A25" s="188" t="s">
        <v>145</v>
      </c>
      <c r="B25" s="189">
        <v>0</v>
      </c>
      <c r="C25" s="189">
        <v>0</v>
      </c>
      <c r="D25" s="189">
        <v>0</v>
      </c>
      <c r="E25" s="189">
        <v>0</v>
      </c>
      <c r="F25" s="190" t="s">
        <v>156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6663</v>
      </c>
      <c r="C28" s="189">
        <v>1796</v>
      </c>
      <c r="D28" s="189">
        <v>29759</v>
      </c>
      <c r="E28" s="189">
        <v>8289</v>
      </c>
      <c r="F28" s="190">
        <v>-72.146241473167777</v>
      </c>
    </row>
    <row r="29" spans="1:7" ht="15.6" customHeight="1" x14ac:dyDescent="0.25">
      <c r="A29" s="188" t="s">
        <v>178</v>
      </c>
      <c r="B29" s="189">
        <v>0</v>
      </c>
      <c r="C29" s="189">
        <v>1683.25</v>
      </c>
      <c r="D29" s="189">
        <v>0</v>
      </c>
      <c r="E29" s="189">
        <v>5192</v>
      </c>
      <c r="F29" s="190" t="s">
        <v>156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715</v>
      </c>
      <c r="C31" s="189">
        <v>0</v>
      </c>
      <c r="D31" s="189">
        <v>1151.5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192302</v>
      </c>
      <c r="C32" s="189">
        <v>234273</v>
      </c>
      <c r="D32" s="189">
        <v>534113</v>
      </c>
      <c r="E32" s="189">
        <v>634110</v>
      </c>
      <c r="F32" s="190">
        <v>18.722068176584362</v>
      </c>
    </row>
    <row r="33" spans="1:6" ht="15.6" customHeight="1" x14ac:dyDescent="0.25">
      <c r="A33" s="188" t="s">
        <v>182</v>
      </c>
      <c r="B33" s="189">
        <v>698</v>
      </c>
      <c r="C33" s="189">
        <v>3936</v>
      </c>
      <c r="D33" s="189">
        <v>3746</v>
      </c>
      <c r="E33" s="189">
        <v>7642</v>
      </c>
      <c r="F33" s="190">
        <v>104.0042712226375</v>
      </c>
    </row>
    <row r="34" spans="1:6" ht="15.6" customHeight="1" x14ac:dyDescent="0.25">
      <c r="A34" s="188" t="s">
        <v>183</v>
      </c>
      <c r="B34" s="189">
        <v>0</v>
      </c>
      <c r="C34" s="189">
        <v>33.25</v>
      </c>
      <c r="D34" s="189">
        <v>12</v>
      </c>
      <c r="E34" s="189">
        <v>41.25</v>
      </c>
      <c r="F34" s="190">
        <v>243.75</v>
      </c>
    </row>
    <row r="35" spans="1:6" ht="15.6" customHeight="1" x14ac:dyDescent="0.25">
      <c r="A35" s="156" t="s">
        <v>158</v>
      </c>
      <c r="B35" s="76">
        <f>SUM(B7:B34)</f>
        <v>698280.25</v>
      </c>
      <c r="C35" s="77">
        <f>SUM(C7:C34)</f>
        <v>829406.25</v>
      </c>
      <c r="D35" s="178">
        <f>SUM(D7:D34)</f>
        <v>1955501</v>
      </c>
      <c r="E35" s="78">
        <f>SUM(E7:E34)</f>
        <v>2308121.75</v>
      </c>
      <c r="F35" s="140">
        <f>E35*100/D35-100</f>
        <v>18.032245956407081</v>
      </c>
    </row>
    <row r="36" spans="1:6" ht="15.6" customHeight="1" x14ac:dyDescent="0.25">
      <c r="A36" s="73" t="s">
        <v>67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91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13380.25</v>
      </c>
      <c r="C8" s="189">
        <v>13952.5</v>
      </c>
      <c r="D8" s="189">
        <v>36905.25</v>
      </c>
      <c r="E8" s="189">
        <v>34657.5</v>
      </c>
      <c r="F8" s="190">
        <v>-6.0905968662995056</v>
      </c>
      <c r="G8" s="6"/>
    </row>
    <row r="9" spans="1:14" ht="15.6" customHeight="1" x14ac:dyDescent="0.25">
      <c r="A9" s="188" t="s">
        <v>8</v>
      </c>
      <c r="B9" s="189">
        <v>416</v>
      </c>
      <c r="C9" s="189">
        <v>227</v>
      </c>
      <c r="D9" s="189">
        <v>2158</v>
      </c>
      <c r="E9" s="189">
        <v>917.75</v>
      </c>
      <c r="F9" s="190">
        <v>-57.472196478220567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4</v>
      </c>
      <c r="C11" s="189">
        <v>14</v>
      </c>
      <c r="D11" s="189">
        <v>8</v>
      </c>
      <c r="E11" s="189">
        <v>14</v>
      </c>
      <c r="F11" s="190">
        <v>75</v>
      </c>
    </row>
    <row r="12" spans="1:14" ht="15.6" customHeight="1" x14ac:dyDescent="0.25">
      <c r="A12" s="188" t="s">
        <v>6</v>
      </c>
      <c r="B12" s="189">
        <v>13047.5</v>
      </c>
      <c r="C12" s="189">
        <v>14599</v>
      </c>
      <c r="D12" s="189">
        <v>36736.5</v>
      </c>
      <c r="E12" s="189">
        <v>39677.25</v>
      </c>
      <c r="F12" s="190">
        <v>8.0049814217467627</v>
      </c>
    </row>
    <row r="13" spans="1:14" ht="15.6" customHeight="1" x14ac:dyDescent="0.25">
      <c r="A13" s="188" t="s">
        <v>175</v>
      </c>
      <c r="B13" s="189">
        <v>8332</v>
      </c>
      <c r="C13" s="189">
        <v>6801</v>
      </c>
      <c r="D13" s="189">
        <v>21074</v>
      </c>
      <c r="E13" s="189">
        <v>19557</v>
      </c>
      <c r="F13" s="190">
        <v>-7.1984435797665327</v>
      </c>
    </row>
    <row r="14" spans="1:14" ht="15.6" customHeight="1" x14ac:dyDescent="0.25">
      <c r="A14" s="188" t="s">
        <v>153</v>
      </c>
      <c r="B14" s="189">
        <v>21238.25</v>
      </c>
      <c r="C14" s="189">
        <v>22458.5</v>
      </c>
      <c r="D14" s="189">
        <v>52208.75</v>
      </c>
      <c r="E14" s="189">
        <v>62008.75</v>
      </c>
      <c r="F14" s="190">
        <v>18.770799913807551</v>
      </c>
    </row>
    <row r="15" spans="1:14" ht="15.6" customHeight="1" x14ac:dyDescent="0.25">
      <c r="A15" s="188" t="s">
        <v>150</v>
      </c>
      <c r="B15" s="189">
        <v>3993</v>
      </c>
      <c r="C15" s="189">
        <v>1782</v>
      </c>
      <c r="D15" s="189">
        <v>12016.75</v>
      </c>
      <c r="E15" s="189">
        <v>4792.75</v>
      </c>
      <c r="F15" s="190">
        <v>-60.116087960555063</v>
      </c>
    </row>
    <row r="16" spans="1:14" ht="15.6" customHeight="1" x14ac:dyDescent="0.5">
      <c r="A16" s="188" t="s">
        <v>149</v>
      </c>
      <c r="B16" s="189">
        <v>561</v>
      </c>
      <c r="C16" s="189">
        <v>1435</v>
      </c>
      <c r="D16" s="189">
        <v>1825</v>
      </c>
      <c r="E16" s="189">
        <v>2885</v>
      </c>
      <c r="F16" s="190">
        <v>58.082191780821923</v>
      </c>
      <c r="G16" s="1"/>
    </row>
    <row r="17" spans="1:7" ht="15.6" customHeight="1" x14ac:dyDescent="0.35">
      <c r="A17" s="188" t="s">
        <v>155</v>
      </c>
      <c r="B17" s="189">
        <v>468</v>
      </c>
      <c r="C17" s="189">
        <v>688</v>
      </c>
      <c r="D17" s="189">
        <v>1132</v>
      </c>
      <c r="E17" s="189">
        <v>1666.75</v>
      </c>
      <c r="F17" s="190">
        <v>47.239399293286233</v>
      </c>
      <c r="G17" s="2"/>
    </row>
    <row r="18" spans="1:7" ht="15.6" customHeight="1" x14ac:dyDescent="0.25">
      <c r="A18" s="188" t="s">
        <v>152</v>
      </c>
      <c r="B18" s="189">
        <v>530</v>
      </c>
      <c r="C18" s="189">
        <v>422</v>
      </c>
      <c r="D18" s="189">
        <v>1384.5</v>
      </c>
      <c r="E18" s="189">
        <v>1327</v>
      </c>
      <c r="F18" s="190">
        <v>-4.1531238714337348</v>
      </c>
    </row>
    <row r="19" spans="1:7" ht="15.6" customHeight="1" x14ac:dyDescent="0.25">
      <c r="A19" s="188" t="s">
        <v>148</v>
      </c>
      <c r="B19" s="189">
        <v>877.75</v>
      </c>
      <c r="C19" s="189">
        <v>138.25</v>
      </c>
      <c r="D19" s="189">
        <v>3361.5</v>
      </c>
      <c r="E19" s="189">
        <v>433.25</v>
      </c>
      <c r="F19" s="190">
        <v>-87.11140859735238</v>
      </c>
    </row>
    <row r="20" spans="1:7" ht="15.6" customHeight="1" x14ac:dyDescent="0.25">
      <c r="A20" s="188" t="s">
        <v>147</v>
      </c>
      <c r="B20" s="189">
        <v>577</v>
      </c>
      <c r="C20" s="189">
        <v>676</v>
      </c>
      <c r="D20" s="189">
        <v>2359</v>
      </c>
      <c r="E20" s="189">
        <v>1358</v>
      </c>
      <c r="F20" s="190">
        <v>-42.433234421364993</v>
      </c>
    </row>
    <row r="21" spans="1:7" ht="15.6" customHeight="1" x14ac:dyDescent="0.25">
      <c r="A21" s="188" t="s">
        <v>154</v>
      </c>
      <c r="B21" s="189">
        <v>5875.25</v>
      </c>
      <c r="C21" s="189">
        <v>7995.5</v>
      </c>
      <c r="D21" s="189">
        <v>16118</v>
      </c>
      <c r="E21" s="189">
        <v>21290.25</v>
      </c>
      <c r="F21" s="190">
        <v>32.089899491252027</v>
      </c>
    </row>
    <row r="22" spans="1:7" ht="15.6" customHeight="1" x14ac:dyDescent="0.25">
      <c r="A22" s="188" t="s">
        <v>151</v>
      </c>
      <c r="B22" s="189">
        <v>45271</v>
      </c>
      <c r="C22" s="189">
        <v>43820</v>
      </c>
      <c r="D22" s="189">
        <v>124537</v>
      </c>
      <c r="E22" s="189">
        <v>125755</v>
      </c>
      <c r="F22" s="190">
        <v>0.97802259569445482</v>
      </c>
    </row>
    <row r="23" spans="1:7" ht="15.6" customHeight="1" x14ac:dyDescent="0.25">
      <c r="A23" s="188" t="s">
        <v>171</v>
      </c>
      <c r="B23" s="189">
        <v>890</v>
      </c>
      <c r="C23" s="189">
        <v>515</v>
      </c>
      <c r="D23" s="189">
        <v>2369</v>
      </c>
      <c r="E23" s="189">
        <v>1642</v>
      </c>
      <c r="F23" s="190">
        <v>-30.688054031236799</v>
      </c>
    </row>
    <row r="24" spans="1:7" ht="15.6" customHeight="1" x14ac:dyDescent="0.25">
      <c r="A24" s="188" t="s">
        <v>146</v>
      </c>
      <c r="B24" s="189">
        <v>388</v>
      </c>
      <c r="C24" s="189">
        <v>191.25</v>
      </c>
      <c r="D24" s="189">
        <v>1103</v>
      </c>
      <c r="E24" s="189">
        <v>551</v>
      </c>
      <c r="F24" s="190">
        <v>-50.045330915684502</v>
      </c>
    </row>
    <row r="25" spans="1:7" ht="15.6" customHeight="1" x14ac:dyDescent="0.25">
      <c r="A25" s="188" t="s">
        <v>145</v>
      </c>
      <c r="B25" s="189">
        <v>567</v>
      </c>
      <c r="C25" s="189">
        <v>422</v>
      </c>
      <c r="D25" s="189">
        <v>1501</v>
      </c>
      <c r="E25" s="189">
        <v>1373.5</v>
      </c>
      <c r="F25" s="190">
        <v>-8.4943371085942658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34111</v>
      </c>
      <c r="C28" s="189">
        <v>32292</v>
      </c>
      <c r="D28" s="189">
        <v>93999</v>
      </c>
      <c r="E28" s="189">
        <v>95833</v>
      </c>
      <c r="F28" s="190">
        <v>1.951084586006232</v>
      </c>
    </row>
    <row r="29" spans="1:7" ht="15.6" customHeight="1" x14ac:dyDescent="0.25">
      <c r="A29" s="188" t="s">
        <v>178</v>
      </c>
      <c r="B29" s="189">
        <v>306.5</v>
      </c>
      <c r="C29" s="189">
        <v>2807</v>
      </c>
      <c r="D29" s="189">
        <v>306.5</v>
      </c>
      <c r="E29" s="189">
        <v>6583</v>
      </c>
      <c r="F29" s="190">
        <v>2047.7977161500819</v>
      </c>
    </row>
    <row r="30" spans="1:7" ht="15.6" customHeight="1" x14ac:dyDescent="0.25">
      <c r="A30" s="188" t="s">
        <v>179</v>
      </c>
      <c r="B30" s="189">
        <v>13618.75</v>
      </c>
      <c r="C30" s="189">
        <v>12561</v>
      </c>
      <c r="D30" s="189">
        <v>35927.25</v>
      </c>
      <c r="E30" s="189">
        <v>36082.75</v>
      </c>
      <c r="F30" s="190">
        <v>0.43281909970843913</v>
      </c>
    </row>
    <row r="31" spans="1:7" ht="15.6" customHeight="1" x14ac:dyDescent="0.25">
      <c r="A31" s="188" t="s">
        <v>180</v>
      </c>
      <c r="B31" s="189">
        <v>1371.5</v>
      </c>
      <c r="C31" s="189">
        <v>0</v>
      </c>
      <c r="D31" s="189">
        <v>3188.75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17818</v>
      </c>
      <c r="C32" s="189">
        <v>18885</v>
      </c>
      <c r="D32" s="189">
        <v>44928</v>
      </c>
      <c r="E32" s="189">
        <v>48696</v>
      </c>
      <c r="F32" s="190">
        <v>8.3867521367521363</v>
      </c>
    </row>
    <row r="33" spans="1:6" ht="15.6" customHeight="1" x14ac:dyDescent="0.25">
      <c r="A33" s="188" t="s">
        <v>182</v>
      </c>
      <c r="B33" s="189">
        <v>1065</v>
      </c>
      <c r="C33" s="189">
        <v>778</v>
      </c>
      <c r="D33" s="189">
        <v>3424</v>
      </c>
      <c r="E33" s="189">
        <v>3713</v>
      </c>
      <c r="F33" s="190">
        <v>8.4404205607476683</v>
      </c>
    </row>
    <row r="34" spans="1:6" ht="15.6" customHeight="1" x14ac:dyDescent="0.25">
      <c r="A34" s="188" t="s">
        <v>183</v>
      </c>
      <c r="B34" s="189">
        <v>2284</v>
      </c>
      <c r="C34" s="189">
        <v>2425.5</v>
      </c>
      <c r="D34" s="189">
        <v>6899.5</v>
      </c>
      <c r="E34" s="189">
        <v>7072.75</v>
      </c>
      <c r="F34" s="190">
        <v>2.5110515254728649</v>
      </c>
    </row>
    <row r="35" spans="1:6" ht="15.6" customHeight="1" x14ac:dyDescent="0.25">
      <c r="A35" s="156" t="s">
        <v>158</v>
      </c>
      <c r="B35" s="76">
        <f>SUM(B7:B34)</f>
        <v>186990.75</v>
      </c>
      <c r="C35" s="77">
        <f>SUM(C7:C34)</f>
        <v>185885.5</v>
      </c>
      <c r="D35" s="76">
        <f>SUM(D7:D34)</f>
        <v>505470.25</v>
      </c>
      <c r="E35" s="178">
        <f>SUM(E7:E34)</f>
        <v>517887.25</v>
      </c>
      <c r="F35" s="177">
        <f>E35*100/D35-100</f>
        <v>2.4565243948580502</v>
      </c>
    </row>
    <row r="36" spans="1:6" ht="15.6" customHeight="1" x14ac:dyDescent="0.25">
      <c r="A36" s="73" t="s">
        <v>165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76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74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6</v>
      </c>
      <c r="E7" s="189">
        <v>0</v>
      </c>
      <c r="F7" s="190">
        <v>-100</v>
      </c>
      <c r="G7" s="37"/>
    </row>
    <row r="8" spans="1:14" ht="15.6" customHeight="1" x14ac:dyDescent="0.25">
      <c r="A8" s="188" t="s">
        <v>11</v>
      </c>
      <c r="B8" s="189">
        <v>1153.75</v>
      </c>
      <c r="C8" s="189">
        <v>2093</v>
      </c>
      <c r="D8" s="189">
        <v>5629.75</v>
      </c>
      <c r="E8" s="189">
        <v>6167.5</v>
      </c>
      <c r="F8" s="190">
        <v>9.55193392246548</v>
      </c>
      <c r="G8" s="6"/>
    </row>
    <row r="9" spans="1:14" ht="15.6" customHeight="1" x14ac:dyDescent="0.25">
      <c r="A9" s="188" t="s">
        <v>8</v>
      </c>
      <c r="B9" s="189">
        <v>642.5</v>
      </c>
      <c r="C9" s="189">
        <v>778</v>
      </c>
      <c r="D9" s="189">
        <v>1526</v>
      </c>
      <c r="E9" s="189">
        <v>2259</v>
      </c>
      <c r="F9" s="190">
        <v>48.034076015727379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63662</v>
      </c>
      <c r="C11" s="189">
        <v>51437</v>
      </c>
      <c r="D11" s="189">
        <v>185802</v>
      </c>
      <c r="E11" s="189">
        <v>177976</v>
      </c>
      <c r="F11" s="190">
        <v>-4.2120106349770197</v>
      </c>
    </row>
    <row r="12" spans="1:14" ht="15.6" customHeight="1" x14ac:dyDescent="0.25">
      <c r="A12" s="188" t="s">
        <v>6</v>
      </c>
      <c r="B12" s="189">
        <v>2341.25</v>
      </c>
      <c r="C12" s="189">
        <v>2871</v>
      </c>
      <c r="D12" s="189">
        <v>5839.75</v>
      </c>
      <c r="E12" s="189">
        <v>7510.5</v>
      </c>
      <c r="F12" s="190">
        <v>28.609957618048721</v>
      </c>
    </row>
    <row r="13" spans="1:14" ht="15.6" customHeight="1" x14ac:dyDescent="0.25">
      <c r="A13" s="188" t="s">
        <v>175</v>
      </c>
      <c r="B13" s="189">
        <v>0</v>
      </c>
      <c r="C13" s="189">
        <v>0</v>
      </c>
      <c r="D13" s="189">
        <v>2</v>
      </c>
      <c r="E13" s="189">
        <v>0</v>
      </c>
      <c r="F13" s="190">
        <v>-100</v>
      </c>
    </row>
    <row r="14" spans="1:14" ht="15.6" customHeight="1" x14ac:dyDescent="0.25">
      <c r="A14" s="188" t="s">
        <v>153</v>
      </c>
      <c r="B14" s="189">
        <v>143837.5</v>
      </c>
      <c r="C14" s="189">
        <v>167166.5</v>
      </c>
      <c r="D14" s="189">
        <v>419692.5</v>
      </c>
      <c r="E14" s="189">
        <v>438806.5</v>
      </c>
      <c r="F14" s="190">
        <v>4.5542867694800293</v>
      </c>
    </row>
    <row r="15" spans="1:14" ht="15.6" customHeight="1" x14ac:dyDescent="0.25">
      <c r="A15" s="188" t="s">
        <v>150</v>
      </c>
      <c r="B15" s="189">
        <v>35749.75</v>
      </c>
      <c r="C15" s="189">
        <v>41019.5</v>
      </c>
      <c r="D15" s="189">
        <v>111307.75</v>
      </c>
      <c r="E15" s="189">
        <v>107997</v>
      </c>
      <c r="F15" s="190">
        <v>-2.9744110360689149</v>
      </c>
    </row>
    <row r="16" spans="1:14" ht="15.6" customHeight="1" x14ac:dyDescent="0.5">
      <c r="A16" s="188" t="s">
        <v>149</v>
      </c>
      <c r="B16" s="189">
        <v>2823.25</v>
      </c>
      <c r="C16" s="189">
        <v>4076</v>
      </c>
      <c r="D16" s="189">
        <v>7693.75</v>
      </c>
      <c r="E16" s="189">
        <v>8629</v>
      </c>
      <c r="F16" s="190">
        <v>12.15597075548335</v>
      </c>
      <c r="G16" s="1"/>
    </row>
    <row r="17" spans="1:7" ht="15.6" customHeight="1" x14ac:dyDescent="0.35">
      <c r="A17" s="188" t="s">
        <v>155</v>
      </c>
      <c r="B17" s="189">
        <v>5660</v>
      </c>
      <c r="C17" s="189">
        <v>6025</v>
      </c>
      <c r="D17" s="189">
        <v>16181</v>
      </c>
      <c r="E17" s="189">
        <v>15148.5</v>
      </c>
      <c r="F17" s="190">
        <v>-6.3809406093566574</v>
      </c>
      <c r="G17" s="2"/>
    </row>
    <row r="18" spans="1:7" ht="15.6" customHeight="1" x14ac:dyDescent="0.25">
      <c r="A18" s="188" t="s">
        <v>152</v>
      </c>
      <c r="B18" s="189">
        <v>10</v>
      </c>
      <c r="C18" s="189">
        <v>11</v>
      </c>
      <c r="D18" s="189">
        <v>46</v>
      </c>
      <c r="E18" s="189">
        <v>57</v>
      </c>
      <c r="F18" s="190">
        <v>23.913043478260871</v>
      </c>
    </row>
    <row r="19" spans="1:7" ht="15.6" customHeight="1" x14ac:dyDescent="0.25">
      <c r="A19" s="188" t="s">
        <v>148</v>
      </c>
      <c r="B19" s="189">
        <v>2482.75</v>
      </c>
      <c r="C19" s="189">
        <v>897.25</v>
      </c>
      <c r="D19" s="189">
        <v>8584.5</v>
      </c>
      <c r="E19" s="189">
        <v>2328</v>
      </c>
      <c r="F19" s="190">
        <v>-72.881355932203391</v>
      </c>
    </row>
    <row r="20" spans="1:7" ht="15.6" customHeight="1" x14ac:dyDescent="0.25">
      <c r="A20" s="188" t="s">
        <v>147</v>
      </c>
      <c r="B20" s="189">
        <v>3263</v>
      </c>
      <c r="C20" s="189">
        <v>7576</v>
      </c>
      <c r="D20" s="189">
        <v>9962</v>
      </c>
      <c r="E20" s="189">
        <v>17145</v>
      </c>
      <c r="F20" s="190">
        <v>72.103995181690436</v>
      </c>
    </row>
    <row r="21" spans="1:7" ht="15.6" customHeight="1" x14ac:dyDescent="0.25">
      <c r="A21" s="188" t="s">
        <v>154</v>
      </c>
      <c r="B21" s="189">
        <v>852.25</v>
      </c>
      <c r="C21" s="189">
        <v>1054.75</v>
      </c>
      <c r="D21" s="189">
        <v>2344</v>
      </c>
      <c r="E21" s="189">
        <v>2864.5</v>
      </c>
      <c r="F21" s="190">
        <v>22.205631399317411</v>
      </c>
    </row>
    <row r="22" spans="1:7" ht="15.6" customHeight="1" x14ac:dyDescent="0.25">
      <c r="A22" s="188" t="s">
        <v>151</v>
      </c>
      <c r="B22" s="189">
        <v>6982</v>
      </c>
      <c r="C22" s="189">
        <v>6744</v>
      </c>
      <c r="D22" s="189">
        <v>18473</v>
      </c>
      <c r="E22" s="189">
        <v>19379</v>
      </c>
      <c r="F22" s="190">
        <v>4.9044551507605689</v>
      </c>
    </row>
    <row r="23" spans="1:7" ht="15.6" customHeight="1" x14ac:dyDescent="0.25">
      <c r="A23" s="188" t="s">
        <v>171</v>
      </c>
      <c r="B23" s="189">
        <v>1088</v>
      </c>
      <c r="C23" s="189">
        <v>1726</v>
      </c>
      <c r="D23" s="189">
        <v>3150</v>
      </c>
      <c r="E23" s="189">
        <v>4079</v>
      </c>
      <c r="F23" s="190">
        <v>29.49206349206349</v>
      </c>
    </row>
    <row r="24" spans="1:7" ht="15.6" customHeight="1" x14ac:dyDescent="0.25">
      <c r="A24" s="188" t="s">
        <v>146</v>
      </c>
      <c r="B24" s="189">
        <v>2890.75</v>
      </c>
      <c r="C24" s="189">
        <v>3741</v>
      </c>
      <c r="D24" s="189">
        <v>9612</v>
      </c>
      <c r="E24" s="189">
        <v>10046.5</v>
      </c>
      <c r="F24" s="190">
        <v>4.5203911776945489</v>
      </c>
    </row>
    <row r="25" spans="1:7" ht="15.6" customHeight="1" x14ac:dyDescent="0.25">
      <c r="A25" s="188" t="s">
        <v>145</v>
      </c>
      <c r="B25" s="189">
        <v>10</v>
      </c>
      <c r="C25" s="189">
        <v>4</v>
      </c>
      <c r="D25" s="189">
        <v>13</v>
      </c>
      <c r="E25" s="189">
        <v>8</v>
      </c>
      <c r="F25" s="190">
        <v>-38.46153846153846</v>
      </c>
    </row>
    <row r="26" spans="1:7" ht="15.6" customHeight="1" x14ac:dyDescent="0.25">
      <c r="A26" s="188" t="s">
        <v>157</v>
      </c>
      <c r="B26" s="189">
        <v>156</v>
      </c>
      <c r="C26" s="189">
        <v>34</v>
      </c>
      <c r="D26" s="189">
        <v>300</v>
      </c>
      <c r="E26" s="189">
        <v>97.5</v>
      </c>
      <c r="F26" s="190">
        <v>-67.5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5420</v>
      </c>
      <c r="C28" s="189">
        <v>3418</v>
      </c>
      <c r="D28" s="189">
        <v>11626</v>
      </c>
      <c r="E28" s="189">
        <v>13232</v>
      </c>
      <c r="F28" s="190">
        <v>13.813865473937719</v>
      </c>
    </row>
    <row r="29" spans="1:7" ht="15.6" customHeight="1" x14ac:dyDescent="0.25">
      <c r="A29" s="188" t="s">
        <v>178</v>
      </c>
      <c r="B29" s="189">
        <v>2491.75</v>
      </c>
      <c r="C29" s="189">
        <v>7130</v>
      </c>
      <c r="D29" s="189">
        <v>7013.5</v>
      </c>
      <c r="E29" s="189">
        <v>18857.75</v>
      </c>
      <c r="F29" s="190">
        <v>168.8778783774149</v>
      </c>
    </row>
    <row r="30" spans="1:7" ht="15.6" customHeight="1" x14ac:dyDescent="0.25">
      <c r="A30" s="188" t="s">
        <v>179</v>
      </c>
      <c r="B30" s="189">
        <v>128</v>
      </c>
      <c r="C30" s="189">
        <v>91</v>
      </c>
      <c r="D30" s="189">
        <v>256</v>
      </c>
      <c r="E30" s="189">
        <v>307</v>
      </c>
      <c r="F30" s="190">
        <v>19.921875</v>
      </c>
    </row>
    <row r="31" spans="1:7" ht="15.6" customHeight="1" x14ac:dyDescent="0.25">
      <c r="A31" s="188" t="s">
        <v>180</v>
      </c>
      <c r="B31" s="189">
        <v>3698</v>
      </c>
      <c r="C31" s="189">
        <v>1240</v>
      </c>
      <c r="D31" s="189">
        <v>8685</v>
      </c>
      <c r="E31" s="189">
        <v>2852</v>
      </c>
      <c r="F31" s="190">
        <v>-67.161773172135867</v>
      </c>
    </row>
    <row r="32" spans="1:7" ht="15.6" customHeight="1" x14ac:dyDescent="0.25">
      <c r="A32" s="188" t="s">
        <v>181</v>
      </c>
      <c r="B32" s="189">
        <v>186690</v>
      </c>
      <c r="C32" s="189">
        <v>209312</v>
      </c>
      <c r="D32" s="189">
        <v>530808</v>
      </c>
      <c r="E32" s="189">
        <v>570296</v>
      </c>
      <c r="F32" s="190">
        <v>7.4392247290922464</v>
      </c>
    </row>
    <row r="33" spans="1:6" ht="15.6" customHeight="1" x14ac:dyDescent="0.25">
      <c r="A33" s="188" t="s">
        <v>182</v>
      </c>
      <c r="B33" s="189">
        <v>16000</v>
      </c>
      <c r="C33" s="189">
        <v>17891</v>
      </c>
      <c r="D33" s="189">
        <v>45098</v>
      </c>
      <c r="E33" s="189">
        <v>48603</v>
      </c>
      <c r="F33" s="190">
        <v>7.7719632799680616</v>
      </c>
    </row>
    <row r="34" spans="1:6" ht="15.6" customHeight="1" x14ac:dyDescent="0.25">
      <c r="A34" s="188" t="s">
        <v>183</v>
      </c>
      <c r="B34" s="189">
        <v>119</v>
      </c>
      <c r="C34" s="189">
        <v>181.5</v>
      </c>
      <c r="D34" s="189">
        <v>397</v>
      </c>
      <c r="E34" s="189">
        <v>1160</v>
      </c>
      <c r="F34" s="190">
        <v>192.19143576826201</v>
      </c>
    </row>
    <row r="35" spans="1:6" ht="15.6" customHeight="1" x14ac:dyDescent="0.25">
      <c r="A35" s="156" t="s">
        <v>158</v>
      </c>
      <c r="B35" s="76">
        <f>SUM(B7:B34)</f>
        <v>488151.5</v>
      </c>
      <c r="C35" s="77">
        <f>SUM(C7:C34)</f>
        <v>536517.5</v>
      </c>
      <c r="D35" s="178">
        <f>SUM(D7:D34)</f>
        <v>1410048.5</v>
      </c>
      <c r="E35" s="178">
        <f>SUM(E7:E34)</f>
        <v>1475806.25</v>
      </c>
      <c r="F35" s="140">
        <f>E35*100/D35-100</f>
        <v>4.6635098012586127</v>
      </c>
    </row>
    <row r="36" spans="1:6" ht="15.6" customHeight="1" x14ac:dyDescent="0.25">
      <c r="A36" s="73" t="s">
        <v>77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86</v>
      </c>
      <c r="C7" s="189">
        <v>98</v>
      </c>
      <c r="D7" s="189">
        <v>263</v>
      </c>
      <c r="E7" s="189">
        <v>250</v>
      </c>
      <c r="F7" s="190">
        <v>-4.9429657794676842</v>
      </c>
      <c r="G7" s="37"/>
    </row>
    <row r="8" spans="1:14" ht="15.6" customHeight="1" x14ac:dyDescent="0.25">
      <c r="A8" s="188" t="s">
        <v>11</v>
      </c>
      <c r="B8" s="189">
        <v>57</v>
      </c>
      <c r="C8" s="189">
        <v>67</v>
      </c>
      <c r="D8" s="189">
        <v>168</v>
      </c>
      <c r="E8" s="189">
        <v>176</v>
      </c>
      <c r="F8" s="190">
        <v>4.7619047619047592</v>
      </c>
      <c r="G8" s="6"/>
    </row>
    <row r="9" spans="1:14" ht="15.6" customHeight="1" x14ac:dyDescent="0.25">
      <c r="A9" s="188" t="s">
        <v>8</v>
      </c>
      <c r="B9" s="189">
        <v>128</v>
      </c>
      <c r="C9" s="189">
        <v>126</v>
      </c>
      <c r="D9" s="189">
        <v>351</v>
      </c>
      <c r="E9" s="189">
        <v>385</v>
      </c>
      <c r="F9" s="190">
        <v>9.6866096866096854</v>
      </c>
      <c r="G9" s="6"/>
    </row>
    <row r="10" spans="1:14" ht="15.6" customHeight="1" x14ac:dyDescent="0.25">
      <c r="A10" s="188" t="s">
        <v>10</v>
      </c>
      <c r="B10" s="189">
        <v>70</v>
      </c>
      <c r="C10" s="189">
        <v>66</v>
      </c>
      <c r="D10" s="189">
        <v>192</v>
      </c>
      <c r="E10" s="189">
        <v>176</v>
      </c>
      <c r="F10" s="190">
        <v>-8.3333333333333286</v>
      </c>
    </row>
    <row r="11" spans="1:14" ht="15.6" customHeight="1" x14ac:dyDescent="0.25">
      <c r="A11" s="188" t="s">
        <v>9</v>
      </c>
      <c r="B11" s="189">
        <v>2359</v>
      </c>
      <c r="C11" s="189">
        <v>2160</v>
      </c>
      <c r="D11" s="189">
        <v>6495</v>
      </c>
      <c r="E11" s="189">
        <v>6882</v>
      </c>
      <c r="F11" s="190">
        <v>5.9584295612009308</v>
      </c>
    </row>
    <row r="12" spans="1:14" ht="15.6" customHeight="1" x14ac:dyDescent="0.25">
      <c r="A12" s="188" t="s">
        <v>6</v>
      </c>
      <c r="B12" s="189">
        <v>123</v>
      </c>
      <c r="C12" s="189">
        <v>96</v>
      </c>
      <c r="D12" s="189">
        <v>360</v>
      </c>
      <c r="E12" s="189">
        <v>323</v>
      </c>
      <c r="F12" s="190">
        <v>-10.27777777777777</v>
      </c>
    </row>
    <row r="13" spans="1:14" ht="15.6" customHeight="1" x14ac:dyDescent="0.25">
      <c r="A13" s="188" t="s">
        <v>175</v>
      </c>
      <c r="B13" s="189">
        <v>2839</v>
      </c>
      <c r="C13" s="189">
        <v>3056</v>
      </c>
      <c r="D13" s="189">
        <v>7823</v>
      </c>
      <c r="E13" s="189">
        <v>8806</v>
      </c>
      <c r="F13" s="190">
        <v>12.5655119519366</v>
      </c>
    </row>
    <row r="14" spans="1:14" ht="15.6" customHeight="1" x14ac:dyDescent="0.25">
      <c r="A14" s="188" t="s">
        <v>153</v>
      </c>
      <c r="B14" s="189">
        <v>701</v>
      </c>
      <c r="C14" s="189">
        <v>698</v>
      </c>
      <c r="D14" s="189">
        <v>1946</v>
      </c>
      <c r="E14" s="189">
        <v>1941</v>
      </c>
      <c r="F14" s="190">
        <v>-0.25693730729702219</v>
      </c>
    </row>
    <row r="15" spans="1:14" ht="15.6" customHeight="1" x14ac:dyDescent="0.25">
      <c r="A15" s="188" t="s">
        <v>150</v>
      </c>
      <c r="B15" s="189">
        <v>228</v>
      </c>
      <c r="C15" s="189">
        <v>227</v>
      </c>
      <c r="D15" s="189">
        <v>621</v>
      </c>
      <c r="E15" s="189">
        <v>593</v>
      </c>
      <c r="F15" s="190">
        <v>-4.5088566827697321</v>
      </c>
    </row>
    <row r="16" spans="1:14" ht="15.6" customHeight="1" x14ac:dyDescent="0.5">
      <c r="A16" s="188" t="s">
        <v>149</v>
      </c>
      <c r="B16" s="189">
        <v>177</v>
      </c>
      <c r="C16" s="189">
        <v>158</v>
      </c>
      <c r="D16" s="189">
        <v>475</v>
      </c>
      <c r="E16" s="189">
        <v>473</v>
      </c>
      <c r="F16" s="190">
        <v>-0.42105263157894512</v>
      </c>
      <c r="G16" s="1"/>
    </row>
    <row r="17" spans="1:7" ht="15.6" customHeight="1" x14ac:dyDescent="0.35">
      <c r="A17" s="188" t="s">
        <v>155</v>
      </c>
      <c r="B17" s="189">
        <v>117</v>
      </c>
      <c r="C17" s="189">
        <v>107</v>
      </c>
      <c r="D17" s="189">
        <v>331</v>
      </c>
      <c r="E17" s="189">
        <v>310</v>
      </c>
      <c r="F17" s="190">
        <v>-6.344410876132927</v>
      </c>
      <c r="G17" s="2"/>
    </row>
    <row r="18" spans="1:7" ht="15.6" customHeight="1" x14ac:dyDescent="0.25">
      <c r="A18" s="188" t="s">
        <v>152</v>
      </c>
      <c r="B18" s="189">
        <v>843</v>
      </c>
      <c r="C18" s="189">
        <v>812</v>
      </c>
      <c r="D18" s="189">
        <v>2352</v>
      </c>
      <c r="E18" s="189">
        <v>2399</v>
      </c>
      <c r="F18" s="190">
        <v>1.998299319727892</v>
      </c>
    </row>
    <row r="19" spans="1:7" ht="15.6" customHeight="1" x14ac:dyDescent="0.25">
      <c r="A19" s="188" t="s">
        <v>148</v>
      </c>
      <c r="B19" s="189">
        <v>83</v>
      </c>
      <c r="C19" s="189">
        <v>83</v>
      </c>
      <c r="D19" s="189">
        <v>254</v>
      </c>
      <c r="E19" s="189">
        <v>198</v>
      </c>
      <c r="F19" s="190">
        <v>-22.047244094488189</v>
      </c>
    </row>
    <row r="20" spans="1:7" ht="15.6" customHeight="1" x14ac:dyDescent="0.25">
      <c r="A20" s="188" t="s">
        <v>147</v>
      </c>
      <c r="B20" s="189">
        <v>120</v>
      </c>
      <c r="C20" s="189">
        <v>91</v>
      </c>
      <c r="D20" s="189">
        <v>303</v>
      </c>
      <c r="E20" s="189">
        <v>256</v>
      </c>
      <c r="F20" s="190">
        <v>-15.511551155115511</v>
      </c>
    </row>
    <row r="21" spans="1:7" ht="15.6" customHeight="1" x14ac:dyDescent="0.25">
      <c r="A21" s="188" t="s">
        <v>154</v>
      </c>
      <c r="B21" s="189">
        <v>155</v>
      </c>
      <c r="C21" s="189">
        <v>203</v>
      </c>
      <c r="D21" s="189">
        <v>475</v>
      </c>
      <c r="E21" s="189">
        <v>572</v>
      </c>
      <c r="F21" s="190">
        <v>20.421052631578949</v>
      </c>
    </row>
    <row r="22" spans="1:7" ht="15.6" customHeight="1" x14ac:dyDescent="0.25">
      <c r="A22" s="188" t="s">
        <v>151</v>
      </c>
      <c r="B22" s="189">
        <v>1082</v>
      </c>
      <c r="C22" s="189">
        <v>1104</v>
      </c>
      <c r="D22" s="189">
        <v>3156</v>
      </c>
      <c r="E22" s="189">
        <v>3277</v>
      </c>
      <c r="F22" s="190">
        <v>3.8339670468947991</v>
      </c>
    </row>
    <row r="23" spans="1:7" ht="15.6" customHeight="1" x14ac:dyDescent="0.25">
      <c r="A23" s="188" t="s">
        <v>171</v>
      </c>
      <c r="B23" s="189">
        <v>142</v>
      </c>
      <c r="C23" s="189">
        <v>117</v>
      </c>
      <c r="D23" s="189">
        <v>322</v>
      </c>
      <c r="E23" s="189">
        <v>346</v>
      </c>
      <c r="F23" s="190">
        <v>7.4534161490683184</v>
      </c>
    </row>
    <row r="24" spans="1:7" ht="15.6" customHeight="1" x14ac:dyDescent="0.25">
      <c r="A24" s="188" t="s">
        <v>146</v>
      </c>
      <c r="B24" s="189">
        <v>36</v>
      </c>
      <c r="C24" s="189">
        <v>34</v>
      </c>
      <c r="D24" s="189">
        <v>100</v>
      </c>
      <c r="E24" s="189">
        <v>112</v>
      </c>
      <c r="F24" s="190">
        <v>12</v>
      </c>
    </row>
    <row r="25" spans="1:7" ht="15.6" customHeight="1" x14ac:dyDescent="0.25">
      <c r="A25" s="188" t="s">
        <v>145</v>
      </c>
      <c r="B25" s="189">
        <v>97</v>
      </c>
      <c r="C25" s="189">
        <v>92</v>
      </c>
      <c r="D25" s="189">
        <v>274</v>
      </c>
      <c r="E25" s="189">
        <v>280</v>
      </c>
      <c r="F25" s="190">
        <v>2.1897810218978151</v>
      </c>
    </row>
    <row r="26" spans="1:7" ht="15.6" customHeight="1" x14ac:dyDescent="0.25">
      <c r="A26" s="188" t="s">
        <v>157</v>
      </c>
      <c r="B26" s="189">
        <v>68</v>
      </c>
      <c r="C26" s="189">
        <v>71</v>
      </c>
      <c r="D26" s="189">
        <v>194</v>
      </c>
      <c r="E26" s="189">
        <v>223</v>
      </c>
      <c r="F26" s="190">
        <v>14.948453608247419</v>
      </c>
    </row>
    <row r="27" spans="1:7" ht="15.6" customHeight="1" x14ac:dyDescent="0.25">
      <c r="A27" s="188" t="s">
        <v>173</v>
      </c>
      <c r="B27" s="189">
        <v>83</v>
      </c>
      <c r="C27" s="189">
        <v>68</v>
      </c>
      <c r="D27" s="189">
        <v>227</v>
      </c>
      <c r="E27" s="189">
        <v>205</v>
      </c>
      <c r="F27" s="190">
        <v>-9.6916299559471355</v>
      </c>
    </row>
    <row r="28" spans="1:7" ht="15.6" customHeight="1" x14ac:dyDescent="0.25">
      <c r="A28" s="188" t="s">
        <v>177</v>
      </c>
      <c r="B28" s="189">
        <v>1428</v>
      </c>
      <c r="C28" s="189">
        <v>1458</v>
      </c>
      <c r="D28" s="189">
        <v>4156</v>
      </c>
      <c r="E28" s="189">
        <v>4210</v>
      </c>
      <c r="F28" s="190">
        <v>1.2993262752646759</v>
      </c>
    </row>
    <row r="29" spans="1:7" ht="15.6" customHeight="1" x14ac:dyDescent="0.25">
      <c r="A29" s="188" t="s">
        <v>178</v>
      </c>
      <c r="B29" s="189">
        <v>127</v>
      </c>
      <c r="C29" s="189">
        <v>124</v>
      </c>
      <c r="D29" s="189">
        <v>356</v>
      </c>
      <c r="E29" s="189">
        <v>357</v>
      </c>
      <c r="F29" s="190">
        <v>0.28089887640449263</v>
      </c>
    </row>
    <row r="30" spans="1:7" ht="15.6" customHeight="1" x14ac:dyDescent="0.25">
      <c r="A30" s="188" t="s">
        <v>179</v>
      </c>
      <c r="B30" s="189">
        <v>73</v>
      </c>
      <c r="C30" s="189">
        <v>67</v>
      </c>
      <c r="D30" s="189">
        <v>207</v>
      </c>
      <c r="E30" s="189">
        <v>208</v>
      </c>
      <c r="F30" s="190">
        <v>0.48309178743961922</v>
      </c>
    </row>
    <row r="31" spans="1:7" ht="15.6" customHeight="1" x14ac:dyDescent="0.25">
      <c r="A31" s="188" t="s">
        <v>180</v>
      </c>
      <c r="B31" s="189">
        <v>209</v>
      </c>
      <c r="C31" s="189">
        <v>193</v>
      </c>
      <c r="D31" s="189">
        <v>610</v>
      </c>
      <c r="E31" s="189">
        <v>556</v>
      </c>
      <c r="F31" s="190">
        <v>-8.8524590163934391</v>
      </c>
    </row>
    <row r="32" spans="1:7" ht="15.6" customHeight="1" x14ac:dyDescent="0.25">
      <c r="A32" s="188" t="s">
        <v>181</v>
      </c>
      <c r="B32" s="189">
        <v>614</v>
      </c>
      <c r="C32" s="189">
        <v>614</v>
      </c>
      <c r="D32" s="189">
        <v>1827</v>
      </c>
      <c r="E32" s="189">
        <v>1794</v>
      </c>
      <c r="F32" s="190">
        <v>-1.8062397372742249</v>
      </c>
    </row>
    <row r="33" spans="1:6" ht="15.6" customHeight="1" x14ac:dyDescent="0.25">
      <c r="A33" s="188" t="s">
        <v>182</v>
      </c>
      <c r="B33" s="189">
        <v>147</v>
      </c>
      <c r="C33" s="189">
        <v>152</v>
      </c>
      <c r="D33" s="189">
        <v>424</v>
      </c>
      <c r="E33" s="189">
        <v>454</v>
      </c>
      <c r="F33" s="190">
        <v>7.0754716981132049</v>
      </c>
    </row>
    <row r="34" spans="1:6" ht="15.6" customHeight="1" x14ac:dyDescent="0.25">
      <c r="A34" s="188" t="s">
        <v>183</v>
      </c>
      <c r="B34" s="189">
        <v>27</v>
      </c>
      <c r="C34" s="189">
        <v>32</v>
      </c>
      <c r="D34" s="189">
        <v>85</v>
      </c>
      <c r="E34" s="189">
        <v>92</v>
      </c>
      <c r="F34" s="190">
        <v>8.235294117647058</v>
      </c>
    </row>
    <row r="35" spans="1:6" ht="15.6" customHeight="1" x14ac:dyDescent="0.25">
      <c r="A35" s="156" t="s">
        <v>158</v>
      </c>
      <c r="B35" s="76">
        <f>SUM(B7:B34)</f>
        <v>12219</v>
      </c>
      <c r="C35" s="77">
        <f>SUM(C7:C34)</f>
        <v>12174</v>
      </c>
      <c r="D35" s="178">
        <f>SUM(D7:D34)</f>
        <v>34347</v>
      </c>
      <c r="E35" s="78">
        <f>SUM(E7:E34)</f>
        <v>35854</v>
      </c>
      <c r="F35" s="140">
        <f>E35*100/D35-100</f>
        <v>4.3875738783591061</v>
      </c>
    </row>
    <row r="36" spans="1:6" ht="15.6" customHeight="1" x14ac:dyDescent="0.25">
      <c r="A36" s="73" t="s">
        <v>81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78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82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1659967</v>
      </c>
      <c r="C7" s="189">
        <v>1843269</v>
      </c>
      <c r="D7" s="189">
        <v>4664657</v>
      </c>
      <c r="E7" s="189">
        <v>4585084</v>
      </c>
      <c r="F7" s="190">
        <v>-1.705870335160768</v>
      </c>
      <c r="G7" s="37"/>
    </row>
    <row r="8" spans="1:14" ht="15.6" customHeight="1" x14ac:dyDescent="0.25">
      <c r="A8" s="188" t="s">
        <v>11</v>
      </c>
      <c r="B8" s="189">
        <v>745037</v>
      </c>
      <c r="C8" s="189">
        <v>857634</v>
      </c>
      <c r="D8" s="189">
        <v>2538978</v>
      </c>
      <c r="E8" s="189">
        <v>2070392</v>
      </c>
      <c r="F8" s="190">
        <v>-18.455693590098061</v>
      </c>
      <c r="G8" s="6"/>
    </row>
    <row r="9" spans="1:14" ht="15.6" customHeight="1" x14ac:dyDescent="0.25">
      <c r="A9" s="188" t="s">
        <v>8</v>
      </c>
      <c r="B9" s="189">
        <v>2148677</v>
      </c>
      <c r="C9" s="189">
        <v>2142646</v>
      </c>
      <c r="D9" s="189">
        <v>5923184</v>
      </c>
      <c r="E9" s="189">
        <v>6161973</v>
      </c>
      <c r="F9" s="190">
        <v>4.0314297175303011</v>
      </c>
      <c r="G9" s="6"/>
    </row>
    <row r="10" spans="1:14" ht="15.6" customHeight="1" x14ac:dyDescent="0.25">
      <c r="A10" s="188" t="s">
        <v>10</v>
      </c>
      <c r="B10" s="189">
        <v>554362</v>
      </c>
      <c r="C10" s="189">
        <v>521111</v>
      </c>
      <c r="D10" s="189">
        <v>1491988</v>
      </c>
      <c r="E10" s="189">
        <v>1386669</v>
      </c>
      <c r="F10" s="190">
        <v>-7.0589709836808368</v>
      </c>
    </row>
    <row r="11" spans="1:14" ht="15.6" customHeight="1" x14ac:dyDescent="0.25">
      <c r="A11" s="188" t="s">
        <v>9</v>
      </c>
      <c r="B11" s="189">
        <v>45144327</v>
      </c>
      <c r="C11" s="189">
        <v>41443729</v>
      </c>
      <c r="D11" s="189">
        <v>121586039</v>
      </c>
      <c r="E11" s="189">
        <v>134286060</v>
      </c>
      <c r="F11" s="190">
        <v>10.4452954504094</v>
      </c>
    </row>
    <row r="12" spans="1:14" ht="15.6" customHeight="1" x14ac:dyDescent="0.25">
      <c r="A12" s="188" t="s">
        <v>6</v>
      </c>
      <c r="B12" s="189">
        <v>2591176</v>
      </c>
      <c r="C12" s="189">
        <v>1819668</v>
      </c>
      <c r="D12" s="189">
        <v>7455404</v>
      </c>
      <c r="E12" s="189">
        <v>6022778</v>
      </c>
      <c r="F12" s="190">
        <v>-19.21594054460363</v>
      </c>
    </row>
    <row r="13" spans="1:14" ht="15.6" customHeight="1" x14ac:dyDescent="0.25">
      <c r="A13" s="188" t="s">
        <v>175</v>
      </c>
      <c r="B13" s="189">
        <v>17401909</v>
      </c>
      <c r="C13" s="189">
        <v>18816258</v>
      </c>
      <c r="D13" s="189">
        <v>49852951</v>
      </c>
      <c r="E13" s="189">
        <v>51970414</v>
      </c>
      <c r="F13" s="190">
        <v>4.2474175701253927</v>
      </c>
    </row>
    <row r="14" spans="1:14" ht="15.6" customHeight="1" x14ac:dyDescent="0.25">
      <c r="A14" s="188" t="s">
        <v>153</v>
      </c>
      <c r="B14" s="189">
        <v>26863389</v>
      </c>
      <c r="C14" s="189">
        <v>26767254</v>
      </c>
      <c r="D14" s="189">
        <v>74024262</v>
      </c>
      <c r="E14" s="189">
        <v>74891693</v>
      </c>
      <c r="F14" s="190">
        <v>1.1718198554954851</v>
      </c>
    </row>
    <row r="15" spans="1:14" ht="15.6" customHeight="1" x14ac:dyDescent="0.25">
      <c r="A15" s="188" t="s">
        <v>150</v>
      </c>
      <c r="B15" s="189">
        <v>4271152</v>
      </c>
      <c r="C15" s="189">
        <v>4423032</v>
      </c>
      <c r="D15" s="189">
        <v>11458183</v>
      </c>
      <c r="E15" s="189">
        <v>11714348</v>
      </c>
      <c r="F15" s="190">
        <v>2.2356511499249052</v>
      </c>
    </row>
    <row r="16" spans="1:14" ht="15.6" customHeight="1" x14ac:dyDescent="0.5">
      <c r="A16" s="188" t="s">
        <v>149</v>
      </c>
      <c r="B16" s="189">
        <v>3930557</v>
      </c>
      <c r="C16" s="189">
        <v>3403820</v>
      </c>
      <c r="D16" s="189">
        <v>10974414</v>
      </c>
      <c r="E16" s="189">
        <v>9845913</v>
      </c>
      <c r="F16" s="190">
        <v>-10.28301830056712</v>
      </c>
      <c r="G16" s="1"/>
    </row>
    <row r="17" spans="1:7" ht="15.6" customHeight="1" x14ac:dyDescent="0.35">
      <c r="A17" s="188" t="s">
        <v>155</v>
      </c>
      <c r="B17" s="189">
        <v>1634468</v>
      </c>
      <c r="C17" s="189">
        <v>1646304</v>
      </c>
      <c r="D17" s="189">
        <v>4582814</v>
      </c>
      <c r="E17" s="189">
        <v>4428326</v>
      </c>
      <c r="F17" s="190">
        <v>-3.3710292409859899</v>
      </c>
      <c r="G17" s="2"/>
    </row>
    <row r="18" spans="1:7" ht="15.6" customHeight="1" x14ac:dyDescent="0.25">
      <c r="A18" s="188" t="s">
        <v>152</v>
      </c>
      <c r="B18" s="189">
        <v>6480239</v>
      </c>
      <c r="C18" s="189">
        <v>5225229</v>
      </c>
      <c r="D18" s="189">
        <v>17694417</v>
      </c>
      <c r="E18" s="189">
        <v>15517054</v>
      </c>
      <c r="F18" s="190">
        <v>-12.30536728053826</v>
      </c>
    </row>
    <row r="19" spans="1:7" ht="15.6" customHeight="1" x14ac:dyDescent="0.25">
      <c r="A19" s="188" t="s">
        <v>148</v>
      </c>
      <c r="B19" s="189">
        <v>1420347</v>
      </c>
      <c r="C19" s="189">
        <v>1201670</v>
      </c>
      <c r="D19" s="189">
        <v>4391879</v>
      </c>
      <c r="E19" s="189">
        <v>2800845</v>
      </c>
      <c r="F19" s="190">
        <v>-36.226726647068382</v>
      </c>
    </row>
    <row r="20" spans="1:7" ht="15.6" customHeight="1" x14ac:dyDescent="0.25">
      <c r="A20" s="188" t="s">
        <v>147</v>
      </c>
      <c r="B20" s="189">
        <v>2079182</v>
      </c>
      <c r="C20" s="189">
        <v>1393349</v>
      </c>
      <c r="D20" s="189">
        <v>5221796</v>
      </c>
      <c r="E20" s="189">
        <v>4097733</v>
      </c>
      <c r="F20" s="190">
        <v>-21.526367556296719</v>
      </c>
    </row>
    <row r="21" spans="1:7" ht="15.6" customHeight="1" x14ac:dyDescent="0.25">
      <c r="A21" s="188" t="s">
        <v>154</v>
      </c>
      <c r="B21" s="189">
        <v>2594511</v>
      </c>
      <c r="C21" s="189">
        <v>3405172</v>
      </c>
      <c r="D21" s="189">
        <v>9629396</v>
      </c>
      <c r="E21" s="189">
        <v>10387791</v>
      </c>
      <c r="F21" s="190">
        <v>7.8758314644033769</v>
      </c>
    </row>
    <row r="22" spans="1:7" ht="15.6" customHeight="1" x14ac:dyDescent="0.25">
      <c r="A22" s="188" t="s">
        <v>151</v>
      </c>
      <c r="B22" s="189">
        <v>25548644</v>
      </c>
      <c r="C22" s="189">
        <v>26599974</v>
      </c>
      <c r="D22" s="189">
        <v>75253279</v>
      </c>
      <c r="E22" s="189">
        <v>80077749</v>
      </c>
      <c r="F22" s="190">
        <v>6.4109764572517776</v>
      </c>
    </row>
    <row r="23" spans="1:7" ht="15.6" customHeight="1" x14ac:dyDescent="0.25">
      <c r="A23" s="188" t="s">
        <v>171</v>
      </c>
      <c r="B23" s="189">
        <v>3446390</v>
      </c>
      <c r="C23" s="189">
        <v>3870003</v>
      </c>
      <c r="D23" s="189">
        <v>8205046</v>
      </c>
      <c r="E23" s="189">
        <v>9995585</v>
      </c>
      <c r="F23" s="190">
        <v>21.822412695797201</v>
      </c>
    </row>
    <row r="24" spans="1:7" ht="15.6" customHeight="1" x14ac:dyDescent="0.25">
      <c r="A24" s="188" t="s">
        <v>146</v>
      </c>
      <c r="B24" s="189">
        <v>177050</v>
      </c>
      <c r="C24" s="189">
        <v>267524</v>
      </c>
      <c r="D24" s="189">
        <v>590105</v>
      </c>
      <c r="E24" s="189">
        <v>791663</v>
      </c>
      <c r="F24" s="190">
        <v>34.156294218825451</v>
      </c>
    </row>
    <row r="25" spans="1:7" ht="15.6" customHeight="1" x14ac:dyDescent="0.25">
      <c r="A25" s="188" t="s">
        <v>145</v>
      </c>
      <c r="B25" s="189">
        <v>2260116</v>
      </c>
      <c r="C25" s="189">
        <v>2642447</v>
      </c>
      <c r="D25" s="189">
        <v>6299693</v>
      </c>
      <c r="E25" s="189">
        <v>7986934</v>
      </c>
      <c r="F25" s="190">
        <v>26.782908309976381</v>
      </c>
    </row>
    <row r="26" spans="1:7" ht="15.6" customHeight="1" x14ac:dyDescent="0.25">
      <c r="A26" s="188" t="s">
        <v>157</v>
      </c>
      <c r="B26" s="189">
        <v>1091598</v>
      </c>
      <c r="C26" s="189">
        <v>958077</v>
      </c>
      <c r="D26" s="189">
        <v>2685963</v>
      </c>
      <c r="E26" s="189">
        <v>2841957</v>
      </c>
      <c r="F26" s="190">
        <v>5.8077493993774283</v>
      </c>
    </row>
    <row r="27" spans="1:7" ht="15.6" customHeight="1" x14ac:dyDescent="0.25">
      <c r="A27" s="188" t="s">
        <v>173</v>
      </c>
      <c r="B27" s="189">
        <v>700434</v>
      </c>
      <c r="C27" s="189">
        <v>626292</v>
      </c>
      <c r="D27" s="189">
        <v>1824681</v>
      </c>
      <c r="E27" s="189">
        <v>1733280</v>
      </c>
      <c r="F27" s="190">
        <v>-5.0091495444957266</v>
      </c>
    </row>
    <row r="28" spans="1:7" ht="15.6" customHeight="1" x14ac:dyDescent="0.25">
      <c r="A28" s="188" t="s">
        <v>177</v>
      </c>
      <c r="B28" s="189">
        <v>20066981</v>
      </c>
      <c r="C28" s="189">
        <v>20707780</v>
      </c>
      <c r="D28" s="189">
        <v>58013721</v>
      </c>
      <c r="E28" s="189">
        <v>58655223</v>
      </c>
      <c r="F28" s="190">
        <v>1.1057763386699551</v>
      </c>
    </row>
    <row r="29" spans="1:7" ht="15.6" customHeight="1" x14ac:dyDescent="0.25">
      <c r="A29" s="188" t="s">
        <v>178</v>
      </c>
      <c r="B29" s="189">
        <v>2572981</v>
      </c>
      <c r="C29" s="189">
        <v>2406046</v>
      </c>
      <c r="D29" s="189">
        <v>6844393</v>
      </c>
      <c r="E29" s="189">
        <v>6914069</v>
      </c>
      <c r="F29" s="190">
        <v>1.018001158028184</v>
      </c>
    </row>
    <row r="30" spans="1:7" ht="15.6" customHeight="1" x14ac:dyDescent="0.25">
      <c r="A30" s="188" t="s">
        <v>179</v>
      </c>
      <c r="B30" s="189">
        <v>481303</v>
      </c>
      <c r="C30" s="189">
        <v>409944</v>
      </c>
      <c r="D30" s="189">
        <v>1247198</v>
      </c>
      <c r="E30" s="189">
        <v>1255136</v>
      </c>
      <c r="F30" s="190">
        <v>0.63646670376316195</v>
      </c>
    </row>
    <row r="31" spans="1:7" ht="15.6" customHeight="1" x14ac:dyDescent="0.25">
      <c r="A31" s="188" t="s">
        <v>180</v>
      </c>
      <c r="B31" s="189">
        <v>4308653</v>
      </c>
      <c r="C31" s="189">
        <v>3792439</v>
      </c>
      <c r="D31" s="189">
        <v>12356902</v>
      </c>
      <c r="E31" s="189">
        <v>10485298</v>
      </c>
      <c r="F31" s="190">
        <v>-15.146223543732891</v>
      </c>
    </row>
    <row r="32" spans="1:7" ht="15.6" customHeight="1" x14ac:dyDescent="0.25">
      <c r="A32" s="188" t="s">
        <v>181</v>
      </c>
      <c r="B32" s="189">
        <v>23802243</v>
      </c>
      <c r="C32" s="189">
        <v>24252210</v>
      </c>
      <c r="D32" s="189">
        <v>71218831</v>
      </c>
      <c r="E32" s="189">
        <v>68574942</v>
      </c>
      <c r="F32" s="190">
        <v>-3.712345404826991</v>
      </c>
    </row>
    <row r="33" spans="1:6" ht="15.6" customHeight="1" x14ac:dyDescent="0.25">
      <c r="A33" s="188" t="s">
        <v>182</v>
      </c>
      <c r="B33" s="189">
        <v>3197255</v>
      </c>
      <c r="C33" s="189">
        <v>3174592</v>
      </c>
      <c r="D33" s="189">
        <v>8891269</v>
      </c>
      <c r="E33" s="189">
        <v>9855948</v>
      </c>
      <c r="F33" s="190">
        <v>10.849733598207409</v>
      </c>
    </row>
    <row r="34" spans="1:6" ht="15.6" customHeight="1" x14ac:dyDescent="0.25">
      <c r="A34" s="188" t="s">
        <v>183</v>
      </c>
      <c r="B34" s="189">
        <v>199883</v>
      </c>
      <c r="C34" s="189">
        <v>212534</v>
      </c>
      <c r="D34" s="189">
        <v>665148</v>
      </c>
      <c r="E34" s="189">
        <v>640453</v>
      </c>
      <c r="F34" s="190">
        <v>-3.7127075477938689</v>
      </c>
    </row>
    <row r="35" spans="1:6" ht="15.6" customHeight="1" x14ac:dyDescent="0.25">
      <c r="A35" s="156" t="s">
        <v>158</v>
      </c>
      <c r="B35" s="76">
        <f>SUM(B7:B34)</f>
        <v>207372831</v>
      </c>
      <c r="C35" s="77">
        <f>SUM(C7:C34)</f>
        <v>204830007</v>
      </c>
      <c r="D35" s="178">
        <f>SUM(D7:D34)</f>
        <v>585586591</v>
      </c>
      <c r="E35" s="78">
        <f>SUM(E7:E34)</f>
        <v>599975310</v>
      </c>
      <c r="F35" s="140">
        <f>E35*100/D35-100</f>
        <v>2.457146256615701</v>
      </c>
    </row>
    <row r="36" spans="1:6" ht="15.6" customHeight="1" x14ac:dyDescent="0.25">
      <c r="A36" s="73" t="s">
        <v>81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4</v>
      </c>
      <c r="C7" s="189">
        <v>5</v>
      </c>
      <c r="D7" s="189">
        <v>8</v>
      </c>
      <c r="E7" s="189">
        <v>11</v>
      </c>
      <c r="F7" s="190">
        <v>37.5</v>
      </c>
      <c r="G7" s="37"/>
    </row>
    <row r="8" spans="1:14" ht="15.6" customHeight="1" x14ac:dyDescent="0.25">
      <c r="A8" s="188" t="s">
        <v>11</v>
      </c>
      <c r="B8" s="189">
        <v>3</v>
      </c>
      <c r="C8" s="189">
        <v>2</v>
      </c>
      <c r="D8" s="189">
        <v>11</v>
      </c>
      <c r="E8" s="189">
        <v>3</v>
      </c>
      <c r="F8" s="190">
        <v>-72.72727272727272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156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156</v>
      </c>
    </row>
    <row r="12" spans="1:14" ht="15.6" customHeight="1" x14ac:dyDescent="0.25">
      <c r="A12" s="188" t="s">
        <v>6</v>
      </c>
      <c r="B12" s="189">
        <v>16</v>
      </c>
      <c r="C12" s="189">
        <v>14</v>
      </c>
      <c r="D12" s="189">
        <v>43</v>
      </c>
      <c r="E12" s="189">
        <v>31</v>
      </c>
      <c r="F12" s="190">
        <v>-27.90697674418605</v>
      </c>
    </row>
    <row r="13" spans="1:14" ht="15.6" customHeight="1" x14ac:dyDescent="0.25">
      <c r="A13" s="188" t="s">
        <v>175</v>
      </c>
      <c r="B13" s="189">
        <v>17</v>
      </c>
      <c r="C13" s="189">
        <v>19</v>
      </c>
      <c r="D13" s="189">
        <v>44</v>
      </c>
      <c r="E13" s="189">
        <v>45</v>
      </c>
      <c r="F13" s="190">
        <v>2.2727272727272658</v>
      </c>
    </row>
    <row r="14" spans="1:14" ht="15.6" customHeight="1" x14ac:dyDescent="0.25">
      <c r="A14" s="188" t="s">
        <v>153</v>
      </c>
      <c r="B14" s="189">
        <v>32</v>
      </c>
      <c r="C14" s="189">
        <v>27</v>
      </c>
      <c r="D14" s="189">
        <v>78</v>
      </c>
      <c r="E14" s="189">
        <v>65</v>
      </c>
      <c r="F14" s="190">
        <v>-16.666666666666671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4</v>
      </c>
      <c r="C16" s="189">
        <v>4</v>
      </c>
      <c r="D16" s="189">
        <v>12</v>
      </c>
      <c r="E16" s="189">
        <v>4</v>
      </c>
      <c r="F16" s="190">
        <v>-66.666666666666657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4</v>
      </c>
      <c r="C18" s="189">
        <v>0</v>
      </c>
      <c r="D18" s="189">
        <v>8</v>
      </c>
      <c r="E18" s="189">
        <v>0</v>
      </c>
      <c r="F18" s="190">
        <v>-100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1</v>
      </c>
      <c r="E19" s="189">
        <v>1</v>
      </c>
      <c r="F19" s="190">
        <v>0</v>
      </c>
    </row>
    <row r="20" spans="1:7" ht="15.6" customHeight="1" x14ac:dyDescent="0.25">
      <c r="A20" s="188" t="s">
        <v>147</v>
      </c>
      <c r="B20" s="189">
        <v>1</v>
      </c>
      <c r="C20" s="189">
        <v>0</v>
      </c>
      <c r="D20" s="189">
        <v>1</v>
      </c>
      <c r="E20" s="189">
        <v>0</v>
      </c>
      <c r="F20" s="190">
        <v>-100</v>
      </c>
    </row>
    <row r="21" spans="1:7" ht="15.6" customHeight="1" x14ac:dyDescent="0.25">
      <c r="A21" s="188" t="s">
        <v>154</v>
      </c>
      <c r="B21" s="189">
        <v>0</v>
      </c>
      <c r="C21" s="189">
        <v>0</v>
      </c>
      <c r="D21" s="189">
        <v>0</v>
      </c>
      <c r="E21" s="189">
        <v>0</v>
      </c>
      <c r="F21" s="190" t="s">
        <v>156</v>
      </c>
    </row>
    <row r="22" spans="1:7" ht="15.6" customHeight="1" x14ac:dyDescent="0.25">
      <c r="A22" s="188" t="s">
        <v>151</v>
      </c>
      <c r="B22" s="189">
        <v>95</v>
      </c>
      <c r="C22" s="189">
        <v>75</v>
      </c>
      <c r="D22" s="189">
        <v>258</v>
      </c>
      <c r="E22" s="189">
        <v>227</v>
      </c>
      <c r="F22" s="190">
        <v>-12.01550387596899</v>
      </c>
    </row>
    <row r="23" spans="1:7" ht="15.6" customHeight="1" x14ac:dyDescent="0.25">
      <c r="A23" s="188" t="s">
        <v>171</v>
      </c>
      <c r="B23" s="189">
        <v>16</v>
      </c>
      <c r="C23" s="189">
        <v>5</v>
      </c>
      <c r="D23" s="189">
        <v>31</v>
      </c>
      <c r="E23" s="189">
        <v>10</v>
      </c>
      <c r="F23" s="190">
        <v>-67.741935483870975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1</v>
      </c>
      <c r="C25" s="189">
        <v>1</v>
      </c>
      <c r="D25" s="189">
        <v>1</v>
      </c>
      <c r="E25" s="189">
        <v>1</v>
      </c>
      <c r="F25" s="190">
        <v>0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86</v>
      </c>
      <c r="C28" s="189">
        <v>67</v>
      </c>
      <c r="D28" s="189">
        <v>212</v>
      </c>
      <c r="E28" s="189">
        <v>188</v>
      </c>
      <c r="F28" s="190">
        <v>-11.32075471698113</v>
      </c>
    </row>
    <row r="29" spans="1:7" ht="15.6" customHeight="1" x14ac:dyDescent="0.25">
      <c r="A29" s="188" t="s">
        <v>178</v>
      </c>
      <c r="B29" s="189">
        <v>0</v>
      </c>
      <c r="C29" s="189">
        <v>0</v>
      </c>
      <c r="D29" s="189">
        <v>0</v>
      </c>
      <c r="E29" s="189">
        <v>0</v>
      </c>
      <c r="F29" s="190" t="s">
        <v>156</v>
      </c>
    </row>
    <row r="30" spans="1:7" ht="15.6" customHeight="1" x14ac:dyDescent="0.25">
      <c r="A30" s="188" t="s">
        <v>179</v>
      </c>
      <c r="B30" s="189">
        <v>6</v>
      </c>
      <c r="C30" s="189">
        <v>6</v>
      </c>
      <c r="D30" s="189">
        <v>10</v>
      </c>
      <c r="E30" s="189">
        <v>7</v>
      </c>
      <c r="F30" s="190">
        <v>-30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156</v>
      </c>
    </row>
    <row r="32" spans="1:7" ht="15.6" customHeight="1" x14ac:dyDescent="0.25">
      <c r="A32" s="188" t="s">
        <v>181</v>
      </c>
      <c r="B32" s="189">
        <v>9</v>
      </c>
      <c r="C32" s="189">
        <v>9</v>
      </c>
      <c r="D32" s="189">
        <v>17</v>
      </c>
      <c r="E32" s="189">
        <v>20</v>
      </c>
      <c r="F32" s="190">
        <v>17.647058823529409</v>
      </c>
    </row>
    <row r="33" spans="1:6" ht="15.6" customHeight="1" x14ac:dyDescent="0.25">
      <c r="A33" s="188" t="s">
        <v>182</v>
      </c>
      <c r="B33" s="189">
        <v>3</v>
      </c>
      <c r="C33" s="189">
        <v>0</v>
      </c>
      <c r="D33" s="189">
        <v>6</v>
      </c>
      <c r="E33" s="189">
        <v>5</v>
      </c>
      <c r="F33" s="190">
        <v>-16.666666666666671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297</v>
      </c>
      <c r="C35" s="77">
        <f>SUM(C7:C34)</f>
        <v>234</v>
      </c>
      <c r="D35" s="178">
        <f>SUM(D7:D34)</f>
        <v>741</v>
      </c>
      <c r="E35" s="178">
        <f>SUM(E7:E34)</f>
        <v>618</v>
      </c>
      <c r="F35" s="140">
        <f>E35*100/D35-100</f>
        <v>-16.599190283400816</v>
      </c>
    </row>
    <row r="36" spans="1:6" ht="15.6" customHeight="1" x14ac:dyDescent="0.25">
      <c r="A36" s="73" t="s">
        <v>167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85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10565</v>
      </c>
      <c r="C7" s="189">
        <v>13679</v>
      </c>
      <c r="D7" s="189">
        <v>17149</v>
      </c>
      <c r="E7" s="189">
        <v>27097</v>
      </c>
      <c r="F7" s="190">
        <v>58.009213365210798</v>
      </c>
      <c r="G7" s="37"/>
    </row>
    <row r="8" spans="1:14" ht="15.6" customHeight="1" x14ac:dyDescent="0.25">
      <c r="A8" s="188" t="s">
        <v>11</v>
      </c>
      <c r="B8" s="189">
        <v>13212</v>
      </c>
      <c r="C8" s="189">
        <v>9669</v>
      </c>
      <c r="D8" s="189">
        <v>51720</v>
      </c>
      <c r="E8" s="189">
        <v>29648</v>
      </c>
      <c r="F8" s="190">
        <v>-42.67594740912606</v>
      </c>
      <c r="G8" s="6"/>
    </row>
    <row r="9" spans="1:14" ht="15.6" customHeight="1" x14ac:dyDescent="0.25">
      <c r="A9" s="188" t="s">
        <v>8</v>
      </c>
      <c r="B9" s="189">
        <v>26930</v>
      </c>
      <c r="C9" s="189">
        <v>26812</v>
      </c>
      <c r="D9" s="189">
        <v>85343</v>
      </c>
      <c r="E9" s="189">
        <v>94752</v>
      </c>
      <c r="F9" s="190">
        <v>11.02492295794617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312991</v>
      </c>
      <c r="C11" s="189">
        <v>316599</v>
      </c>
      <c r="D11" s="189">
        <v>865689</v>
      </c>
      <c r="E11" s="189">
        <v>969594</v>
      </c>
      <c r="F11" s="190">
        <v>12.002578293128369</v>
      </c>
    </row>
    <row r="12" spans="1:14" ht="15.6" customHeight="1" x14ac:dyDescent="0.25">
      <c r="A12" s="188" t="s">
        <v>6</v>
      </c>
      <c r="B12" s="189">
        <v>24850</v>
      </c>
      <c r="C12" s="189">
        <v>22947</v>
      </c>
      <c r="D12" s="189">
        <v>79308</v>
      </c>
      <c r="E12" s="189">
        <v>68738</v>
      </c>
      <c r="F12" s="190">
        <v>-13.327785343218849</v>
      </c>
    </row>
    <row r="13" spans="1:14" ht="15.6" customHeight="1" x14ac:dyDescent="0.25">
      <c r="A13" s="188" t="s">
        <v>175</v>
      </c>
      <c r="B13" s="189">
        <v>386628</v>
      </c>
      <c r="C13" s="189">
        <v>432348</v>
      </c>
      <c r="D13" s="189">
        <v>940179</v>
      </c>
      <c r="E13" s="189">
        <v>1025263</v>
      </c>
      <c r="F13" s="190">
        <v>9.0497660551873622</v>
      </c>
    </row>
    <row r="14" spans="1:14" ht="15.6" customHeight="1" x14ac:dyDescent="0.25">
      <c r="A14" s="188" t="s">
        <v>153</v>
      </c>
      <c r="B14" s="189">
        <v>216019</v>
      </c>
      <c r="C14" s="189">
        <v>254722</v>
      </c>
      <c r="D14" s="189">
        <v>515207</v>
      </c>
      <c r="E14" s="189">
        <v>567465</v>
      </c>
      <c r="F14" s="190">
        <v>10.143107527653941</v>
      </c>
    </row>
    <row r="15" spans="1:14" ht="15.6" customHeight="1" x14ac:dyDescent="0.25">
      <c r="A15" s="188" t="s">
        <v>150</v>
      </c>
      <c r="B15" s="189">
        <v>3883</v>
      </c>
      <c r="C15" s="189">
        <v>6397</v>
      </c>
      <c r="D15" s="189">
        <v>8867</v>
      </c>
      <c r="E15" s="189">
        <v>6446</v>
      </c>
      <c r="F15" s="190">
        <v>-27.303484831397309</v>
      </c>
    </row>
    <row r="16" spans="1:14" ht="15.6" customHeight="1" x14ac:dyDescent="0.5">
      <c r="A16" s="188" t="s">
        <v>149</v>
      </c>
      <c r="B16" s="189">
        <v>4401</v>
      </c>
      <c r="C16" s="189">
        <v>6165</v>
      </c>
      <c r="D16" s="189">
        <v>16891</v>
      </c>
      <c r="E16" s="189">
        <v>6165</v>
      </c>
      <c r="F16" s="190">
        <v>-63.501272867207383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146382</v>
      </c>
      <c r="C18" s="189">
        <v>141964</v>
      </c>
      <c r="D18" s="189">
        <v>385519</v>
      </c>
      <c r="E18" s="189">
        <v>389180</v>
      </c>
      <c r="F18" s="190">
        <v>0.94962894176421753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749</v>
      </c>
      <c r="E19" s="189">
        <v>964</v>
      </c>
      <c r="F19" s="190">
        <v>28.704939919893182</v>
      </c>
    </row>
    <row r="20" spans="1:7" ht="15.6" customHeight="1" x14ac:dyDescent="0.25">
      <c r="A20" s="188" t="s">
        <v>147</v>
      </c>
      <c r="B20" s="189">
        <v>985</v>
      </c>
      <c r="C20" s="189">
        <v>0</v>
      </c>
      <c r="D20" s="189">
        <v>985</v>
      </c>
      <c r="E20" s="189">
        <v>0</v>
      </c>
      <c r="F20" s="190">
        <v>-100</v>
      </c>
    </row>
    <row r="21" spans="1:7" ht="15.6" customHeight="1" x14ac:dyDescent="0.25">
      <c r="A21" s="188" t="s">
        <v>154</v>
      </c>
      <c r="B21" s="189">
        <v>4616</v>
      </c>
      <c r="C21" s="189">
        <v>5089</v>
      </c>
      <c r="D21" s="189">
        <v>12883</v>
      </c>
      <c r="E21" s="189">
        <v>13353</v>
      </c>
      <c r="F21" s="190">
        <v>3.648218582628274</v>
      </c>
    </row>
    <row r="22" spans="1:7" ht="15.6" customHeight="1" x14ac:dyDescent="0.25">
      <c r="A22" s="188" t="s">
        <v>151</v>
      </c>
      <c r="B22" s="189">
        <v>334594</v>
      </c>
      <c r="C22" s="189">
        <v>366574</v>
      </c>
      <c r="D22" s="189">
        <v>958785</v>
      </c>
      <c r="E22" s="189">
        <v>1037567</v>
      </c>
      <c r="F22" s="190">
        <v>8.2168577939788321</v>
      </c>
    </row>
    <row r="23" spans="1:7" ht="15.6" customHeight="1" x14ac:dyDescent="0.25">
      <c r="A23" s="188" t="s">
        <v>171</v>
      </c>
      <c r="B23" s="189">
        <v>48987</v>
      </c>
      <c r="C23" s="189">
        <v>31044</v>
      </c>
      <c r="D23" s="189">
        <v>117192</v>
      </c>
      <c r="E23" s="189">
        <v>84922</v>
      </c>
      <c r="F23" s="190">
        <v>-27.536009283910161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32700</v>
      </c>
      <c r="C25" s="189">
        <v>35283</v>
      </c>
      <c r="D25" s="189">
        <v>93796</v>
      </c>
      <c r="E25" s="189">
        <v>106636</v>
      </c>
      <c r="F25" s="190">
        <v>13.689283125079969</v>
      </c>
    </row>
    <row r="26" spans="1:7" ht="15.6" customHeight="1" x14ac:dyDescent="0.25">
      <c r="A26" s="188" t="s">
        <v>157</v>
      </c>
      <c r="B26" s="189">
        <v>3538</v>
      </c>
      <c r="C26" s="189">
        <v>7726</v>
      </c>
      <c r="D26" s="189">
        <v>11157</v>
      </c>
      <c r="E26" s="189">
        <v>22217</v>
      </c>
      <c r="F26" s="190">
        <v>99.130590660571841</v>
      </c>
    </row>
    <row r="27" spans="1:7" ht="15.6" customHeight="1" x14ac:dyDescent="0.25">
      <c r="A27" s="188" t="s">
        <v>173</v>
      </c>
      <c r="B27" s="189">
        <v>1</v>
      </c>
      <c r="C27" s="189">
        <v>0</v>
      </c>
      <c r="D27" s="189">
        <v>2</v>
      </c>
      <c r="E27" s="189">
        <v>0</v>
      </c>
      <c r="F27" s="190">
        <v>-100</v>
      </c>
    </row>
    <row r="28" spans="1:7" ht="15.6" customHeight="1" x14ac:dyDescent="0.25">
      <c r="A28" s="188" t="s">
        <v>177</v>
      </c>
      <c r="B28" s="189">
        <v>604651</v>
      </c>
      <c r="C28" s="189">
        <v>651180</v>
      </c>
      <c r="D28" s="189">
        <v>1749630</v>
      </c>
      <c r="E28" s="189">
        <v>1845314</v>
      </c>
      <c r="F28" s="190">
        <v>5.4688134062630382</v>
      </c>
    </row>
    <row r="29" spans="1:7" ht="15.6" customHeight="1" x14ac:dyDescent="0.25">
      <c r="A29" s="188" t="s">
        <v>178</v>
      </c>
      <c r="B29" s="189">
        <v>11714</v>
      </c>
      <c r="C29" s="189">
        <v>11338</v>
      </c>
      <c r="D29" s="189">
        <v>26992</v>
      </c>
      <c r="E29" s="189">
        <v>32608</v>
      </c>
      <c r="F29" s="190">
        <v>20.80616478956728</v>
      </c>
    </row>
    <row r="30" spans="1:7" ht="15.6" customHeight="1" x14ac:dyDescent="0.25">
      <c r="A30" s="188" t="s">
        <v>179</v>
      </c>
      <c r="B30" s="189">
        <v>2447</v>
      </c>
      <c r="C30" s="189">
        <v>2196</v>
      </c>
      <c r="D30" s="189">
        <v>3307</v>
      </c>
      <c r="E30" s="189">
        <v>2506</v>
      </c>
      <c r="F30" s="190">
        <v>-24.221348654369521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12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58824</v>
      </c>
      <c r="C32" s="189">
        <v>84038</v>
      </c>
      <c r="D32" s="189">
        <v>156022</v>
      </c>
      <c r="E32" s="189">
        <v>211473</v>
      </c>
      <c r="F32" s="190">
        <v>35.540500698619439</v>
      </c>
    </row>
    <row r="33" spans="1:6" ht="15.6" customHeight="1" x14ac:dyDescent="0.25">
      <c r="A33" s="188" t="s">
        <v>182</v>
      </c>
      <c r="B33" s="189">
        <v>7160</v>
      </c>
      <c r="C33" s="189">
        <v>0</v>
      </c>
      <c r="D33" s="189">
        <v>13602</v>
      </c>
      <c r="E33" s="189">
        <v>7626</v>
      </c>
      <c r="F33" s="190">
        <v>-43.9347154830172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2256078</v>
      </c>
      <c r="C35" s="77">
        <f>SUM(C7:C34)</f>
        <v>2425770</v>
      </c>
      <c r="D35" s="76">
        <f>SUM(D7:D34)</f>
        <v>6110986</v>
      </c>
      <c r="E35" s="78">
        <f>SUM(E7:E34)</f>
        <v>6549534</v>
      </c>
      <c r="F35" s="140">
        <f>E35*100/D35-100</f>
        <v>7.1763869202122237</v>
      </c>
    </row>
    <row r="36" spans="1:6" ht="15.6" customHeight="1" x14ac:dyDescent="0.25">
      <c r="A36" s="73" t="s">
        <v>84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92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7243</v>
      </c>
      <c r="C8" s="189">
        <v>7215</v>
      </c>
      <c r="D8" s="189">
        <v>25160</v>
      </c>
      <c r="E8" s="189">
        <v>25033</v>
      </c>
      <c r="F8" s="190">
        <v>-0.50476947535770478</v>
      </c>
      <c r="G8" s="6"/>
    </row>
    <row r="9" spans="1:14" ht="15.6" customHeight="1" x14ac:dyDescent="0.25">
      <c r="A9" s="188" t="s">
        <v>8</v>
      </c>
      <c r="B9" s="189">
        <v>26930</v>
      </c>
      <c r="C9" s="189">
        <v>26812</v>
      </c>
      <c r="D9" s="189">
        <v>85343</v>
      </c>
      <c r="E9" s="189">
        <v>94752</v>
      </c>
      <c r="F9" s="190">
        <v>11.02492295794617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312991</v>
      </c>
      <c r="C11" s="189">
        <v>316599</v>
      </c>
      <c r="D11" s="189">
        <v>865689</v>
      </c>
      <c r="E11" s="189">
        <v>969594</v>
      </c>
      <c r="F11" s="190">
        <v>12.002578293128369</v>
      </c>
    </row>
    <row r="12" spans="1:14" ht="15.6" customHeight="1" x14ac:dyDescent="0.25">
      <c r="A12" s="188" t="s">
        <v>6</v>
      </c>
      <c r="B12" s="189">
        <v>1292</v>
      </c>
      <c r="C12" s="189">
        <v>1478</v>
      </c>
      <c r="D12" s="189">
        <v>4469</v>
      </c>
      <c r="E12" s="189">
        <v>4805</v>
      </c>
      <c r="F12" s="190">
        <v>7.5184605057059741</v>
      </c>
    </row>
    <row r="13" spans="1:14" ht="15.6" customHeight="1" x14ac:dyDescent="0.25">
      <c r="A13" s="188" t="s">
        <v>175</v>
      </c>
      <c r="B13" s="189">
        <v>330887</v>
      </c>
      <c r="C13" s="189">
        <v>368670</v>
      </c>
      <c r="D13" s="189">
        <v>781572</v>
      </c>
      <c r="E13" s="189">
        <v>860162</v>
      </c>
      <c r="F13" s="190">
        <v>10.05537557640243</v>
      </c>
    </row>
    <row r="14" spans="1:14" ht="15.6" customHeight="1" x14ac:dyDescent="0.25">
      <c r="A14" s="188" t="s">
        <v>153</v>
      </c>
      <c r="B14" s="189">
        <v>96134</v>
      </c>
      <c r="C14" s="189">
        <v>121221</v>
      </c>
      <c r="D14" s="189">
        <v>223115</v>
      </c>
      <c r="E14" s="189">
        <v>247989</v>
      </c>
      <c r="F14" s="190">
        <v>11.14851085762947</v>
      </c>
    </row>
    <row r="15" spans="1:14" ht="15.6" customHeight="1" x14ac:dyDescent="0.25">
      <c r="A15" s="188" t="s">
        <v>150</v>
      </c>
      <c r="B15" s="189">
        <v>3883</v>
      </c>
      <c r="C15" s="189">
        <v>6397</v>
      </c>
      <c r="D15" s="189">
        <v>8867</v>
      </c>
      <c r="E15" s="189">
        <v>6446</v>
      </c>
      <c r="F15" s="190">
        <v>-27.303484831397309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139069</v>
      </c>
      <c r="C18" s="189">
        <v>141964</v>
      </c>
      <c r="D18" s="189">
        <v>371696</v>
      </c>
      <c r="E18" s="189">
        <v>389180</v>
      </c>
      <c r="F18" s="190">
        <v>4.7038440015496548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0</v>
      </c>
      <c r="E19" s="189">
        <v>0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4616</v>
      </c>
      <c r="C21" s="189">
        <v>5089</v>
      </c>
      <c r="D21" s="189">
        <v>12883</v>
      </c>
      <c r="E21" s="189">
        <v>13353</v>
      </c>
      <c r="F21" s="190">
        <v>3.648218582628274</v>
      </c>
    </row>
    <row r="22" spans="1:7" ht="15.6" customHeight="1" x14ac:dyDescent="0.25">
      <c r="A22" s="188" t="s">
        <v>151</v>
      </c>
      <c r="B22" s="189">
        <v>104946</v>
      </c>
      <c r="C22" s="189">
        <v>128186</v>
      </c>
      <c r="D22" s="189">
        <v>304232</v>
      </c>
      <c r="E22" s="189">
        <v>332680</v>
      </c>
      <c r="F22" s="190">
        <v>9.3507586315706419</v>
      </c>
    </row>
    <row r="23" spans="1:7" ht="15.6" customHeight="1" x14ac:dyDescent="0.25">
      <c r="A23" s="188" t="s">
        <v>171</v>
      </c>
      <c r="B23" s="189">
        <v>22382</v>
      </c>
      <c r="C23" s="189">
        <v>23849</v>
      </c>
      <c r="D23" s="189">
        <v>60917</v>
      </c>
      <c r="E23" s="189">
        <v>66364</v>
      </c>
      <c r="F23" s="190">
        <v>8.9416747377579355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31943</v>
      </c>
      <c r="C25" s="189">
        <v>34695</v>
      </c>
      <c r="D25" s="189">
        <v>93039</v>
      </c>
      <c r="E25" s="189">
        <v>106048</v>
      </c>
      <c r="F25" s="190">
        <v>13.98230849428734</v>
      </c>
    </row>
    <row r="26" spans="1:7" ht="15.6" customHeight="1" x14ac:dyDescent="0.25">
      <c r="A26" s="188" t="s">
        <v>157</v>
      </c>
      <c r="B26" s="189">
        <v>3538</v>
      </c>
      <c r="C26" s="189">
        <v>7726</v>
      </c>
      <c r="D26" s="189">
        <v>11157</v>
      </c>
      <c r="E26" s="189">
        <v>22217</v>
      </c>
      <c r="F26" s="190">
        <v>99.130590660571841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434902</v>
      </c>
      <c r="C28" s="189">
        <v>496030</v>
      </c>
      <c r="D28" s="189">
        <v>1269665</v>
      </c>
      <c r="E28" s="189">
        <v>1371042</v>
      </c>
      <c r="F28" s="190">
        <v>7.9845471049450083</v>
      </c>
    </row>
    <row r="29" spans="1:7" ht="15.6" customHeight="1" x14ac:dyDescent="0.25">
      <c r="A29" s="188" t="s">
        <v>178</v>
      </c>
      <c r="B29" s="189">
        <v>11714</v>
      </c>
      <c r="C29" s="189">
        <v>11330</v>
      </c>
      <c r="D29" s="189">
        <v>26992</v>
      </c>
      <c r="E29" s="189">
        <v>32596</v>
      </c>
      <c r="F29" s="190">
        <v>20.761707172495552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12</v>
      </c>
      <c r="E31" s="189">
        <v>0</v>
      </c>
      <c r="F31" s="190">
        <v>-100</v>
      </c>
    </row>
    <row r="32" spans="1:7" ht="15.6" customHeight="1" x14ac:dyDescent="0.25">
      <c r="A32" s="188" t="s">
        <v>181</v>
      </c>
      <c r="B32" s="189">
        <v>44630</v>
      </c>
      <c r="C32" s="189">
        <v>57106</v>
      </c>
      <c r="D32" s="189">
        <v>124711</v>
      </c>
      <c r="E32" s="189">
        <v>145865</v>
      </c>
      <c r="F32" s="190">
        <v>16.962417108354511</v>
      </c>
    </row>
    <row r="33" spans="1:6" ht="15.6" customHeight="1" x14ac:dyDescent="0.25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156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79" t="s">
        <v>158</v>
      </c>
      <c r="B35" s="178">
        <f>SUM(B7:B34)</f>
        <v>1577100</v>
      </c>
      <c r="C35" s="77">
        <f>SUM(C7:C34)</f>
        <v>1754367</v>
      </c>
      <c r="D35" s="76">
        <f>SUM(D7:D34)</f>
        <v>4269519</v>
      </c>
      <c r="E35" s="78">
        <f>SUM(E7:E34)</f>
        <v>4688126</v>
      </c>
      <c r="F35" s="140">
        <f>E35*100/D35-100</f>
        <v>9.804547069587926</v>
      </c>
    </row>
    <row r="36" spans="1:6" ht="15.6" customHeight="1" x14ac:dyDescent="0.25">
      <c r="A36" s="73" t="s">
        <v>89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80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10565</v>
      </c>
      <c r="C7" s="189">
        <v>13679</v>
      </c>
      <c r="D7" s="189">
        <v>17149</v>
      </c>
      <c r="E7" s="189">
        <v>27097</v>
      </c>
      <c r="F7" s="190">
        <v>58.009213365210798</v>
      </c>
      <c r="G7" s="13"/>
    </row>
    <row r="8" spans="1:14" ht="15.6" customHeight="1" x14ac:dyDescent="0.25">
      <c r="A8" s="188" t="s">
        <v>11</v>
      </c>
      <c r="B8" s="189">
        <v>5969</v>
      </c>
      <c r="C8" s="189">
        <v>2454</v>
      </c>
      <c r="D8" s="189">
        <v>26560</v>
      </c>
      <c r="E8" s="189">
        <v>4615</v>
      </c>
      <c r="F8" s="190">
        <v>-82.624246987951807</v>
      </c>
      <c r="G8" s="6"/>
    </row>
    <row r="9" spans="1:14" ht="15.6" customHeight="1" x14ac:dyDescent="0.25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156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156</v>
      </c>
    </row>
    <row r="12" spans="1:14" ht="15.6" customHeight="1" x14ac:dyDescent="0.25">
      <c r="A12" s="188" t="s">
        <v>6</v>
      </c>
      <c r="B12" s="189">
        <v>23558</v>
      </c>
      <c r="C12" s="189">
        <v>21469</v>
      </c>
      <c r="D12" s="189">
        <v>74839</v>
      </c>
      <c r="E12" s="189">
        <v>63933</v>
      </c>
      <c r="F12" s="190">
        <v>-14.57261588209356</v>
      </c>
    </row>
    <row r="13" spans="1:14" ht="15.6" customHeight="1" x14ac:dyDescent="0.25">
      <c r="A13" s="188" t="s">
        <v>175</v>
      </c>
      <c r="B13" s="189">
        <v>55741</v>
      </c>
      <c r="C13" s="189">
        <v>63678</v>
      </c>
      <c r="D13" s="189">
        <v>158607</v>
      </c>
      <c r="E13" s="189">
        <v>165101</v>
      </c>
      <c r="F13" s="190">
        <v>4.0943968425101076</v>
      </c>
    </row>
    <row r="14" spans="1:14" ht="15.6" customHeight="1" x14ac:dyDescent="0.25">
      <c r="A14" s="188" t="s">
        <v>153</v>
      </c>
      <c r="B14" s="189">
        <v>119885</v>
      </c>
      <c r="C14" s="189">
        <v>133501</v>
      </c>
      <c r="D14" s="189">
        <v>292092</v>
      </c>
      <c r="E14" s="189">
        <v>319476</v>
      </c>
      <c r="F14" s="190">
        <v>9.3751283842077129</v>
      </c>
    </row>
    <row r="15" spans="1:14" ht="15.6" customHeight="1" x14ac:dyDescent="0.25">
      <c r="A15" s="188" t="s">
        <v>150</v>
      </c>
      <c r="B15" s="189">
        <v>0</v>
      </c>
      <c r="C15" s="189">
        <v>0</v>
      </c>
      <c r="D15" s="189">
        <v>0</v>
      </c>
      <c r="E15" s="189">
        <v>0</v>
      </c>
      <c r="F15" s="190" t="s">
        <v>156</v>
      </c>
    </row>
    <row r="16" spans="1:14" ht="15.6" customHeight="1" x14ac:dyDescent="0.5">
      <c r="A16" s="188" t="s">
        <v>149</v>
      </c>
      <c r="B16" s="189">
        <v>4401</v>
      </c>
      <c r="C16" s="189">
        <v>6165</v>
      </c>
      <c r="D16" s="189">
        <v>16891</v>
      </c>
      <c r="E16" s="189">
        <v>6165</v>
      </c>
      <c r="F16" s="190">
        <v>-63.501272867207383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7313</v>
      </c>
      <c r="C18" s="189">
        <v>0</v>
      </c>
      <c r="D18" s="189">
        <v>13823</v>
      </c>
      <c r="E18" s="189">
        <v>0</v>
      </c>
      <c r="F18" s="190">
        <v>-100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749</v>
      </c>
      <c r="E19" s="189">
        <v>964</v>
      </c>
      <c r="F19" s="190">
        <v>28.704939919893182</v>
      </c>
    </row>
    <row r="20" spans="1:7" ht="15.6" customHeight="1" x14ac:dyDescent="0.25">
      <c r="A20" s="188" t="s">
        <v>147</v>
      </c>
      <c r="B20" s="189">
        <v>985</v>
      </c>
      <c r="C20" s="189">
        <v>0</v>
      </c>
      <c r="D20" s="189">
        <v>985</v>
      </c>
      <c r="E20" s="189">
        <v>0</v>
      </c>
      <c r="F20" s="190">
        <v>-100</v>
      </c>
    </row>
    <row r="21" spans="1:7" ht="15.6" customHeight="1" x14ac:dyDescent="0.25">
      <c r="A21" s="188" t="s">
        <v>154</v>
      </c>
      <c r="B21" s="189">
        <v>0</v>
      </c>
      <c r="C21" s="189">
        <v>0</v>
      </c>
      <c r="D21" s="189">
        <v>0</v>
      </c>
      <c r="E21" s="189">
        <v>0</v>
      </c>
      <c r="F21" s="190" t="s">
        <v>156</v>
      </c>
    </row>
    <row r="22" spans="1:7" ht="15.6" customHeight="1" x14ac:dyDescent="0.25">
      <c r="A22" s="188" t="s">
        <v>151</v>
      </c>
      <c r="B22" s="189">
        <v>229648</v>
      </c>
      <c r="C22" s="189">
        <v>238388</v>
      </c>
      <c r="D22" s="189">
        <v>654553</v>
      </c>
      <c r="E22" s="189">
        <v>704887</v>
      </c>
      <c r="F22" s="190">
        <v>7.6898280200381066</v>
      </c>
    </row>
    <row r="23" spans="1:7" ht="15.6" customHeight="1" x14ac:dyDescent="0.25">
      <c r="A23" s="188" t="s">
        <v>171</v>
      </c>
      <c r="B23" s="189">
        <v>26605</v>
      </c>
      <c r="C23" s="189">
        <v>7195</v>
      </c>
      <c r="D23" s="189">
        <v>56275</v>
      </c>
      <c r="E23" s="189">
        <v>18558</v>
      </c>
      <c r="F23" s="190">
        <v>-67.022656597067964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757</v>
      </c>
      <c r="C25" s="189">
        <v>588</v>
      </c>
      <c r="D25" s="189">
        <v>757</v>
      </c>
      <c r="E25" s="189">
        <v>588</v>
      </c>
      <c r="F25" s="190">
        <v>-22.324966974900931</v>
      </c>
    </row>
    <row r="26" spans="1:7" ht="15.6" customHeight="1" x14ac:dyDescent="0.25">
      <c r="A26" s="188" t="s">
        <v>157</v>
      </c>
      <c r="B26" s="189">
        <v>0</v>
      </c>
      <c r="C26" s="189">
        <v>0</v>
      </c>
      <c r="D26" s="189">
        <v>0</v>
      </c>
      <c r="E26" s="189">
        <v>0</v>
      </c>
      <c r="F26" s="190" t="s">
        <v>156</v>
      </c>
    </row>
    <row r="27" spans="1:7" ht="15.6" customHeight="1" x14ac:dyDescent="0.25">
      <c r="A27" s="188" t="s">
        <v>173</v>
      </c>
      <c r="B27" s="189">
        <v>1</v>
      </c>
      <c r="C27" s="189">
        <v>0</v>
      </c>
      <c r="D27" s="189">
        <v>2</v>
      </c>
      <c r="E27" s="189">
        <v>0</v>
      </c>
      <c r="F27" s="190">
        <v>-100</v>
      </c>
    </row>
    <row r="28" spans="1:7" ht="15.6" customHeight="1" x14ac:dyDescent="0.25">
      <c r="A28" s="188" t="s">
        <v>177</v>
      </c>
      <c r="B28" s="189">
        <v>169749</v>
      </c>
      <c r="C28" s="189">
        <v>155150</v>
      </c>
      <c r="D28" s="189">
        <v>479965</v>
      </c>
      <c r="E28" s="189">
        <v>474272</v>
      </c>
      <c r="F28" s="190">
        <v>-1.186128155177983</v>
      </c>
    </row>
    <row r="29" spans="1:7" ht="15.6" customHeight="1" x14ac:dyDescent="0.25">
      <c r="A29" s="188" t="s">
        <v>178</v>
      </c>
      <c r="B29" s="189">
        <v>0</v>
      </c>
      <c r="C29" s="189">
        <v>8</v>
      </c>
      <c r="D29" s="189">
        <v>0</v>
      </c>
      <c r="E29" s="189">
        <v>12</v>
      </c>
      <c r="F29" s="190" t="s">
        <v>156</v>
      </c>
    </row>
    <row r="30" spans="1:7" ht="15.6" customHeight="1" x14ac:dyDescent="0.25">
      <c r="A30" s="188" t="s">
        <v>179</v>
      </c>
      <c r="B30" s="189">
        <v>2447</v>
      </c>
      <c r="C30" s="189">
        <v>2196</v>
      </c>
      <c r="D30" s="189">
        <v>3307</v>
      </c>
      <c r="E30" s="189">
        <v>2506</v>
      </c>
      <c r="F30" s="190">
        <v>-24.221348654369521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156</v>
      </c>
    </row>
    <row r="32" spans="1:7" ht="15.6" customHeight="1" x14ac:dyDescent="0.25">
      <c r="A32" s="188" t="s">
        <v>181</v>
      </c>
      <c r="B32" s="189">
        <v>14194</v>
      </c>
      <c r="C32" s="189">
        <v>26932</v>
      </c>
      <c r="D32" s="189">
        <v>31311</v>
      </c>
      <c r="E32" s="189">
        <v>65608</v>
      </c>
      <c r="F32" s="190">
        <v>109.53658458688641</v>
      </c>
    </row>
    <row r="33" spans="1:6" ht="15.6" customHeight="1" x14ac:dyDescent="0.25">
      <c r="A33" s="188" t="s">
        <v>182</v>
      </c>
      <c r="B33" s="189">
        <v>7160</v>
      </c>
      <c r="C33" s="189">
        <v>0</v>
      </c>
      <c r="D33" s="189">
        <v>13602</v>
      </c>
      <c r="E33" s="189">
        <v>7626</v>
      </c>
      <c r="F33" s="190">
        <v>-43.9347154830172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79" t="s">
        <v>158</v>
      </c>
      <c r="B35" s="76">
        <f>SUM(B7:B34)</f>
        <v>678978</v>
      </c>
      <c r="C35" s="77">
        <f>SUM(C7:C34)</f>
        <v>671403</v>
      </c>
      <c r="D35" s="76">
        <f>SUM(D7:D34)</f>
        <v>1841467</v>
      </c>
      <c r="E35" s="178">
        <f>SUM(E7:E34)</f>
        <v>1861408</v>
      </c>
      <c r="F35" s="140">
        <f>E35*100/D35-100</f>
        <v>1.082886633320058</v>
      </c>
    </row>
    <row r="36" spans="1:6" ht="15.6" customHeight="1" x14ac:dyDescent="0.25">
      <c r="A36" s="73" t="s">
        <v>164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88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37"/>
    </row>
    <row r="8" spans="1:14" ht="15.6" customHeight="1" x14ac:dyDescent="0.25">
      <c r="A8" s="188" t="s">
        <v>11</v>
      </c>
      <c r="B8" s="189">
        <v>1687</v>
      </c>
      <c r="C8" s="189">
        <v>3133</v>
      </c>
      <c r="D8" s="189">
        <v>6142</v>
      </c>
      <c r="E8" s="189">
        <v>8815</v>
      </c>
      <c r="F8" s="190">
        <v>43.520026050146527</v>
      </c>
      <c r="G8" s="6"/>
    </row>
    <row r="9" spans="1:14" ht="15.6" customHeight="1" x14ac:dyDescent="0.25">
      <c r="A9" s="188" t="s">
        <v>8</v>
      </c>
      <c r="B9" s="189">
        <v>8321</v>
      </c>
      <c r="C9" s="189">
        <v>8806</v>
      </c>
      <c r="D9" s="189">
        <v>24899</v>
      </c>
      <c r="E9" s="189">
        <v>28565</v>
      </c>
      <c r="F9" s="190">
        <v>14.723482870798019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61755</v>
      </c>
      <c r="C11" s="189">
        <v>66886</v>
      </c>
      <c r="D11" s="189">
        <v>177848</v>
      </c>
      <c r="E11" s="189">
        <v>210119</v>
      </c>
      <c r="F11" s="190">
        <v>18.145270118303269</v>
      </c>
    </row>
    <row r="12" spans="1:14" ht="15.6" customHeight="1" x14ac:dyDescent="0.25">
      <c r="A12" s="188" t="s">
        <v>6</v>
      </c>
      <c r="B12" s="189">
        <v>771</v>
      </c>
      <c r="C12" s="189">
        <v>929</v>
      </c>
      <c r="D12" s="189">
        <v>2695</v>
      </c>
      <c r="E12" s="189">
        <v>2948</v>
      </c>
      <c r="F12" s="190">
        <v>9.3877551020408134</v>
      </c>
    </row>
    <row r="13" spans="1:14" ht="15.6" customHeight="1" x14ac:dyDescent="0.25">
      <c r="A13" s="188" t="s">
        <v>175</v>
      </c>
      <c r="B13" s="189">
        <v>64754</v>
      </c>
      <c r="C13" s="189">
        <v>85251</v>
      </c>
      <c r="D13" s="189">
        <v>162012</v>
      </c>
      <c r="E13" s="189">
        <v>194120</v>
      </c>
      <c r="F13" s="190">
        <v>19.818285065303812</v>
      </c>
    </row>
    <row r="14" spans="1:14" ht="15.6" customHeight="1" x14ac:dyDescent="0.25">
      <c r="A14" s="188" t="s">
        <v>153</v>
      </c>
      <c r="B14" s="189">
        <v>23272</v>
      </c>
      <c r="C14" s="189">
        <v>29316</v>
      </c>
      <c r="D14" s="189">
        <v>62293</v>
      </c>
      <c r="E14" s="189">
        <v>69910</v>
      </c>
      <c r="F14" s="190">
        <v>12.22769813622719</v>
      </c>
    </row>
    <row r="15" spans="1:14" ht="15.6" customHeight="1" x14ac:dyDescent="0.25">
      <c r="A15" s="188" t="s">
        <v>150</v>
      </c>
      <c r="B15" s="189">
        <v>1662</v>
      </c>
      <c r="C15" s="189">
        <v>3100</v>
      </c>
      <c r="D15" s="189">
        <v>3554</v>
      </c>
      <c r="E15" s="189">
        <v>3100</v>
      </c>
      <c r="F15" s="190">
        <v>-12.774338773213289</v>
      </c>
    </row>
    <row r="16" spans="1:14" ht="15.6" customHeight="1" x14ac:dyDescent="0.5">
      <c r="A16" s="188" t="s">
        <v>149</v>
      </c>
      <c r="B16" s="189">
        <v>0</v>
      </c>
      <c r="C16" s="189">
        <v>0</v>
      </c>
      <c r="D16" s="189">
        <v>0</v>
      </c>
      <c r="E16" s="189">
        <v>0</v>
      </c>
      <c r="F16" s="190" t="s">
        <v>156</v>
      </c>
      <c r="G16" s="1"/>
    </row>
    <row r="17" spans="1:7" ht="15.6" customHeight="1" x14ac:dyDescent="0.35">
      <c r="A17" s="188" t="s">
        <v>155</v>
      </c>
      <c r="B17" s="189">
        <v>0</v>
      </c>
      <c r="C17" s="189">
        <v>0</v>
      </c>
      <c r="D17" s="189">
        <v>0</v>
      </c>
      <c r="E17" s="189">
        <v>0</v>
      </c>
      <c r="F17" s="190" t="s">
        <v>156</v>
      </c>
      <c r="G17" s="2"/>
    </row>
    <row r="18" spans="1:7" ht="15.6" customHeight="1" x14ac:dyDescent="0.25">
      <c r="A18" s="188" t="s">
        <v>152</v>
      </c>
      <c r="B18" s="189">
        <v>31187</v>
      </c>
      <c r="C18" s="189">
        <v>33695</v>
      </c>
      <c r="D18" s="189">
        <v>86551</v>
      </c>
      <c r="E18" s="189">
        <v>95330</v>
      </c>
      <c r="F18" s="190">
        <v>10.143152592113321</v>
      </c>
    </row>
    <row r="19" spans="1:7" ht="15.6" customHeight="1" x14ac:dyDescent="0.25">
      <c r="A19" s="188" t="s">
        <v>148</v>
      </c>
      <c r="B19" s="189">
        <v>0</v>
      </c>
      <c r="C19" s="189">
        <v>0</v>
      </c>
      <c r="D19" s="189">
        <v>0</v>
      </c>
      <c r="E19" s="189">
        <v>0</v>
      </c>
      <c r="F19" s="190" t="s">
        <v>156</v>
      </c>
    </row>
    <row r="20" spans="1:7" ht="15.6" customHeight="1" x14ac:dyDescent="0.25">
      <c r="A20" s="188" t="s">
        <v>147</v>
      </c>
      <c r="B20" s="189">
        <v>0</v>
      </c>
      <c r="C20" s="189">
        <v>0</v>
      </c>
      <c r="D20" s="189">
        <v>0</v>
      </c>
      <c r="E20" s="189">
        <v>0</v>
      </c>
      <c r="F20" s="190" t="s">
        <v>156</v>
      </c>
    </row>
    <row r="21" spans="1:7" ht="15.6" customHeight="1" x14ac:dyDescent="0.25">
      <c r="A21" s="188" t="s">
        <v>154</v>
      </c>
      <c r="B21" s="189">
        <v>2790</v>
      </c>
      <c r="C21" s="189">
        <v>3124</v>
      </c>
      <c r="D21" s="189">
        <v>7846</v>
      </c>
      <c r="E21" s="189">
        <v>7900</v>
      </c>
      <c r="F21" s="190">
        <v>0.68824878919194532</v>
      </c>
    </row>
    <row r="22" spans="1:7" ht="15.6" customHeight="1" x14ac:dyDescent="0.25">
      <c r="A22" s="188" t="s">
        <v>151</v>
      </c>
      <c r="B22" s="189">
        <v>46503</v>
      </c>
      <c r="C22" s="189">
        <v>54012</v>
      </c>
      <c r="D22" s="189">
        <v>132675</v>
      </c>
      <c r="E22" s="189">
        <v>142372</v>
      </c>
      <c r="F22" s="190">
        <v>7.3088373845863979</v>
      </c>
    </row>
    <row r="23" spans="1:7" ht="15.6" customHeight="1" x14ac:dyDescent="0.25">
      <c r="A23" s="188" t="s">
        <v>171</v>
      </c>
      <c r="B23" s="189">
        <v>4058</v>
      </c>
      <c r="C23" s="189">
        <v>5391</v>
      </c>
      <c r="D23" s="189">
        <v>11335</v>
      </c>
      <c r="E23" s="189">
        <v>14390</v>
      </c>
      <c r="F23" s="190">
        <v>26.951918835465381</v>
      </c>
    </row>
    <row r="24" spans="1:7" ht="15.6" customHeight="1" x14ac:dyDescent="0.25">
      <c r="A24" s="188" t="s">
        <v>146</v>
      </c>
      <c r="B24" s="189">
        <v>0</v>
      </c>
      <c r="C24" s="189">
        <v>0</v>
      </c>
      <c r="D24" s="189">
        <v>0</v>
      </c>
      <c r="E24" s="189">
        <v>0</v>
      </c>
      <c r="F24" s="190" t="s">
        <v>156</v>
      </c>
    </row>
    <row r="25" spans="1:7" ht="15.6" customHeight="1" x14ac:dyDescent="0.25">
      <c r="A25" s="188" t="s">
        <v>145</v>
      </c>
      <c r="B25" s="189">
        <v>6673</v>
      </c>
      <c r="C25" s="189">
        <v>8650</v>
      </c>
      <c r="D25" s="189">
        <v>19833</v>
      </c>
      <c r="E25" s="189">
        <v>25964</v>
      </c>
      <c r="F25" s="190">
        <v>30.913124590329261</v>
      </c>
    </row>
    <row r="26" spans="1:7" ht="15.6" customHeight="1" x14ac:dyDescent="0.25">
      <c r="A26" s="188" t="s">
        <v>157</v>
      </c>
      <c r="B26" s="189">
        <v>805</v>
      </c>
      <c r="C26" s="189">
        <v>2678</v>
      </c>
      <c r="D26" s="189">
        <v>2545</v>
      </c>
      <c r="E26" s="189">
        <v>7033</v>
      </c>
      <c r="F26" s="190">
        <v>176.34577603143421</v>
      </c>
    </row>
    <row r="27" spans="1:7" ht="15.6" customHeight="1" x14ac:dyDescent="0.25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156</v>
      </c>
    </row>
    <row r="28" spans="1:7" ht="15.6" customHeight="1" x14ac:dyDescent="0.25">
      <c r="A28" s="188" t="s">
        <v>177</v>
      </c>
      <c r="B28" s="189">
        <v>130628</v>
      </c>
      <c r="C28" s="189">
        <v>153857</v>
      </c>
      <c r="D28" s="189">
        <v>375774</v>
      </c>
      <c r="E28" s="189">
        <v>411753</v>
      </c>
      <c r="F28" s="190">
        <v>9.5746379472768268</v>
      </c>
    </row>
    <row r="29" spans="1:7" ht="15.6" customHeight="1" x14ac:dyDescent="0.25">
      <c r="A29" s="188" t="s">
        <v>178</v>
      </c>
      <c r="B29" s="189">
        <v>5772</v>
      </c>
      <c r="C29" s="189">
        <v>5152</v>
      </c>
      <c r="D29" s="189">
        <v>13316</v>
      </c>
      <c r="E29" s="189">
        <v>15009</v>
      </c>
      <c r="F29" s="190">
        <v>12.714028236707721</v>
      </c>
    </row>
    <row r="30" spans="1:7" ht="15.6" customHeight="1" x14ac:dyDescent="0.25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156</v>
      </c>
    </row>
    <row r="31" spans="1:7" ht="15.6" customHeight="1" x14ac:dyDescent="0.25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156</v>
      </c>
    </row>
    <row r="32" spans="1:7" ht="15.6" customHeight="1" x14ac:dyDescent="0.25">
      <c r="A32" s="188" t="s">
        <v>181</v>
      </c>
      <c r="B32" s="189">
        <v>11875</v>
      </c>
      <c r="C32" s="189">
        <v>16853</v>
      </c>
      <c r="D32" s="189">
        <v>34084</v>
      </c>
      <c r="E32" s="189">
        <v>42830</v>
      </c>
      <c r="F32" s="190">
        <v>25.660133787114191</v>
      </c>
    </row>
    <row r="33" spans="1:6" ht="15.6" customHeight="1" x14ac:dyDescent="0.25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156</v>
      </c>
    </row>
    <row r="34" spans="1:6" ht="15.6" customHeight="1" x14ac:dyDescent="0.25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156</v>
      </c>
    </row>
    <row r="35" spans="1:6" ht="15.6" customHeight="1" x14ac:dyDescent="0.25">
      <c r="A35" s="156" t="s">
        <v>158</v>
      </c>
      <c r="B35" s="76">
        <f>SUM(B7:B34)</f>
        <v>402513</v>
      </c>
      <c r="C35" s="77">
        <f>SUM(C7:C34)</f>
        <v>480833</v>
      </c>
      <c r="D35" s="178">
        <f>SUM(D7:D34)</f>
        <v>1123402</v>
      </c>
      <c r="E35" s="178">
        <f>SUM(E7:E34)</f>
        <v>1280158</v>
      </c>
      <c r="F35" s="140">
        <f>E35*100/D35-100</f>
        <v>13.953687103993047</v>
      </c>
    </row>
    <row r="36" spans="1:6" ht="15.6" customHeight="1" x14ac:dyDescent="0.25">
      <c r="A36" s="73" t="s">
        <v>89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162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A2" s="139"/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70</v>
      </c>
    </row>
    <row r="5" spans="1:14" ht="15.6" customHeight="1" x14ac:dyDescent="0.25">
      <c r="A5" s="279" t="s">
        <v>1</v>
      </c>
      <c r="B5" s="266" t="s">
        <v>176</v>
      </c>
      <c r="C5" s="266"/>
      <c r="D5" s="266" t="s">
        <v>0</v>
      </c>
      <c r="E5" s="266"/>
      <c r="F5" s="266"/>
      <c r="G5" s="6"/>
      <c r="M5" s="33"/>
      <c r="N5" s="74" t="s">
        <v>172</v>
      </c>
    </row>
    <row r="6" spans="1:14" ht="15.6" customHeight="1" x14ac:dyDescent="0.25">
      <c r="A6" s="279"/>
      <c r="B6" s="164">
        <v>2023</v>
      </c>
      <c r="C6" s="164">
        <v>2024</v>
      </c>
      <c r="D6" s="164">
        <v>2023</v>
      </c>
      <c r="E6" s="164">
        <v>2024</v>
      </c>
      <c r="F6" s="154" t="s">
        <v>7</v>
      </c>
      <c r="G6" s="6"/>
    </row>
    <row r="7" spans="1:14" ht="15.6" customHeight="1" x14ac:dyDescent="0.25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156</v>
      </c>
      <c r="G7" s="13"/>
    </row>
    <row r="8" spans="1:14" ht="15.6" customHeight="1" x14ac:dyDescent="0.25">
      <c r="A8" s="188" t="s">
        <v>11</v>
      </c>
      <c r="B8" s="189">
        <v>95</v>
      </c>
      <c r="C8" s="189">
        <v>243</v>
      </c>
      <c r="D8" s="189">
        <v>315</v>
      </c>
      <c r="E8" s="189">
        <v>537</v>
      </c>
      <c r="F8" s="190">
        <v>70.476190476190482</v>
      </c>
      <c r="G8" s="6"/>
    </row>
    <row r="9" spans="1:14" ht="15.6" customHeight="1" x14ac:dyDescent="0.25">
      <c r="A9" s="188" t="s">
        <v>8</v>
      </c>
      <c r="B9" s="189">
        <v>176</v>
      </c>
      <c r="C9" s="189">
        <v>218</v>
      </c>
      <c r="D9" s="189">
        <v>498</v>
      </c>
      <c r="E9" s="189">
        <v>687</v>
      </c>
      <c r="F9" s="190">
        <v>37.951807228915669</v>
      </c>
      <c r="G9" s="6"/>
    </row>
    <row r="10" spans="1:14" ht="15.6" customHeight="1" x14ac:dyDescent="0.25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156</v>
      </c>
    </row>
    <row r="11" spans="1:14" ht="15.6" customHeight="1" x14ac:dyDescent="0.25">
      <c r="A11" s="188" t="s">
        <v>9</v>
      </c>
      <c r="B11" s="189">
        <v>350</v>
      </c>
      <c r="C11" s="189">
        <v>340</v>
      </c>
      <c r="D11" s="189">
        <v>828</v>
      </c>
      <c r="E11" s="189">
        <v>1003</v>
      </c>
      <c r="F11" s="190">
        <v>21.135265700483089</v>
      </c>
    </row>
    <row r="12" spans="1:14" ht="15.6" customHeight="1" x14ac:dyDescent="0.25">
      <c r="A12" s="188" t="s">
        <v>6</v>
      </c>
      <c r="B12" s="189">
        <v>1789</v>
      </c>
      <c r="C12" s="189">
        <v>1285</v>
      </c>
      <c r="D12" s="189">
        <v>5480</v>
      </c>
      <c r="E12" s="189">
        <v>4268</v>
      </c>
      <c r="F12" s="190">
        <v>-22.116788321167888</v>
      </c>
    </row>
    <row r="13" spans="1:14" ht="15.6" customHeight="1" x14ac:dyDescent="0.25">
      <c r="A13" s="188" t="s">
        <v>175</v>
      </c>
      <c r="B13" s="189">
        <v>14980</v>
      </c>
      <c r="C13" s="189">
        <v>12338</v>
      </c>
      <c r="D13" s="189">
        <v>29408</v>
      </c>
      <c r="E13" s="189">
        <v>31211</v>
      </c>
      <c r="F13" s="190">
        <v>6.1309847660500481</v>
      </c>
    </row>
    <row r="14" spans="1:14" ht="15.6" customHeight="1" x14ac:dyDescent="0.25">
      <c r="A14" s="188" t="s">
        <v>153</v>
      </c>
      <c r="B14" s="189">
        <v>77057</v>
      </c>
      <c r="C14" s="189">
        <v>74044</v>
      </c>
      <c r="D14" s="189">
        <v>196955</v>
      </c>
      <c r="E14" s="189">
        <v>184637</v>
      </c>
      <c r="F14" s="190">
        <v>-6.2542205072224561</v>
      </c>
    </row>
    <row r="15" spans="1:14" ht="15.6" customHeight="1" x14ac:dyDescent="0.25">
      <c r="A15" s="188" t="s">
        <v>150</v>
      </c>
      <c r="B15" s="189">
        <v>7606</v>
      </c>
      <c r="C15" s="189">
        <v>5853</v>
      </c>
      <c r="D15" s="189">
        <v>12222</v>
      </c>
      <c r="E15" s="189">
        <v>10119</v>
      </c>
      <c r="F15" s="190">
        <v>-17.206676485027</v>
      </c>
    </row>
    <row r="16" spans="1:14" ht="15.6" customHeight="1" x14ac:dyDescent="0.5">
      <c r="A16" s="188" t="s">
        <v>149</v>
      </c>
      <c r="B16" s="189">
        <v>0</v>
      </c>
      <c r="C16" s="189">
        <v>2002</v>
      </c>
      <c r="D16" s="189">
        <v>11</v>
      </c>
      <c r="E16" s="189">
        <v>2006</v>
      </c>
      <c r="F16" s="190">
        <v>18136.36363636364</v>
      </c>
      <c r="G16" s="1"/>
    </row>
    <row r="17" spans="1:7" ht="15.6" customHeight="1" x14ac:dyDescent="0.35">
      <c r="A17" s="188" t="s">
        <v>155</v>
      </c>
      <c r="B17" s="189">
        <v>62</v>
      </c>
      <c r="C17" s="189">
        <v>22</v>
      </c>
      <c r="D17" s="189">
        <v>241</v>
      </c>
      <c r="E17" s="189">
        <v>77</v>
      </c>
      <c r="F17" s="190">
        <v>-68.049792531120332</v>
      </c>
      <c r="G17" s="2"/>
    </row>
    <row r="18" spans="1:7" ht="15.6" customHeight="1" x14ac:dyDescent="0.25">
      <c r="A18" s="188" t="s">
        <v>152</v>
      </c>
      <c r="B18" s="189">
        <v>128</v>
      </c>
      <c r="C18" s="189">
        <v>306</v>
      </c>
      <c r="D18" s="189">
        <v>351</v>
      </c>
      <c r="E18" s="189">
        <v>595</v>
      </c>
      <c r="F18" s="190">
        <v>69.515669515669515</v>
      </c>
    </row>
    <row r="19" spans="1:7" ht="15.6" customHeight="1" x14ac:dyDescent="0.25">
      <c r="A19" s="188" t="s">
        <v>148</v>
      </c>
      <c r="B19" s="189">
        <v>38</v>
      </c>
      <c r="C19" s="189">
        <v>0</v>
      </c>
      <c r="D19" s="189">
        <v>60</v>
      </c>
      <c r="E19" s="189">
        <v>0</v>
      </c>
      <c r="F19" s="190">
        <v>-100</v>
      </c>
    </row>
    <row r="20" spans="1:7" ht="15.6" customHeight="1" x14ac:dyDescent="0.25">
      <c r="A20" s="188" t="s">
        <v>147</v>
      </c>
      <c r="B20" s="189">
        <v>0</v>
      </c>
      <c r="C20" s="189">
        <v>2</v>
      </c>
      <c r="D20" s="189">
        <v>1</v>
      </c>
      <c r="E20" s="189">
        <v>5</v>
      </c>
      <c r="F20" s="190">
        <v>400</v>
      </c>
    </row>
    <row r="21" spans="1:7" ht="15.6" customHeight="1" x14ac:dyDescent="0.25">
      <c r="A21" s="188" t="s">
        <v>154</v>
      </c>
      <c r="B21" s="189">
        <v>814</v>
      </c>
      <c r="C21" s="189">
        <v>1522</v>
      </c>
      <c r="D21" s="189">
        <v>2401</v>
      </c>
      <c r="E21" s="189">
        <v>3977</v>
      </c>
      <c r="F21" s="190">
        <v>65.639316951270303</v>
      </c>
    </row>
    <row r="22" spans="1:7" ht="15.6" customHeight="1" x14ac:dyDescent="0.25">
      <c r="A22" s="188" t="s">
        <v>151</v>
      </c>
      <c r="B22" s="189">
        <v>57332</v>
      </c>
      <c r="C22" s="189">
        <v>17941</v>
      </c>
      <c r="D22" s="189">
        <v>103832</v>
      </c>
      <c r="E22" s="189">
        <v>86363</v>
      </c>
      <c r="F22" s="190">
        <v>-16.82429308883582</v>
      </c>
    </row>
    <row r="23" spans="1:7" ht="15.6" customHeight="1" x14ac:dyDescent="0.25">
      <c r="A23" s="188" t="s">
        <v>171</v>
      </c>
      <c r="B23" s="189">
        <v>8027</v>
      </c>
      <c r="C23" s="189">
        <v>15865</v>
      </c>
      <c r="D23" s="189">
        <v>13908</v>
      </c>
      <c r="E23" s="189">
        <v>31020</v>
      </c>
      <c r="F23" s="190">
        <v>123.0371009490941</v>
      </c>
    </row>
    <row r="24" spans="1:7" ht="15.6" customHeight="1" x14ac:dyDescent="0.25">
      <c r="A24" s="188" t="s">
        <v>146</v>
      </c>
      <c r="B24" s="189">
        <v>11</v>
      </c>
      <c r="C24" s="189">
        <v>19</v>
      </c>
      <c r="D24" s="189">
        <v>19</v>
      </c>
      <c r="E24" s="189">
        <v>181</v>
      </c>
      <c r="F24" s="190">
        <v>852.63157894736844</v>
      </c>
    </row>
    <row r="25" spans="1:7" ht="15.6" customHeight="1" x14ac:dyDescent="0.25">
      <c r="A25" s="188" t="s">
        <v>145</v>
      </c>
      <c r="B25" s="189">
        <v>163</v>
      </c>
      <c r="C25" s="189">
        <v>164</v>
      </c>
      <c r="D25" s="189">
        <v>522</v>
      </c>
      <c r="E25" s="189">
        <v>11313</v>
      </c>
      <c r="F25" s="190">
        <v>2067.2413793103451</v>
      </c>
    </row>
    <row r="26" spans="1:7" ht="15.6" customHeight="1" x14ac:dyDescent="0.25">
      <c r="A26" s="188" t="s">
        <v>157</v>
      </c>
      <c r="B26" s="189">
        <v>6</v>
      </c>
      <c r="C26" s="189">
        <v>9</v>
      </c>
      <c r="D26" s="189">
        <v>1020</v>
      </c>
      <c r="E26" s="189">
        <v>19</v>
      </c>
      <c r="F26" s="190">
        <v>-98.137254901960787</v>
      </c>
    </row>
    <row r="27" spans="1:7" ht="15.6" customHeight="1" x14ac:dyDescent="0.25">
      <c r="A27" s="188" t="s">
        <v>173</v>
      </c>
      <c r="B27" s="189">
        <v>24345</v>
      </c>
      <c r="C27" s="189">
        <v>24915</v>
      </c>
      <c r="D27" s="189">
        <v>65081</v>
      </c>
      <c r="E27" s="189">
        <v>68063</v>
      </c>
      <c r="F27" s="190">
        <v>4.5819824526359412</v>
      </c>
    </row>
    <row r="28" spans="1:7" ht="15.6" customHeight="1" x14ac:dyDescent="0.25">
      <c r="A28" s="188" t="s">
        <v>177</v>
      </c>
      <c r="B28" s="189">
        <v>7124</v>
      </c>
      <c r="C28" s="189">
        <v>6447</v>
      </c>
      <c r="D28" s="189">
        <v>19288</v>
      </c>
      <c r="E28" s="189">
        <v>19877</v>
      </c>
      <c r="F28" s="190">
        <v>3.0537121526337638</v>
      </c>
    </row>
    <row r="29" spans="1:7" ht="15.6" customHeight="1" x14ac:dyDescent="0.25">
      <c r="A29" s="188" t="s">
        <v>178</v>
      </c>
      <c r="B29" s="189">
        <v>53137</v>
      </c>
      <c r="C29" s="189">
        <v>31060</v>
      </c>
      <c r="D29" s="189">
        <v>133377</v>
      </c>
      <c r="E29" s="189">
        <v>82655</v>
      </c>
      <c r="F29" s="190">
        <v>-38.029045487602808</v>
      </c>
    </row>
    <row r="30" spans="1:7" ht="15.6" customHeight="1" x14ac:dyDescent="0.25">
      <c r="A30" s="188" t="s">
        <v>179</v>
      </c>
      <c r="B30" s="189">
        <v>406</v>
      </c>
      <c r="C30" s="189">
        <v>488</v>
      </c>
      <c r="D30" s="189">
        <v>976</v>
      </c>
      <c r="E30" s="189">
        <v>1797</v>
      </c>
      <c r="F30" s="190">
        <v>84.118852459016381</v>
      </c>
    </row>
    <row r="31" spans="1:7" ht="15.6" customHeight="1" x14ac:dyDescent="0.25">
      <c r="A31" s="188" t="s">
        <v>180</v>
      </c>
      <c r="B31" s="189">
        <v>24585</v>
      </c>
      <c r="C31" s="189">
        <v>24962</v>
      </c>
      <c r="D31" s="189">
        <v>63042</v>
      </c>
      <c r="E31" s="189">
        <v>64148</v>
      </c>
      <c r="F31" s="190">
        <v>1.7543859649122731</v>
      </c>
    </row>
    <row r="32" spans="1:7" ht="15.6" customHeight="1" x14ac:dyDescent="0.25">
      <c r="A32" s="188" t="s">
        <v>181</v>
      </c>
      <c r="B32" s="189">
        <v>60525</v>
      </c>
      <c r="C32" s="189">
        <v>47351</v>
      </c>
      <c r="D32" s="189">
        <v>162832</v>
      </c>
      <c r="E32" s="189">
        <v>136279</v>
      </c>
      <c r="F32" s="190">
        <v>-16.306991254790219</v>
      </c>
    </row>
    <row r="33" spans="1:6" ht="15.6" customHeight="1" x14ac:dyDescent="0.25">
      <c r="A33" s="188" t="s">
        <v>182</v>
      </c>
      <c r="B33" s="189">
        <v>51637</v>
      </c>
      <c r="C33" s="189">
        <v>50987</v>
      </c>
      <c r="D33" s="189">
        <v>143937</v>
      </c>
      <c r="E33" s="189">
        <v>173062</v>
      </c>
      <c r="F33" s="190">
        <v>20.23454705878267</v>
      </c>
    </row>
    <row r="34" spans="1:6" ht="15.6" customHeight="1" x14ac:dyDescent="0.25">
      <c r="A34" s="188" t="s">
        <v>183</v>
      </c>
      <c r="B34" s="189">
        <v>2</v>
      </c>
      <c r="C34" s="189">
        <v>5</v>
      </c>
      <c r="D34" s="189">
        <v>19</v>
      </c>
      <c r="E34" s="189">
        <v>21</v>
      </c>
      <c r="F34" s="190">
        <v>10.52631578947368</v>
      </c>
    </row>
    <row r="35" spans="1:6" ht="15.6" customHeight="1" x14ac:dyDescent="0.25">
      <c r="A35" s="156" t="s">
        <v>158</v>
      </c>
      <c r="B35" s="76">
        <f>SUM(B7:B34)</f>
        <v>390395</v>
      </c>
      <c r="C35" s="77">
        <f>SUM(C7:C34)</f>
        <v>318388</v>
      </c>
      <c r="D35" s="76">
        <f>SUM(D7:D34)</f>
        <v>956624</v>
      </c>
      <c r="E35" s="78">
        <f>SUM(E7:E34)</f>
        <v>913920</v>
      </c>
      <c r="F35" s="140">
        <f>E35*100/D35-100</f>
        <v>-4.4640318453227223</v>
      </c>
    </row>
    <row r="36" spans="1:6" ht="15.6" customHeight="1" x14ac:dyDescent="0.25">
      <c r="A36" s="73" t="s">
        <v>163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AAC1D-DAB5-4EF7-BB79-4F7B9489DD52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195" customWidth="1"/>
    <col min="2" max="2" width="18.7109375" style="195" customWidth="1"/>
    <col min="3" max="3" width="22.5703125" style="195" customWidth="1"/>
    <col min="4" max="5" width="15.42578125" style="195" customWidth="1"/>
    <col min="6" max="6" width="15.5703125" style="195" customWidth="1"/>
    <col min="7" max="10" width="15.42578125" style="195" customWidth="1"/>
    <col min="11" max="11" width="11.85546875" style="195" customWidth="1"/>
    <col min="12" max="16384" width="11.42578125" style="195"/>
  </cols>
  <sheetData>
    <row r="1" spans="1:11" x14ac:dyDescent="0.25">
      <c r="A1" s="191"/>
      <c r="B1" s="192"/>
      <c r="C1" s="192"/>
      <c r="D1" s="193"/>
      <c r="E1" s="194"/>
      <c r="F1" s="193"/>
      <c r="H1" s="196"/>
      <c r="J1" s="196"/>
      <c r="K1" s="196"/>
    </row>
    <row r="2" spans="1:11" x14ac:dyDescent="0.25">
      <c r="A2" s="197"/>
      <c r="B2" s="193"/>
      <c r="C2" s="198"/>
      <c r="D2" s="193"/>
      <c r="E2" s="197"/>
      <c r="F2" s="193"/>
      <c r="G2" s="199"/>
      <c r="H2" s="193"/>
      <c r="I2" s="199"/>
      <c r="J2" s="193"/>
      <c r="K2" s="193"/>
    </row>
    <row r="3" spans="1:11" x14ac:dyDescent="0.25">
      <c r="A3" s="197"/>
      <c r="B3" s="192"/>
      <c r="C3" s="198"/>
      <c r="D3" s="193"/>
      <c r="E3" s="199"/>
      <c r="F3" s="193"/>
      <c r="G3" s="199"/>
      <c r="H3" s="193"/>
      <c r="I3" s="199"/>
      <c r="J3" s="193"/>
      <c r="K3" s="193"/>
    </row>
    <row r="4" spans="1:11" x14ac:dyDescent="0.25">
      <c r="A4" s="197"/>
      <c r="B4" s="193"/>
      <c r="C4" s="198"/>
      <c r="D4" s="196"/>
      <c r="E4" s="200"/>
      <c r="F4" s="193"/>
      <c r="G4" s="200"/>
      <c r="H4" s="196"/>
      <c r="I4" s="200"/>
      <c r="J4" s="196"/>
      <c r="K4" s="196"/>
    </row>
    <row r="5" spans="1:11" x14ac:dyDescent="0.25">
      <c r="A5" s="197"/>
      <c r="B5" s="193"/>
      <c r="C5" s="201"/>
      <c r="D5" s="193"/>
      <c r="E5" s="199"/>
      <c r="F5" s="193"/>
      <c r="G5" s="199"/>
      <c r="H5" s="193"/>
      <c r="I5" s="199"/>
      <c r="J5" s="193"/>
      <c r="K5" s="193"/>
    </row>
    <row r="6" spans="1:11" x14ac:dyDescent="0.25">
      <c r="A6" s="197"/>
      <c r="B6" s="193"/>
      <c r="C6" s="202"/>
      <c r="D6" s="193"/>
      <c r="E6" s="199"/>
      <c r="F6" s="193"/>
      <c r="G6" s="199"/>
      <c r="H6" s="193"/>
      <c r="I6" s="199"/>
      <c r="J6" s="193"/>
      <c r="K6" s="193"/>
    </row>
    <row r="7" spans="1:11" x14ac:dyDescent="0.25">
      <c r="A7" s="197"/>
      <c r="B7" s="193"/>
      <c r="C7" s="198"/>
      <c r="D7" s="193"/>
      <c r="E7" s="198"/>
      <c r="F7" s="193"/>
      <c r="G7" s="199"/>
      <c r="H7" s="193"/>
      <c r="I7" s="199"/>
      <c r="J7" s="193"/>
      <c r="K7" s="193"/>
    </row>
    <row r="8" spans="1:11" x14ac:dyDescent="0.25">
      <c r="A8" s="197"/>
      <c r="B8" s="193"/>
      <c r="C8" s="198"/>
      <c r="D8" s="196"/>
      <c r="E8" s="203"/>
      <c r="F8" s="193"/>
      <c r="G8" s="200"/>
      <c r="H8" s="196"/>
      <c r="I8" s="200"/>
      <c r="J8" s="196"/>
      <c r="K8" s="196"/>
    </row>
    <row r="9" spans="1:11" x14ac:dyDescent="0.25">
      <c r="A9" s="197"/>
      <c r="B9" s="193"/>
      <c r="C9" s="201"/>
      <c r="D9" s="193"/>
      <c r="E9" s="198"/>
      <c r="F9" s="193"/>
      <c r="G9" s="199"/>
      <c r="H9" s="193"/>
      <c r="I9" s="199"/>
      <c r="J9" s="193"/>
      <c r="K9" s="193"/>
    </row>
    <row r="10" spans="1:11" x14ac:dyDescent="0.25">
      <c r="A10" s="197"/>
      <c r="B10" s="193"/>
      <c r="C10" s="203"/>
      <c r="D10" s="196"/>
      <c r="E10" s="203"/>
      <c r="F10" s="193"/>
      <c r="G10" s="200"/>
      <c r="H10" s="196"/>
      <c r="I10" s="200"/>
      <c r="J10" s="196"/>
      <c r="K10" s="196"/>
    </row>
    <row r="11" spans="1:11" x14ac:dyDescent="0.25">
      <c r="A11" s="193"/>
      <c r="B11" s="193"/>
      <c r="C11" s="198"/>
      <c r="D11" s="193"/>
      <c r="E11" s="198"/>
      <c r="F11" s="193"/>
      <c r="G11" s="197"/>
      <c r="H11" s="193"/>
      <c r="I11" s="199"/>
      <c r="J11" s="193"/>
      <c r="K11" s="193"/>
    </row>
    <row r="12" spans="1:11" x14ac:dyDescent="0.25">
      <c r="A12" s="191"/>
      <c r="B12" s="192"/>
      <c r="C12" s="201"/>
      <c r="D12" s="192"/>
      <c r="E12" s="201"/>
      <c r="F12" s="192"/>
      <c r="G12" s="191"/>
      <c r="H12" s="192"/>
      <c r="I12" s="204"/>
      <c r="J12" s="192"/>
      <c r="K12" s="192"/>
    </row>
    <row r="13" spans="1:11" x14ac:dyDescent="0.25">
      <c r="A13" s="197"/>
      <c r="B13" s="193"/>
      <c r="C13" s="202"/>
      <c r="D13" s="205"/>
      <c r="E13" s="202"/>
      <c r="F13" s="193"/>
      <c r="G13" s="206"/>
      <c r="H13" s="205"/>
      <c r="J13" s="205"/>
      <c r="K13" s="205"/>
    </row>
    <row r="14" spans="1:11" x14ac:dyDescent="0.25">
      <c r="A14" s="197"/>
      <c r="B14" s="193"/>
      <c r="C14" s="198"/>
      <c r="D14" s="196"/>
      <c r="E14" s="203"/>
      <c r="F14" s="193"/>
      <c r="G14" s="194"/>
      <c r="H14" s="196"/>
      <c r="I14" s="200"/>
      <c r="J14" s="196"/>
      <c r="K14" s="196"/>
    </row>
    <row r="15" spans="1:11" x14ac:dyDescent="0.25">
      <c r="A15" s="197"/>
      <c r="B15" s="193"/>
      <c r="C15" s="198"/>
      <c r="D15" s="193"/>
      <c r="E15" s="198"/>
      <c r="F15" s="193"/>
      <c r="G15" s="197"/>
      <c r="H15" s="193"/>
      <c r="I15" s="199"/>
      <c r="J15" s="193"/>
      <c r="K15" s="193"/>
    </row>
    <row r="16" spans="1:11" x14ac:dyDescent="0.25">
      <c r="A16" s="197"/>
      <c r="B16" s="193"/>
      <c r="C16" s="201"/>
      <c r="D16" s="205"/>
      <c r="E16" s="202"/>
      <c r="F16" s="193"/>
      <c r="H16" s="205"/>
      <c r="J16" s="205"/>
      <c r="K16" s="205"/>
    </row>
    <row r="17" spans="1:11" x14ac:dyDescent="0.25">
      <c r="A17" s="197"/>
      <c r="B17" s="193"/>
      <c r="C17" s="198"/>
      <c r="D17" s="196"/>
      <c r="E17" s="203"/>
      <c r="F17" s="193"/>
      <c r="G17" s="200"/>
      <c r="H17" s="196"/>
      <c r="I17" s="200"/>
      <c r="J17" s="196"/>
      <c r="K17" s="196"/>
    </row>
    <row r="18" spans="1:11" x14ac:dyDescent="0.25">
      <c r="A18" s="197"/>
      <c r="B18" s="193"/>
      <c r="C18" s="198"/>
      <c r="D18" s="193"/>
      <c r="E18" s="193"/>
      <c r="F18" s="193"/>
      <c r="G18" s="199"/>
      <c r="H18" s="193"/>
      <c r="I18" s="199"/>
      <c r="J18" s="193"/>
      <c r="K18" s="193"/>
    </row>
    <row r="19" spans="1:11" x14ac:dyDescent="0.25">
      <c r="A19" s="197"/>
      <c r="B19" s="193"/>
      <c r="C19" s="198"/>
      <c r="D19" s="192"/>
      <c r="E19" s="192"/>
      <c r="F19" s="205"/>
      <c r="H19" s="205"/>
      <c r="J19" s="205"/>
      <c r="K19" s="205"/>
    </row>
    <row r="20" spans="1:11" x14ac:dyDescent="0.25">
      <c r="A20" s="197"/>
      <c r="B20" s="193"/>
      <c r="C20" s="198"/>
      <c r="D20" s="193"/>
      <c r="E20" s="198"/>
      <c r="F20" s="193"/>
      <c r="G20" s="199"/>
      <c r="H20" s="193"/>
      <c r="I20" s="199"/>
      <c r="J20" s="193"/>
      <c r="K20" s="193"/>
    </row>
    <row r="21" spans="1:11" x14ac:dyDescent="0.25">
      <c r="A21" s="197"/>
      <c r="B21" s="193"/>
      <c r="C21" s="204"/>
      <c r="D21" s="205"/>
      <c r="E21" s="202"/>
      <c r="F21" s="205"/>
      <c r="H21" s="205"/>
      <c r="J21" s="205"/>
      <c r="K21" s="205"/>
    </row>
    <row r="22" spans="1:11" x14ac:dyDescent="0.25">
      <c r="A22" s="197"/>
      <c r="B22" s="193"/>
      <c r="C22" s="198"/>
      <c r="D22" s="193"/>
      <c r="E22" s="198"/>
      <c r="F22" s="193"/>
      <c r="G22" s="199"/>
      <c r="H22" s="193"/>
      <c r="I22" s="199"/>
      <c r="J22" s="193"/>
      <c r="K22" s="193"/>
    </row>
    <row r="23" spans="1:11" x14ac:dyDescent="0.25">
      <c r="A23" s="197"/>
      <c r="B23" s="193"/>
      <c r="C23" s="198"/>
      <c r="D23" s="205"/>
      <c r="E23" s="202"/>
      <c r="F23" s="205"/>
      <c r="H23" s="205"/>
      <c r="J23" s="205"/>
      <c r="K23" s="205"/>
    </row>
    <row r="24" spans="1:11" x14ac:dyDescent="0.25">
      <c r="A24" s="197"/>
      <c r="B24" s="193"/>
      <c r="C24" s="198"/>
      <c r="D24" s="193"/>
      <c r="E24" s="198"/>
      <c r="F24" s="193"/>
      <c r="G24" s="199"/>
      <c r="H24" s="193"/>
      <c r="I24" s="199"/>
      <c r="J24" s="193"/>
      <c r="K24" s="193"/>
    </row>
    <row r="25" spans="1:11" x14ac:dyDescent="0.25">
      <c r="A25" s="197"/>
      <c r="B25" s="193"/>
      <c r="C25" s="198"/>
      <c r="D25" s="205"/>
      <c r="E25" s="202"/>
      <c r="F25" s="205"/>
      <c r="H25" s="205"/>
      <c r="J25" s="205"/>
      <c r="K25" s="205"/>
    </row>
    <row r="26" spans="1:11" x14ac:dyDescent="0.25">
      <c r="A26" s="197"/>
      <c r="B26" s="193"/>
      <c r="C26" s="204"/>
      <c r="D26" s="196"/>
      <c r="E26" s="203"/>
      <c r="F26" s="196"/>
      <c r="G26" s="200"/>
      <c r="H26" s="196"/>
      <c r="I26" s="200"/>
      <c r="J26" s="196"/>
      <c r="K26" s="196"/>
    </row>
    <row r="27" spans="1:11" x14ac:dyDescent="0.25">
      <c r="A27" s="197"/>
      <c r="B27" s="193"/>
      <c r="C27" s="203"/>
      <c r="D27" s="193"/>
      <c r="E27" s="198"/>
      <c r="F27" s="193"/>
      <c r="G27" s="199"/>
      <c r="H27" s="193"/>
      <c r="I27" s="199"/>
      <c r="J27" s="193"/>
      <c r="K27" s="193"/>
    </row>
    <row r="28" spans="1:11" ht="39" x14ac:dyDescent="0.7">
      <c r="A28" s="207" t="s">
        <v>169</v>
      </c>
      <c r="B28" s="193"/>
      <c r="C28" s="198"/>
      <c r="D28" s="196"/>
      <c r="E28" s="203"/>
      <c r="F28" s="196"/>
      <c r="G28" s="200"/>
      <c r="H28" s="196"/>
      <c r="I28" s="200"/>
      <c r="J28" s="196"/>
      <c r="K28" s="196"/>
    </row>
    <row r="29" spans="1:11" ht="17.25" x14ac:dyDescent="0.35">
      <c r="A29" s="208"/>
      <c r="B29" s="193"/>
      <c r="C29" s="198"/>
      <c r="D29" s="193"/>
      <c r="E29" s="198"/>
      <c r="F29" s="193"/>
      <c r="G29" s="197"/>
      <c r="H29" s="193"/>
      <c r="I29" s="199"/>
      <c r="J29" s="193"/>
      <c r="K29" s="193"/>
    </row>
    <row r="30" spans="1:11" x14ac:dyDescent="0.25">
      <c r="A30" s="197"/>
      <c r="B30" s="193"/>
      <c r="C30" s="201"/>
      <c r="D30" s="192"/>
      <c r="E30" s="201"/>
      <c r="F30" s="192"/>
      <c r="G30" s="191"/>
      <c r="H30" s="192"/>
      <c r="I30" s="204"/>
      <c r="J30" s="192"/>
      <c r="K30" s="192"/>
    </row>
    <row r="31" spans="1:11" x14ac:dyDescent="0.25">
      <c r="A31" s="197"/>
      <c r="B31" s="193"/>
      <c r="C31" s="198"/>
      <c r="D31" s="205"/>
      <c r="E31" s="202"/>
      <c r="F31" s="205"/>
      <c r="G31" s="206"/>
      <c r="H31" s="205"/>
      <c r="J31" s="205"/>
      <c r="K31" s="205"/>
    </row>
    <row r="32" spans="1:11" x14ac:dyDescent="0.25">
      <c r="A32" s="197"/>
      <c r="B32" s="193"/>
      <c r="C32" s="204"/>
      <c r="D32" s="196"/>
      <c r="E32" s="203"/>
      <c r="F32" s="196"/>
      <c r="G32" s="194"/>
      <c r="H32" s="196"/>
      <c r="I32" s="200"/>
      <c r="J32" s="196"/>
      <c r="K32" s="196"/>
    </row>
    <row r="33" spans="1:11" x14ac:dyDescent="0.25">
      <c r="A33" s="197"/>
      <c r="B33" s="193"/>
      <c r="C33" s="203"/>
      <c r="D33" s="193"/>
      <c r="E33" s="198"/>
      <c r="F33" s="193"/>
      <c r="G33" s="197"/>
      <c r="H33" s="193"/>
      <c r="I33" s="199"/>
      <c r="J33" s="193"/>
      <c r="K33" s="193"/>
    </row>
    <row r="34" spans="1:11" x14ac:dyDescent="0.25">
      <c r="A34" s="197"/>
      <c r="B34" s="193"/>
      <c r="C34" s="198"/>
      <c r="D34" s="193"/>
      <c r="E34" s="198"/>
      <c r="F34" s="193"/>
      <c r="G34" s="197"/>
      <c r="H34" s="193"/>
      <c r="I34" s="199"/>
      <c r="J34" s="193"/>
      <c r="K34" s="193"/>
    </row>
    <row r="35" spans="1:11" x14ac:dyDescent="0.25">
      <c r="A35" s="197"/>
      <c r="B35" s="193"/>
      <c r="D35" s="192"/>
      <c r="E35" s="201"/>
      <c r="F35" s="192"/>
      <c r="G35" s="191"/>
      <c r="H35" s="192"/>
      <c r="I35" s="204"/>
      <c r="J35" s="192"/>
      <c r="K35" s="192"/>
    </row>
    <row r="36" spans="1:11" x14ac:dyDescent="0.25">
      <c r="A36" s="197"/>
      <c r="B36" s="193"/>
      <c r="C36" s="198"/>
      <c r="D36" s="192"/>
      <c r="E36" s="201"/>
      <c r="F36" s="193"/>
      <c r="G36" s="197"/>
      <c r="H36" s="193"/>
      <c r="I36" s="197"/>
      <c r="J36" s="193"/>
      <c r="K36" s="193"/>
    </row>
    <row r="37" spans="1:11" x14ac:dyDescent="0.25">
      <c r="A37" s="197"/>
      <c r="B37" s="193"/>
      <c r="C37" s="198"/>
      <c r="D37" s="192"/>
      <c r="E37" s="201"/>
      <c r="F37" s="192"/>
      <c r="G37" s="191"/>
      <c r="H37" s="205"/>
      <c r="I37" s="206"/>
      <c r="J37" s="205"/>
      <c r="K37" s="205"/>
    </row>
    <row r="38" spans="1:11" x14ac:dyDescent="0.25">
      <c r="A38" s="197"/>
      <c r="B38" s="193"/>
      <c r="C38" s="202"/>
      <c r="D38" s="205"/>
      <c r="E38" s="202"/>
      <c r="F38" s="205"/>
      <c r="G38" s="206"/>
      <c r="H38" s="196"/>
      <c r="I38" s="193"/>
      <c r="J38" s="193"/>
      <c r="K38" s="193"/>
    </row>
    <row r="39" spans="1:11" x14ac:dyDescent="0.25">
      <c r="A39" s="197"/>
      <c r="B39" s="193"/>
      <c r="C39" s="193"/>
      <c r="D39" s="196"/>
      <c r="E39" s="193"/>
      <c r="F39" s="193"/>
      <c r="G39" s="197"/>
      <c r="H39" s="193"/>
      <c r="I39" s="204"/>
      <c r="J39" s="192"/>
      <c r="K39" s="192"/>
    </row>
    <row r="40" spans="1:11" x14ac:dyDescent="0.25">
      <c r="A40" s="197"/>
      <c r="B40" s="193"/>
      <c r="C40" s="193"/>
      <c r="D40" s="193"/>
      <c r="E40" s="192"/>
      <c r="F40" s="192"/>
      <c r="G40" s="191"/>
      <c r="H40" s="205"/>
      <c r="J40" s="205"/>
      <c r="K40" s="205"/>
    </row>
    <row r="41" spans="1:11" x14ac:dyDescent="0.25">
      <c r="A41" s="197"/>
      <c r="B41" s="193"/>
      <c r="C41" s="205"/>
      <c r="D41" s="192"/>
      <c r="F41" s="205"/>
      <c r="G41" s="206"/>
      <c r="H41" s="193"/>
      <c r="I41" s="199"/>
      <c r="J41" s="193"/>
      <c r="K41" s="193"/>
    </row>
    <row r="42" spans="1:11" x14ac:dyDescent="0.25">
      <c r="A42" s="197"/>
      <c r="B42" s="193"/>
      <c r="C42" s="193"/>
      <c r="D42" s="193"/>
      <c r="E42" s="198"/>
      <c r="F42" s="193"/>
      <c r="G42" s="197"/>
      <c r="H42" s="193"/>
      <c r="I42" s="199"/>
      <c r="J42" s="193"/>
      <c r="K42" s="193"/>
    </row>
    <row r="43" spans="1:11" x14ac:dyDescent="0.25">
      <c r="A43" s="191"/>
      <c r="B43" s="193"/>
      <c r="C43" s="196"/>
      <c r="D43" s="203"/>
      <c r="E43" s="205"/>
      <c r="F43" s="205"/>
      <c r="G43" s="197"/>
      <c r="H43" s="193"/>
      <c r="I43" s="199"/>
      <c r="J43" s="193"/>
      <c r="K43" s="193"/>
    </row>
    <row r="44" spans="1:11" x14ac:dyDescent="0.25">
      <c r="A44" s="197"/>
      <c r="B44" s="193"/>
      <c r="C44" s="193"/>
      <c r="D44" s="198"/>
      <c r="E44" s="193"/>
      <c r="F44" s="193"/>
      <c r="G44" s="191"/>
      <c r="H44" s="192"/>
      <c r="I44" s="204"/>
      <c r="J44" s="192"/>
      <c r="K44" s="192"/>
    </row>
    <row r="45" spans="1:11" x14ac:dyDescent="0.25">
      <c r="A45" s="197"/>
      <c r="B45" s="193"/>
      <c r="C45" s="192"/>
      <c r="D45" s="201"/>
      <c r="E45" s="192"/>
      <c r="F45" s="192"/>
      <c r="G45" s="191"/>
      <c r="H45" s="193"/>
      <c r="I45" s="193"/>
      <c r="J45" s="193"/>
      <c r="K45" s="193"/>
    </row>
    <row r="46" spans="1:11" x14ac:dyDescent="0.25">
      <c r="A46" s="194"/>
      <c r="B46" s="196"/>
      <c r="C46" s="196"/>
      <c r="D46" s="203"/>
      <c r="E46" s="196"/>
      <c r="F46" s="196"/>
      <c r="G46" s="194"/>
      <c r="H46" s="196"/>
      <c r="I46" s="200"/>
      <c r="J46" s="196"/>
      <c r="K46" s="196"/>
    </row>
    <row r="47" spans="1:11" x14ac:dyDescent="0.25">
      <c r="A47" s="193"/>
      <c r="B47" s="193"/>
      <c r="C47" s="193"/>
      <c r="D47" s="198"/>
      <c r="E47" s="193"/>
      <c r="F47" s="193"/>
      <c r="G47" s="199"/>
      <c r="H47" s="193"/>
      <c r="I47" s="199"/>
      <c r="J47" s="193"/>
      <c r="K47" s="193"/>
    </row>
    <row r="48" spans="1:11" x14ac:dyDescent="0.25">
      <c r="A48" s="209"/>
      <c r="B48" s="210"/>
      <c r="C48" s="210"/>
      <c r="D48" s="203"/>
      <c r="E48" s="196"/>
      <c r="F48" s="196"/>
      <c r="G48" s="210"/>
      <c r="H48" s="210"/>
      <c r="I48" s="210"/>
      <c r="J48" s="210"/>
      <c r="K48" s="210"/>
    </row>
    <row r="51" spans="8:8" x14ac:dyDescent="0.25">
      <c r="H51" s="21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D367-8B3A-4B51-8BEE-9C1A75FEB9D1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2024</v>
      </c>
    </row>
    <row r="2" spans="1:27" ht="15.6" customHeight="1" x14ac:dyDescent="0.3">
      <c r="H2" s="3"/>
      <c r="I2" s="3"/>
      <c r="J2" s="3"/>
      <c r="K2" s="3"/>
      <c r="L2" s="3"/>
      <c r="M2" s="3"/>
      <c r="AA2" s="39" t="str">
        <f>"Acumulado "&amp;D6</f>
        <v>Acumulado 2023</v>
      </c>
    </row>
    <row r="3" spans="1:27" ht="15.6" customHeight="1" x14ac:dyDescent="0.3">
      <c r="H3" s="3"/>
      <c r="I3" s="3"/>
      <c r="J3" s="3"/>
      <c r="K3" s="3"/>
      <c r="L3" s="3"/>
      <c r="M3" s="3"/>
    </row>
    <row r="4" spans="1:27" ht="15.6" customHeight="1" x14ac:dyDescent="0.25">
      <c r="A4" s="31" t="s">
        <v>53</v>
      </c>
    </row>
    <row r="5" spans="1:27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27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27" ht="15.6" customHeight="1" x14ac:dyDescent="0.25">
      <c r="A7" s="213" t="s">
        <v>18</v>
      </c>
      <c r="B7" s="214">
        <v>513847</v>
      </c>
      <c r="C7" s="214">
        <v>679416</v>
      </c>
      <c r="D7" s="214">
        <v>1903289</v>
      </c>
      <c r="E7" s="214">
        <v>2188512</v>
      </c>
      <c r="F7" s="215">
        <v>14.985795641124399</v>
      </c>
      <c r="G7" s="6"/>
    </row>
    <row r="8" spans="1:27" s="33" customFormat="1" ht="15.6" customHeight="1" x14ac:dyDescent="0.2">
      <c r="A8" s="213" t="s">
        <v>11</v>
      </c>
      <c r="B8" s="214">
        <v>77182</v>
      </c>
      <c r="C8" s="214">
        <v>149842</v>
      </c>
      <c r="D8" s="214">
        <v>192840</v>
      </c>
      <c r="E8" s="214">
        <v>252927</v>
      </c>
      <c r="F8" s="215">
        <v>31.15899191039205</v>
      </c>
      <c r="G8" s="216"/>
    </row>
    <row r="9" spans="1:27" ht="15.6" customHeight="1" x14ac:dyDescent="0.25">
      <c r="A9" s="213" t="s">
        <v>8</v>
      </c>
      <c r="B9" s="214">
        <v>45924</v>
      </c>
      <c r="C9" s="214">
        <v>58804</v>
      </c>
      <c r="D9" s="214">
        <v>185862</v>
      </c>
      <c r="E9" s="214">
        <v>219468</v>
      </c>
      <c r="F9" s="215">
        <v>18.081156987442299</v>
      </c>
      <c r="G9" s="6"/>
    </row>
    <row r="10" spans="1:27" ht="15.6" customHeight="1" x14ac:dyDescent="0.25">
      <c r="A10" s="213" t="s">
        <v>10</v>
      </c>
      <c r="B10" s="214">
        <v>170105</v>
      </c>
      <c r="C10" s="214">
        <v>160798</v>
      </c>
      <c r="D10" s="214">
        <v>597671</v>
      </c>
      <c r="E10" s="214">
        <v>501709</v>
      </c>
      <c r="F10" s="215">
        <v>-16.05599067045247</v>
      </c>
    </row>
    <row r="11" spans="1:27" ht="15.6" customHeight="1" x14ac:dyDescent="0.25">
      <c r="A11" s="213" t="s">
        <v>9</v>
      </c>
      <c r="B11" s="214">
        <v>1752298</v>
      </c>
      <c r="C11" s="214">
        <v>1635539</v>
      </c>
      <c r="D11" s="214">
        <v>4315842</v>
      </c>
      <c r="E11" s="214">
        <v>4782970</v>
      </c>
      <c r="F11" s="215">
        <v>10.823565830259771</v>
      </c>
    </row>
    <row r="12" spans="1:27" ht="15.6" customHeight="1" x14ac:dyDescent="0.25">
      <c r="A12" s="213" t="s">
        <v>6</v>
      </c>
      <c r="B12" s="214">
        <v>109550</v>
      </c>
      <c r="C12" s="214">
        <v>98570</v>
      </c>
      <c r="D12" s="214">
        <v>328468</v>
      </c>
      <c r="E12" s="214">
        <v>318743</v>
      </c>
      <c r="F12" s="215">
        <v>-2.960714590157949</v>
      </c>
    </row>
    <row r="13" spans="1:27" ht="15.6" customHeight="1" x14ac:dyDescent="0.25">
      <c r="A13" s="213" t="s">
        <v>175</v>
      </c>
      <c r="B13" s="214">
        <v>5067</v>
      </c>
      <c r="C13" s="214">
        <v>32467</v>
      </c>
      <c r="D13" s="214">
        <v>58636</v>
      </c>
      <c r="E13" s="214">
        <v>117965</v>
      </c>
      <c r="F13" s="215">
        <v>101.181867794529</v>
      </c>
    </row>
    <row r="14" spans="1:27" ht="15.6" customHeight="1" x14ac:dyDescent="0.25">
      <c r="A14" s="213" t="s">
        <v>153</v>
      </c>
      <c r="B14" s="214">
        <v>1546440</v>
      </c>
      <c r="C14" s="214">
        <v>1472424</v>
      </c>
      <c r="D14" s="214">
        <v>4327350</v>
      </c>
      <c r="E14" s="214">
        <v>3902440</v>
      </c>
      <c r="F14" s="215">
        <v>-9.8191733971137012</v>
      </c>
    </row>
    <row r="15" spans="1:27" ht="15.6" customHeight="1" x14ac:dyDescent="0.25">
      <c r="A15" s="213" t="s">
        <v>150</v>
      </c>
      <c r="B15" s="214">
        <v>1945849</v>
      </c>
      <c r="C15" s="214">
        <v>2040683</v>
      </c>
      <c r="D15" s="214">
        <v>5019471</v>
      </c>
      <c r="E15" s="214">
        <v>5683253</v>
      </c>
      <c r="F15" s="215">
        <v>13.224142544104749</v>
      </c>
    </row>
    <row r="16" spans="1:27" ht="15.6" customHeight="1" x14ac:dyDescent="0.5">
      <c r="A16" s="213" t="s">
        <v>149</v>
      </c>
      <c r="B16" s="214">
        <v>2297731</v>
      </c>
      <c r="C16" s="214">
        <v>1671556</v>
      </c>
      <c r="D16" s="214">
        <v>6362974</v>
      </c>
      <c r="E16" s="214">
        <v>6302017</v>
      </c>
      <c r="F16" s="215">
        <v>-0.95799542792411785</v>
      </c>
      <c r="G16" s="1"/>
    </row>
    <row r="17" spans="1:7" ht="15.6" customHeight="1" x14ac:dyDescent="0.35">
      <c r="A17" s="213" t="s">
        <v>155</v>
      </c>
      <c r="B17" s="214">
        <v>920397</v>
      </c>
      <c r="C17" s="214">
        <v>1114177</v>
      </c>
      <c r="D17" s="214">
        <v>2645746</v>
      </c>
      <c r="E17" s="214">
        <v>2649964</v>
      </c>
      <c r="F17" s="215">
        <v>0.1594257347455113</v>
      </c>
      <c r="G17" s="2"/>
    </row>
    <row r="18" spans="1:7" ht="15.6" customHeight="1" x14ac:dyDescent="0.25">
      <c r="A18" s="213" t="s">
        <v>152</v>
      </c>
      <c r="B18" s="214">
        <v>141</v>
      </c>
      <c r="C18" s="214">
        <v>36278</v>
      </c>
      <c r="D18" s="214">
        <v>66527</v>
      </c>
      <c r="E18" s="214">
        <v>89868</v>
      </c>
      <c r="F18" s="215">
        <v>35.085003081455653</v>
      </c>
    </row>
    <row r="19" spans="1:7" ht="15.6" customHeight="1" x14ac:dyDescent="0.25">
      <c r="A19" s="213" t="s">
        <v>148</v>
      </c>
      <c r="B19" s="214">
        <v>378834</v>
      </c>
      <c r="C19" s="214">
        <v>478640</v>
      </c>
      <c r="D19" s="214">
        <v>1514371</v>
      </c>
      <c r="E19" s="214">
        <v>1029204</v>
      </c>
      <c r="F19" s="215">
        <v>-32.037525811046308</v>
      </c>
    </row>
    <row r="20" spans="1:7" ht="15.6" customHeight="1" x14ac:dyDescent="0.25">
      <c r="A20" s="213" t="s">
        <v>147</v>
      </c>
      <c r="B20" s="214">
        <v>844449</v>
      </c>
      <c r="C20" s="214">
        <v>714860</v>
      </c>
      <c r="D20" s="214">
        <v>2073581</v>
      </c>
      <c r="E20" s="214">
        <v>2086823</v>
      </c>
      <c r="F20" s="215">
        <v>0.63860538845601411</v>
      </c>
    </row>
    <row r="21" spans="1:7" ht="15.6" customHeight="1" x14ac:dyDescent="0.25">
      <c r="A21" s="213" t="s">
        <v>154</v>
      </c>
      <c r="B21" s="214">
        <v>824383</v>
      </c>
      <c r="C21" s="214">
        <v>1163303</v>
      </c>
      <c r="D21" s="214">
        <v>4271592</v>
      </c>
      <c r="E21" s="214">
        <v>4009029</v>
      </c>
      <c r="F21" s="215">
        <v>-6.14672468718922</v>
      </c>
    </row>
    <row r="22" spans="1:7" ht="15.6" customHeight="1" x14ac:dyDescent="0.25">
      <c r="A22" s="213" t="s">
        <v>151</v>
      </c>
      <c r="B22" s="214">
        <v>183941</v>
      </c>
      <c r="C22" s="214">
        <v>145237</v>
      </c>
      <c r="D22" s="214">
        <v>460049</v>
      </c>
      <c r="E22" s="214">
        <v>424241</v>
      </c>
      <c r="F22" s="215">
        <v>-7.7835187121371803</v>
      </c>
    </row>
    <row r="23" spans="1:7" ht="15.6" customHeight="1" x14ac:dyDescent="0.25">
      <c r="A23" s="213" t="s">
        <v>171</v>
      </c>
      <c r="B23" s="214">
        <v>87252</v>
      </c>
      <c r="C23" s="214">
        <v>90483</v>
      </c>
      <c r="D23" s="214">
        <v>229314</v>
      </c>
      <c r="E23" s="214">
        <v>369036</v>
      </c>
      <c r="F23" s="215">
        <v>60.930427274392322</v>
      </c>
    </row>
    <row r="24" spans="1:7" ht="15.6" customHeight="1" x14ac:dyDescent="0.25">
      <c r="A24" s="213" t="s">
        <v>146</v>
      </c>
      <c r="B24" s="214">
        <v>78590</v>
      </c>
      <c r="C24" s="214">
        <v>108923</v>
      </c>
      <c r="D24" s="214">
        <v>302222</v>
      </c>
      <c r="E24" s="214">
        <v>392425</v>
      </c>
      <c r="F24" s="215">
        <v>29.84660282838442</v>
      </c>
    </row>
    <row r="25" spans="1:7" ht="15.6" customHeight="1" x14ac:dyDescent="0.25">
      <c r="A25" s="213" t="s">
        <v>145</v>
      </c>
      <c r="B25" s="214">
        <v>25</v>
      </c>
      <c r="C25" s="214">
        <v>0</v>
      </c>
      <c r="D25" s="214">
        <v>45</v>
      </c>
      <c r="E25" s="214">
        <v>11</v>
      </c>
      <c r="F25" s="215">
        <v>-75.555555555555557</v>
      </c>
    </row>
    <row r="26" spans="1:7" ht="15.6" customHeight="1" x14ac:dyDescent="0.25">
      <c r="A26" s="213" t="s">
        <v>157</v>
      </c>
      <c r="B26" s="214">
        <v>90051</v>
      </c>
      <c r="C26" s="214">
        <v>95868</v>
      </c>
      <c r="D26" s="214">
        <v>275569</v>
      </c>
      <c r="E26" s="214">
        <v>364326</v>
      </c>
      <c r="F26" s="215">
        <v>32.208630143448659</v>
      </c>
    </row>
    <row r="27" spans="1:7" ht="15.6" customHeight="1" x14ac:dyDescent="0.25">
      <c r="A27" s="213" t="s">
        <v>173</v>
      </c>
      <c r="B27" s="214">
        <v>197684</v>
      </c>
      <c r="C27" s="214">
        <v>146362</v>
      </c>
      <c r="D27" s="214">
        <v>552615</v>
      </c>
      <c r="E27" s="214">
        <v>490880</v>
      </c>
      <c r="F27" s="215">
        <v>-11.171430381006671</v>
      </c>
    </row>
    <row r="28" spans="1:7" ht="15.6" customHeight="1" x14ac:dyDescent="0.25">
      <c r="A28" s="213" t="s">
        <v>177</v>
      </c>
      <c r="B28" s="214">
        <v>90304</v>
      </c>
      <c r="C28" s="214">
        <v>39521</v>
      </c>
      <c r="D28" s="214">
        <v>220181</v>
      </c>
      <c r="E28" s="214">
        <v>170583</v>
      </c>
      <c r="F28" s="215">
        <v>-22.526012689559948</v>
      </c>
    </row>
    <row r="29" spans="1:7" ht="15.6" customHeight="1" x14ac:dyDescent="0.25">
      <c r="A29" s="213" t="s">
        <v>178</v>
      </c>
      <c r="B29" s="214">
        <v>292695</v>
      </c>
      <c r="C29" s="214">
        <v>267508</v>
      </c>
      <c r="D29" s="214">
        <v>851367</v>
      </c>
      <c r="E29" s="214">
        <v>889781</v>
      </c>
      <c r="F29" s="215">
        <v>4.5120376993705378</v>
      </c>
    </row>
    <row r="30" spans="1:7" ht="15.6" customHeight="1" x14ac:dyDescent="0.25">
      <c r="A30" s="213" t="s">
        <v>179</v>
      </c>
      <c r="B30" s="214">
        <v>133109</v>
      </c>
      <c r="C30" s="214">
        <v>145102</v>
      </c>
      <c r="D30" s="214">
        <v>423927</v>
      </c>
      <c r="E30" s="214">
        <v>500308</v>
      </c>
      <c r="F30" s="215">
        <v>18.017488860110351</v>
      </c>
    </row>
    <row r="31" spans="1:7" ht="15.6" customHeight="1" x14ac:dyDescent="0.25">
      <c r="A31" s="213" t="s">
        <v>180</v>
      </c>
      <c r="B31" s="214">
        <v>1991555</v>
      </c>
      <c r="C31" s="214">
        <v>2011398</v>
      </c>
      <c r="D31" s="214">
        <v>6012480</v>
      </c>
      <c r="E31" s="214">
        <v>6149381</v>
      </c>
      <c r="F31" s="215">
        <v>2.2769472829847222</v>
      </c>
    </row>
    <row r="32" spans="1:7" ht="15.6" customHeight="1" x14ac:dyDescent="0.25">
      <c r="A32" s="213" t="s">
        <v>181</v>
      </c>
      <c r="B32" s="214">
        <v>1782354</v>
      </c>
      <c r="C32" s="214">
        <v>1360507</v>
      </c>
      <c r="D32" s="214">
        <v>4143125</v>
      </c>
      <c r="E32" s="214">
        <v>3959821</v>
      </c>
      <c r="F32" s="215">
        <v>-4.4242932569014934</v>
      </c>
    </row>
    <row r="33" spans="1:6" ht="15.6" customHeight="1" x14ac:dyDescent="0.25">
      <c r="A33" s="213" t="s">
        <v>182</v>
      </c>
      <c r="B33" s="214">
        <v>118821</v>
      </c>
      <c r="C33" s="214">
        <v>157574</v>
      </c>
      <c r="D33" s="214">
        <v>379289</v>
      </c>
      <c r="E33" s="214">
        <v>390775</v>
      </c>
      <c r="F33" s="215">
        <v>3.0282976832969131</v>
      </c>
    </row>
    <row r="34" spans="1:6" ht="15.6" customHeight="1" x14ac:dyDescent="0.25">
      <c r="A34" s="213" t="s">
        <v>183</v>
      </c>
      <c r="B34" s="214">
        <v>52770</v>
      </c>
      <c r="C34" s="214">
        <v>68276</v>
      </c>
      <c r="D34" s="214">
        <v>184388</v>
      </c>
      <c r="E34" s="214">
        <v>176280</v>
      </c>
      <c r="F34" s="215">
        <v>-4.3972492786949289</v>
      </c>
    </row>
    <row r="35" spans="1:6" ht="15.6" customHeight="1" x14ac:dyDescent="0.25">
      <c r="A35" s="217" t="s">
        <v>158</v>
      </c>
      <c r="B35" s="218">
        <f>SUM(B7:B34)</f>
        <v>16531348</v>
      </c>
      <c r="C35" s="218">
        <f>SUM(C7:C34)</f>
        <v>16144116</v>
      </c>
      <c r="D35" s="218">
        <f>SUM(D7:D34)</f>
        <v>47898791</v>
      </c>
      <c r="E35" s="218">
        <f>SUM(E7:E34)</f>
        <v>48412740</v>
      </c>
      <c r="F35" s="219">
        <f>E35*100/D35-100</f>
        <v>1.0729895040565793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DD8F-421C-4EED-9231-0EE85B24ACC2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296516</v>
      </c>
      <c r="C7" s="214">
        <v>481218</v>
      </c>
      <c r="D7" s="214">
        <v>1290670</v>
      </c>
      <c r="E7" s="214">
        <v>1387663</v>
      </c>
      <c r="F7" s="215">
        <v>7.5149341039925019</v>
      </c>
      <c r="G7" s="6"/>
    </row>
    <row r="8" spans="1:14" s="33" customFormat="1" ht="15.6" customHeight="1" x14ac:dyDescent="0.2">
      <c r="A8" s="213" t="s">
        <v>11</v>
      </c>
      <c r="B8" s="214">
        <v>1500</v>
      </c>
      <c r="C8" s="214">
        <v>1701</v>
      </c>
      <c r="D8" s="214">
        <v>6953</v>
      </c>
      <c r="E8" s="214">
        <v>5201</v>
      </c>
      <c r="F8" s="215">
        <v>-25.19775636415936</v>
      </c>
    </row>
    <row r="9" spans="1:14" ht="15.6" customHeight="1" x14ac:dyDescent="0.25">
      <c r="A9" s="213" t="s">
        <v>8</v>
      </c>
      <c r="B9" s="214">
        <v>0</v>
      </c>
      <c r="C9" s="214">
        <v>0</v>
      </c>
      <c r="D9" s="214">
        <v>0</v>
      </c>
      <c r="E9" s="214">
        <v>18621</v>
      </c>
      <c r="F9" s="215"/>
      <c r="G9" s="6"/>
    </row>
    <row r="10" spans="1:14" ht="15.6" customHeight="1" x14ac:dyDescent="0.25">
      <c r="A10" s="213" t="s">
        <v>10</v>
      </c>
      <c r="B10" s="214">
        <v>16559</v>
      </c>
      <c r="C10" s="214">
        <v>22878</v>
      </c>
      <c r="D10" s="214">
        <v>73857</v>
      </c>
      <c r="E10" s="214">
        <v>55182</v>
      </c>
      <c r="F10" s="215">
        <v>-25.285348714407579</v>
      </c>
    </row>
    <row r="11" spans="1:14" ht="15.6" customHeight="1" x14ac:dyDescent="0.25">
      <c r="A11" s="213" t="s">
        <v>9</v>
      </c>
      <c r="B11" s="214">
        <v>1157128</v>
      </c>
      <c r="C11" s="214">
        <v>1141608</v>
      </c>
      <c r="D11" s="214">
        <v>2790970</v>
      </c>
      <c r="E11" s="214">
        <v>3299495</v>
      </c>
      <c r="F11" s="215">
        <v>18.22036782910601</v>
      </c>
    </row>
    <row r="12" spans="1:14" ht="15.6" customHeight="1" x14ac:dyDescent="0.25">
      <c r="A12" s="213" t="s">
        <v>6</v>
      </c>
      <c r="B12" s="214">
        <v>12054</v>
      </c>
      <c r="C12" s="214">
        <v>2010</v>
      </c>
      <c r="D12" s="214">
        <v>21061</v>
      </c>
      <c r="E12" s="214">
        <v>9001</v>
      </c>
      <c r="F12" s="215">
        <v>-57.262238260291532</v>
      </c>
    </row>
    <row r="13" spans="1:14" ht="15.6" customHeight="1" x14ac:dyDescent="0.25">
      <c r="A13" s="213" t="s">
        <v>175</v>
      </c>
      <c r="B13" s="214">
        <v>0</v>
      </c>
      <c r="C13" s="214">
        <v>29071</v>
      </c>
      <c r="D13" s="214">
        <v>32920</v>
      </c>
      <c r="E13" s="214">
        <v>91558</v>
      </c>
      <c r="F13" s="215">
        <v>178.12272174969621</v>
      </c>
    </row>
    <row r="14" spans="1:14" ht="15.6" customHeight="1" x14ac:dyDescent="0.25">
      <c r="A14" s="213" t="s">
        <v>153</v>
      </c>
      <c r="B14" s="214">
        <v>665622</v>
      </c>
      <c r="C14" s="214">
        <v>507987</v>
      </c>
      <c r="D14" s="214">
        <v>1760940</v>
      </c>
      <c r="E14" s="214">
        <v>1359854</v>
      </c>
      <c r="F14" s="215">
        <v>-22.776812384294761</v>
      </c>
    </row>
    <row r="15" spans="1:14" ht="15.6" customHeight="1" x14ac:dyDescent="0.25">
      <c r="A15" s="213" t="s">
        <v>150</v>
      </c>
      <c r="B15" s="214">
        <v>1446681</v>
      </c>
      <c r="C15" s="214">
        <v>1554831</v>
      </c>
      <c r="D15" s="214">
        <v>3802760</v>
      </c>
      <c r="E15" s="214">
        <v>4369414</v>
      </c>
      <c r="F15" s="215">
        <v>14.90112444645467</v>
      </c>
    </row>
    <row r="16" spans="1:14" ht="15.6" customHeight="1" x14ac:dyDescent="0.5">
      <c r="A16" s="213" t="s">
        <v>149</v>
      </c>
      <c r="B16" s="214">
        <v>1843944</v>
      </c>
      <c r="C16" s="214">
        <v>1312453</v>
      </c>
      <c r="D16" s="214">
        <v>5183197</v>
      </c>
      <c r="E16" s="214">
        <v>4892572</v>
      </c>
      <c r="F16" s="215">
        <v>-5.6070606615955398</v>
      </c>
      <c r="G16" s="1"/>
    </row>
    <row r="17" spans="1:7" ht="15.6" customHeight="1" x14ac:dyDescent="0.35">
      <c r="A17" s="213" t="s">
        <v>155</v>
      </c>
      <c r="B17" s="214">
        <v>413140</v>
      </c>
      <c r="C17" s="214">
        <v>548747</v>
      </c>
      <c r="D17" s="214">
        <v>1310036</v>
      </c>
      <c r="E17" s="214">
        <v>1441990</v>
      </c>
      <c r="F17" s="215">
        <v>10.07254762464542</v>
      </c>
      <c r="G17" s="2"/>
    </row>
    <row r="18" spans="1:7" ht="15.6" customHeight="1" x14ac:dyDescent="0.25">
      <c r="A18" s="213" t="s">
        <v>152</v>
      </c>
      <c r="B18" s="214">
        <v>0</v>
      </c>
      <c r="C18" s="214">
        <v>36110</v>
      </c>
      <c r="D18" s="214">
        <v>66040</v>
      </c>
      <c r="E18" s="214">
        <v>89032</v>
      </c>
      <c r="F18" s="215">
        <v>34.815263476680798</v>
      </c>
    </row>
    <row r="19" spans="1:7" ht="15.6" customHeight="1" x14ac:dyDescent="0.25">
      <c r="A19" s="213" t="s">
        <v>148</v>
      </c>
      <c r="B19" s="214">
        <v>204754</v>
      </c>
      <c r="C19" s="214">
        <v>188246</v>
      </c>
      <c r="D19" s="214">
        <v>907874</v>
      </c>
      <c r="E19" s="214">
        <v>453085</v>
      </c>
      <c r="F19" s="215">
        <v>-50.093845621749267</v>
      </c>
    </row>
    <row r="20" spans="1:7" ht="15.6" customHeight="1" x14ac:dyDescent="0.25">
      <c r="A20" s="213" t="s">
        <v>147</v>
      </c>
      <c r="B20" s="214">
        <v>57466</v>
      </c>
      <c r="C20" s="214">
        <v>64042</v>
      </c>
      <c r="D20" s="214">
        <v>142847</v>
      </c>
      <c r="E20" s="214">
        <v>256719</v>
      </c>
      <c r="F20" s="215">
        <v>79.716059840248647</v>
      </c>
    </row>
    <row r="21" spans="1:7" ht="15.6" customHeight="1" x14ac:dyDescent="0.25">
      <c r="A21" s="213" t="s">
        <v>154</v>
      </c>
      <c r="B21" s="214">
        <v>651555</v>
      </c>
      <c r="C21" s="214">
        <v>915432</v>
      </c>
      <c r="D21" s="214">
        <v>3438111</v>
      </c>
      <c r="E21" s="214">
        <v>3248252</v>
      </c>
      <c r="F21" s="215">
        <v>-5.5221893650321334</v>
      </c>
    </row>
    <row r="22" spans="1:7" ht="15.6" customHeight="1" x14ac:dyDescent="0.25">
      <c r="A22" s="213" t="s">
        <v>151</v>
      </c>
      <c r="B22" s="214">
        <v>107757</v>
      </c>
      <c r="C22" s="214">
        <v>102830</v>
      </c>
      <c r="D22" s="214">
        <v>285037</v>
      </c>
      <c r="E22" s="214">
        <v>294222</v>
      </c>
      <c r="F22" s="215">
        <v>3.222388672347805</v>
      </c>
    </row>
    <row r="23" spans="1:7" ht="15.6" customHeight="1" x14ac:dyDescent="0.25">
      <c r="A23" s="213" t="s">
        <v>171</v>
      </c>
      <c r="B23" s="214">
        <v>3300</v>
      </c>
      <c r="C23" s="214">
        <v>6864</v>
      </c>
      <c r="D23" s="214">
        <v>9663</v>
      </c>
      <c r="E23" s="214">
        <v>6864</v>
      </c>
      <c r="F23" s="215">
        <v>-28.966159577770881</v>
      </c>
    </row>
    <row r="24" spans="1:7" ht="15.6" customHeight="1" x14ac:dyDescent="0.25">
      <c r="A24" s="213" t="s">
        <v>146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50929</v>
      </c>
      <c r="C26" s="214">
        <v>68361</v>
      </c>
      <c r="D26" s="214">
        <v>183879</v>
      </c>
      <c r="E26" s="214">
        <v>250223</v>
      </c>
      <c r="F26" s="215">
        <v>36.080248424235492</v>
      </c>
    </row>
    <row r="27" spans="1:7" ht="15.6" customHeight="1" x14ac:dyDescent="0.25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7" ht="15.6" customHeight="1" x14ac:dyDescent="0.25">
      <c r="A28" s="213" t="s">
        <v>177</v>
      </c>
      <c r="B28" s="214">
        <v>43970</v>
      </c>
      <c r="C28" s="214">
        <v>1224</v>
      </c>
      <c r="D28" s="214">
        <v>123184</v>
      </c>
      <c r="E28" s="214">
        <v>52134</v>
      </c>
      <c r="F28" s="215">
        <v>-57.67794518768671</v>
      </c>
    </row>
    <row r="29" spans="1:7" ht="15.6" customHeight="1" x14ac:dyDescent="0.25">
      <c r="A29" s="213" t="s">
        <v>178</v>
      </c>
      <c r="B29" s="214">
        <v>21717</v>
      </c>
      <c r="C29" s="214">
        <v>15702</v>
      </c>
      <c r="D29" s="214">
        <v>63520</v>
      </c>
      <c r="E29" s="214">
        <v>49691</v>
      </c>
      <c r="F29" s="215">
        <v>-21.77109571788414</v>
      </c>
    </row>
    <row r="30" spans="1:7" ht="15.6" customHeight="1" x14ac:dyDescent="0.25">
      <c r="A30" s="213" t="s">
        <v>179</v>
      </c>
      <c r="B30" s="214">
        <v>28086</v>
      </c>
      <c r="C30" s="214">
        <v>33546</v>
      </c>
      <c r="D30" s="214">
        <v>87398</v>
      </c>
      <c r="E30" s="214">
        <v>124942</v>
      </c>
      <c r="F30" s="215">
        <v>42.95750474839241</v>
      </c>
    </row>
    <row r="31" spans="1:7" ht="15.6" customHeight="1" x14ac:dyDescent="0.25">
      <c r="A31" s="213" t="s">
        <v>180</v>
      </c>
      <c r="B31" s="214">
        <v>1252164</v>
      </c>
      <c r="C31" s="214">
        <v>1160310</v>
      </c>
      <c r="D31" s="214">
        <v>3503683</v>
      </c>
      <c r="E31" s="214">
        <v>3505882</v>
      </c>
      <c r="F31" s="215">
        <v>6.27625273176875E-2</v>
      </c>
    </row>
    <row r="32" spans="1:7" ht="15.6" customHeight="1" x14ac:dyDescent="0.25">
      <c r="A32" s="213" t="s">
        <v>181</v>
      </c>
      <c r="B32" s="214">
        <v>569893</v>
      </c>
      <c r="C32" s="214">
        <v>170270</v>
      </c>
      <c r="D32" s="214">
        <v>1003768</v>
      </c>
      <c r="E32" s="214">
        <v>606221</v>
      </c>
      <c r="F32" s="215">
        <v>-39.605466601844249</v>
      </c>
    </row>
    <row r="33" spans="1:6" ht="15.6" customHeight="1" x14ac:dyDescent="0.25">
      <c r="A33" s="213" t="s">
        <v>182</v>
      </c>
      <c r="B33" s="214">
        <v>2976</v>
      </c>
      <c r="C33" s="214">
        <v>0</v>
      </c>
      <c r="D33" s="214">
        <v>11713</v>
      </c>
      <c r="E33" s="214">
        <v>6000</v>
      </c>
      <c r="F33" s="215">
        <v>-48.774865534022027</v>
      </c>
    </row>
    <row r="34" spans="1:6" ht="15.6" customHeight="1" x14ac:dyDescent="0.25">
      <c r="A34" s="213" t="s">
        <v>183</v>
      </c>
      <c r="B34" s="214">
        <v>6998</v>
      </c>
      <c r="C34" s="214">
        <v>26499</v>
      </c>
      <c r="D34" s="214">
        <v>58812</v>
      </c>
      <c r="E34" s="214">
        <v>54883</v>
      </c>
      <c r="F34" s="215">
        <v>-6.6806093994422886</v>
      </c>
    </row>
    <row r="35" spans="1:6" ht="15.6" customHeight="1" x14ac:dyDescent="0.25">
      <c r="A35" s="217" t="s">
        <v>158</v>
      </c>
      <c r="B35" s="218">
        <f>SUM(B7:B34)</f>
        <v>8854709</v>
      </c>
      <c r="C35" s="218">
        <f>SUM(C7:C34)</f>
        <v>8391940</v>
      </c>
      <c r="D35" s="218">
        <f>SUM(D7:D34)</f>
        <v>26158893</v>
      </c>
      <c r="E35" s="218">
        <f>SUM(E7:E34)</f>
        <v>25928701</v>
      </c>
      <c r="F35" s="219">
        <f>E35*100/D35-100</f>
        <v>-0.87997607544019729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4F663-2A5E-4BE0-B84D-E5E85FAD131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165360</v>
      </c>
      <c r="C7" s="214">
        <v>161626</v>
      </c>
      <c r="D7" s="214">
        <v>508162</v>
      </c>
      <c r="E7" s="214">
        <v>728432</v>
      </c>
      <c r="F7" s="215">
        <v>43.346413151711459</v>
      </c>
      <c r="G7" s="6"/>
    </row>
    <row r="8" spans="1:14" ht="15.6" customHeight="1" x14ac:dyDescent="0.25">
      <c r="A8" s="213" t="s">
        <v>11</v>
      </c>
      <c r="B8" s="214">
        <v>67758</v>
      </c>
      <c r="C8" s="214">
        <v>135447</v>
      </c>
      <c r="D8" s="214">
        <v>148619</v>
      </c>
      <c r="E8" s="214">
        <v>210825</v>
      </c>
      <c r="F8" s="215">
        <v>41.856021100935948</v>
      </c>
    </row>
    <row r="9" spans="1:14" ht="15.6" customHeight="1" x14ac:dyDescent="0.25">
      <c r="A9" s="213" t="s">
        <v>8</v>
      </c>
      <c r="B9" s="214">
        <v>11108</v>
      </c>
      <c r="C9" s="214">
        <v>36837</v>
      </c>
      <c r="D9" s="214">
        <v>81812</v>
      </c>
      <c r="E9" s="214">
        <v>76553</v>
      </c>
      <c r="F9" s="215">
        <v>-6.4281523492886086</v>
      </c>
    </row>
    <row r="10" spans="1:14" ht="15.6" customHeight="1" x14ac:dyDescent="0.25">
      <c r="A10" s="213" t="s">
        <v>10</v>
      </c>
      <c r="B10" s="214">
        <v>95491</v>
      </c>
      <c r="C10" s="214">
        <v>74742</v>
      </c>
      <c r="D10" s="214">
        <v>398117</v>
      </c>
      <c r="E10" s="214">
        <v>353908</v>
      </c>
      <c r="F10" s="215">
        <v>-11.10452454931591</v>
      </c>
    </row>
    <row r="11" spans="1:14" ht="15.6" customHeight="1" x14ac:dyDescent="0.25">
      <c r="A11" s="213" t="s">
        <v>9</v>
      </c>
      <c r="B11" s="214">
        <v>118014</v>
      </c>
      <c r="C11" s="214">
        <v>0</v>
      </c>
      <c r="D11" s="214">
        <v>173635</v>
      </c>
      <c r="E11" s="214">
        <v>42624</v>
      </c>
      <c r="F11" s="215">
        <v>-75.45195381115559</v>
      </c>
    </row>
    <row r="12" spans="1:14" ht="15.6" customHeight="1" x14ac:dyDescent="0.25">
      <c r="A12" s="213" t="s">
        <v>6</v>
      </c>
      <c r="B12" s="214">
        <v>93717</v>
      </c>
      <c r="C12" s="214">
        <v>93963</v>
      </c>
      <c r="D12" s="214">
        <v>299983</v>
      </c>
      <c r="E12" s="214">
        <v>300867</v>
      </c>
      <c r="F12" s="215">
        <v>0.29468336539071061</v>
      </c>
    </row>
    <row r="13" spans="1:14" ht="15.6" customHeight="1" x14ac:dyDescent="0.25">
      <c r="A13" s="213" t="s">
        <v>175</v>
      </c>
      <c r="B13" s="214">
        <v>4900</v>
      </c>
      <c r="C13" s="214">
        <v>0</v>
      </c>
      <c r="D13" s="214">
        <v>24583</v>
      </c>
      <c r="E13" s="214">
        <v>22985</v>
      </c>
      <c r="F13" s="215">
        <v>-6.5004271244355891</v>
      </c>
    </row>
    <row r="14" spans="1:14" ht="15.6" customHeight="1" x14ac:dyDescent="0.25">
      <c r="A14" s="213" t="s">
        <v>153</v>
      </c>
      <c r="B14" s="214">
        <v>241029</v>
      </c>
      <c r="C14" s="214">
        <v>265773</v>
      </c>
      <c r="D14" s="214">
        <v>658743</v>
      </c>
      <c r="E14" s="214">
        <v>716639</v>
      </c>
      <c r="F14" s="215">
        <v>8.7888599954762299</v>
      </c>
    </row>
    <row r="15" spans="1:14" ht="15.6" customHeight="1" x14ac:dyDescent="0.25">
      <c r="A15" s="213" t="s">
        <v>150</v>
      </c>
      <c r="B15" s="214">
        <v>200014</v>
      </c>
      <c r="C15" s="214">
        <v>109698</v>
      </c>
      <c r="D15" s="214">
        <v>469358</v>
      </c>
      <c r="E15" s="214">
        <v>446423</v>
      </c>
      <c r="F15" s="215">
        <v>-4.8864619331086354</v>
      </c>
    </row>
    <row r="16" spans="1:14" ht="15.6" customHeight="1" x14ac:dyDescent="0.5">
      <c r="A16" s="213" t="s">
        <v>149</v>
      </c>
      <c r="B16" s="214">
        <v>380882</v>
      </c>
      <c r="C16" s="214">
        <v>325212</v>
      </c>
      <c r="D16" s="214">
        <v>1035155</v>
      </c>
      <c r="E16" s="214">
        <v>1317332</v>
      </c>
      <c r="F16" s="215">
        <v>27.259395935874341</v>
      </c>
      <c r="G16" s="1"/>
    </row>
    <row r="17" spans="1:7" ht="15.6" customHeight="1" x14ac:dyDescent="0.35">
      <c r="A17" s="213" t="s">
        <v>155</v>
      </c>
      <c r="B17" s="214">
        <v>490855</v>
      </c>
      <c r="C17" s="214">
        <v>547782</v>
      </c>
      <c r="D17" s="214">
        <v>1309351</v>
      </c>
      <c r="E17" s="214">
        <v>1161375</v>
      </c>
      <c r="F17" s="215">
        <v>-11.30147683852535</v>
      </c>
      <c r="G17" s="2"/>
    </row>
    <row r="18" spans="1:7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 x14ac:dyDescent="0.25">
      <c r="A19" s="213" t="s">
        <v>148</v>
      </c>
      <c r="B19" s="214">
        <v>154765</v>
      </c>
      <c r="C19" s="214">
        <v>273812</v>
      </c>
      <c r="D19" s="214">
        <v>561104</v>
      </c>
      <c r="E19" s="214">
        <v>549735</v>
      </c>
      <c r="F19" s="215">
        <v>-2.0261840942142579</v>
      </c>
    </row>
    <row r="20" spans="1:7" ht="15.6" customHeight="1" x14ac:dyDescent="0.25">
      <c r="A20" s="213" t="s">
        <v>147</v>
      </c>
      <c r="B20" s="214">
        <v>747465</v>
      </c>
      <c r="C20" s="214">
        <v>537698</v>
      </c>
      <c r="D20" s="214">
        <v>1798536</v>
      </c>
      <c r="E20" s="214">
        <v>1598077</v>
      </c>
      <c r="F20" s="215">
        <v>-11.14567626113684</v>
      </c>
    </row>
    <row r="21" spans="1:7" ht="15.6" customHeight="1" x14ac:dyDescent="0.25">
      <c r="A21" s="213" t="s">
        <v>154</v>
      </c>
      <c r="B21" s="214">
        <v>170014</v>
      </c>
      <c r="C21" s="214">
        <v>229472</v>
      </c>
      <c r="D21" s="214">
        <v>824706</v>
      </c>
      <c r="E21" s="214">
        <v>739344</v>
      </c>
      <c r="F21" s="215">
        <v>-10.35059766753243</v>
      </c>
    </row>
    <row r="22" spans="1:7" ht="15.6" customHeight="1" x14ac:dyDescent="0.25">
      <c r="A22" s="213" t="s">
        <v>151</v>
      </c>
      <c r="B22" s="214">
        <v>40623</v>
      </c>
      <c r="C22" s="214">
        <v>12487</v>
      </c>
      <c r="D22" s="214">
        <v>69429</v>
      </c>
      <c r="E22" s="214">
        <v>37567</v>
      </c>
      <c r="F22" s="215">
        <v>-45.891486266545677</v>
      </c>
    </row>
    <row r="23" spans="1:7" ht="15.6" customHeight="1" x14ac:dyDescent="0.25">
      <c r="A23" s="213" t="s">
        <v>171</v>
      </c>
      <c r="B23" s="214">
        <v>64383</v>
      </c>
      <c r="C23" s="214">
        <v>65741</v>
      </c>
      <c r="D23" s="214">
        <v>182719</v>
      </c>
      <c r="E23" s="214">
        <v>311829</v>
      </c>
      <c r="F23" s="215">
        <v>70.660412983871396</v>
      </c>
    </row>
    <row r="24" spans="1:7" ht="15.6" customHeight="1" x14ac:dyDescent="0.25">
      <c r="A24" s="213" t="s">
        <v>146</v>
      </c>
      <c r="B24" s="214">
        <v>46933</v>
      </c>
      <c r="C24" s="214">
        <v>86967</v>
      </c>
      <c r="D24" s="214">
        <v>209354</v>
      </c>
      <c r="E24" s="214">
        <v>321158</v>
      </c>
      <c r="F24" s="215">
        <v>53.404281742885253</v>
      </c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6437</v>
      </c>
      <c r="C26" s="214">
        <v>5483</v>
      </c>
      <c r="D26" s="214">
        <v>21340</v>
      </c>
      <c r="E26" s="214">
        <v>41268</v>
      </c>
      <c r="F26" s="215">
        <v>93.383317713214609</v>
      </c>
    </row>
    <row r="27" spans="1:7" ht="15.6" customHeight="1" x14ac:dyDescent="0.25">
      <c r="A27" s="213" t="s">
        <v>173</v>
      </c>
      <c r="B27" s="214">
        <v>74116</v>
      </c>
      <c r="C27" s="214">
        <v>27623</v>
      </c>
      <c r="D27" s="214">
        <v>188900</v>
      </c>
      <c r="E27" s="214">
        <v>155596</v>
      </c>
      <c r="F27" s="215">
        <v>-17.630492323980949</v>
      </c>
    </row>
    <row r="28" spans="1:7" ht="15.6" customHeight="1" x14ac:dyDescent="0.25">
      <c r="A28" s="213" t="s">
        <v>177</v>
      </c>
      <c r="B28" s="214">
        <v>21241</v>
      </c>
      <c r="C28" s="214">
        <v>17465</v>
      </c>
      <c r="D28" s="214">
        <v>31676</v>
      </c>
      <c r="E28" s="214">
        <v>32411</v>
      </c>
      <c r="F28" s="215">
        <v>2.3203687334259371</v>
      </c>
    </row>
    <row r="29" spans="1:7" ht="15.6" customHeight="1" x14ac:dyDescent="0.25">
      <c r="A29" s="213" t="s">
        <v>178</v>
      </c>
      <c r="B29" s="214">
        <v>213854</v>
      </c>
      <c r="C29" s="214">
        <v>171038</v>
      </c>
      <c r="D29" s="214">
        <v>615349</v>
      </c>
      <c r="E29" s="214">
        <v>638830</v>
      </c>
      <c r="F29" s="215">
        <v>3.8158833442485469</v>
      </c>
    </row>
    <row r="30" spans="1:7" ht="15.6" customHeight="1" x14ac:dyDescent="0.25">
      <c r="A30" s="213" t="s">
        <v>179</v>
      </c>
      <c r="B30" s="214">
        <v>83364</v>
      </c>
      <c r="C30" s="214">
        <v>82998</v>
      </c>
      <c r="D30" s="214">
        <v>296474</v>
      </c>
      <c r="E30" s="214">
        <v>322786</v>
      </c>
      <c r="F30" s="215">
        <v>8.8749772324048593</v>
      </c>
    </row>
    <row r="31" spans="1:7" ht="15.6" customHeight="1" x14ac:dyDescent="0.25">
      <c r="A31" s="213" t="s">
        <v>180</v>
      </c>
      <c r="B31" s="214">
        <v>637226</v>
      </c>
      <c r="C31" s="214">
        <v>730495</v>
      </c>
      <c r="D31" s="214">
        <v>2242670</v>
      </c>
      <c r="E31" s="214">
        <v>2400596</v>
      </c>
      <c r="F31" s="215">
        <v>7.0418741945984067</v>
      </c>
    </row>
    <row r="32" spans="1:7" ht="15.6" customHeight="1" x14ac:dyDescent="0.25">
      <c r="A32" s="213" t="s">
        <v>181</v>
      </c>
      <c r="B32" s="214">
        <v>222494</v>
      </c>
      <c r="C32" s="214">
        <v>188215</v>
      </c>
      <c r="D32" s="214">
        <v>482028</v>
      </c>
      <c r="E32" s="214">
        <v>627038</v>
      </c>
      <c r="F32" s="215">
        <v>30.083314662218779</v>
      </c>
    </row>
    <row r="33" spans="1:7" ht="15.6" customHeight="1" x14ac:dyDescent="0.25">
      <c r="A33" s="213" t="s">
        <v>182</v>
      </c>
      <c r="B33" s="214">
        <v>9049</v>
      </c>
      <c r="C33" s="214">
        <v>5727</v>
      </c>
      <c r="D33" s="214">
        <v>25642</v>
      </c>
      <c r="E33" s="214">
        <v>13397</v>
      </c>
      <c r="F33" s="215">
        <v>-47.753685359956322</v>
      </c>
    </row>
    <row r="34" spans="1:7" ht="15.6" customHeight="1" x14ac:dyDescent="0.25">
      <c r="A34" s="213" t="s">
        <v>183</v>
      </c>
      <c r="B34" s="214">
        <v>11642</v>
      </c>
      <c r="C34" s="214">
        <v>18994</v>
      </c>
      <c r="D34" s="214">
        <v>51965</v>
      </c>
      <c r="E34" s="214">
        <v>53770</v>
      </c>
      <c r="F34" s="215">
        <v>3.473491773308965</v>
      </c>
    </row>
    <row r="35" spans="1:7" s="33" customFormat="1" ht="15.6" customHeight="1" x14ac:dyDescent="0.2">
      <c r="A35" s="217" t="s">
        <v>158</v>
      </c>
      <c r="B35" s="218">
        <f>SUM(B7:B34)</f>
        <v>4372734</v>
      </c>
      <c r="C35" s="218">
        <f>SUM(C7:C34)</f>
        <v>4205295</v>
      </c>
      <c r="D35" s="218">
        <f>SUM(D7:D34)</f>
        <v>12709410</v>
      </c>
      <c r="E35" s="218">
        <f>SUM(E7:E34)</f>
        <v>13221365</v>
      </c>
      <c r="F35" s="219">
        <f>E35*100/D35-100</f>
        <v>4.0281570899042549</v>
      </c>
      <c r="G35" s="216"/>
    </row>
    <row r="36" spans="1:7" ht="15.6" customHeight="1" x14ac:dyDescent="0.25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142B-3477-4071-BBBB-FE1B0E7BACB8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51971</v>
      </c>
      <c r="C7" s="214">
        <v>36572</v>
      </c>
      <c r="D7" s="214">
        <v>104457</v>
      </c>
      <c r="E7" s="214">
        <v>72417</v>
      </c>
      <c r="F7" s="215">
        <v>-30.672908469513771</v>
      </c>
      <c r="G7" s="6"/>
    </row>
    <row r="8" spans="1:14" s="33" customFormat="1" ht="15.6" customHeight="1" x14ac:dyDescent="0.2">
      <c r="A8" s="213" t="s">
        <v>11</v>
      </c>
      <c r="B8" s="214">
        <v>7924</v>
      </c>
      <c r="C8" s="214">
        <v>12694</v>
      </c>
      <c r="D8" s="214">
        <v>37268</v>
      </c>
      <c r="E8" s="214">
        <v>36901</v>
      </c>
      <c r="F8" s="215">
        <v>-0.98475904261027836</v>
      </c>
      <c r="G8" s="216"/>
    </row>
    <row r="9" spans="1:14" ht="15.6" customHeight="1" x14ac:dyDescent="0.25">
      <c r="A9" s="213" t="s">
        <v>8</v>
      </c>
      <c r="B9" s="214">
        <v>34816</v>
      </c>
      <c r="C9" s="214">
        <v>21967</v>
      </c>
      <c r="D9" s="214">
        <v>104050</v>
      </c>
      <c r="E9" s="214">
        <v>124294</v>
      </c>
      <c r="F9" s="215">
        <v>19.456030754444981</v>
      </c>
      <c r="G9" s="220"/>
    </row>
    <row r="10" spans="1:14" ht="15.6" customHeight="1" x14ac:dyDescent="0.25">
      <c r="A10" s="213" t="s">
        <v>10</v>
      </c>
      <c r="B10" s="214">
        <v>58055</v>
      </c>
      <c r="C10" s="214">
        <v>63178</v>
      </c>
      <c r="D10" s="214">
        <v>125697</v>
      </c>
      <c r="E10" s="214">
        <v>92619</v>
      </c>
      <c r="F10" s="215">
        <v>-26.31566385832598</v>
      </c>
      <c r="G10" s="221"/>
    </row>
    <row r="11" spans="1:14" ht="15.6" customHeight="1" x14ac:dyDescent="0.25">
      <c r="A11" s="213" t="s">
        <v>9</v>
      </c>
      <c r="B11" s="214">
        <v>477156</v>
      </c>
      <c r="C11" s="214">
        <v>493931</v>
      </c>
      <c r="D11" s="214">
        <v>1351237</v>
      </c>
      <c r="E11" s="214">
        <v>1440851</v>
      </c>
      <c r="F11" s="215">
        <v>6.6319971996030347</v>
      </c>
    </row>
    <row r="12" spans="1:14" ht="15.6" customHeight="1" x14ac:dyDescent="0.25">
      <c r="A12" s="213" t="s">
        <v>6</v>
      </c>
      <c r="B12" s="214">
        <v>3779</v>
      </c>
      <c r="C12" s="214">
        <v>2597</v>
      </c>
      <c r="D12" s="214">
        <v>7424</v>
      </c>
      <c r="E12" s="214">
        <v>8875</v>
      </c>
      <c r="F12" s="215">
        <v>19.54471982758621</v>
      </c>
    </row>
    <row r="13" spans="1:14" ht="15.6" customHeight="1" x14ac:dyDescent="0.25">
      <c r="A13" s="213" t="s">
        <v>175</v>
      </c>
      <c r="B13" s="214">
        <v>167</v>
      </c>
      <c r="C13" s="214">
        <v>3396</v>
      </c>
      <c r="D13" s="214">
        <v>1133</v>
      </c>
      <c r="E13" s="214">
        <v>3422</v>
      </c>
      <c r="F13" s="215">
        <v>202.03000882612531</v>
      </c>
    </row>
    <row r="14" spans="1:14" ht="15.6" customHeight="1" x14ac:dyDescent="0.25">
      <c r="A14" s="213" t="s">
        <v>153</v>
      </c>
      <c r="B14" s="214">
        <v>639789</v>
      </c>
      <c r="C14" s="214">
        <v>698664</v>
      </c>
      <c r="D14" s="214">
        <v>1907667</v>
      </c>
      <c r="E14" s="214">
        <v>1825947</v>
      </c>
      <c r="F14" s="215">
        <v>-4.2837665064185728</v>
      </c>
    </row>
    <row r="15" spans="1:14" ht="15.6" customHeight="1" x14ac:dyDescent="0.25">
      <c r="A15" s="213" t="s">
        <v>150</v>
      </c>
      <c r="B15" s="214">
        <v>299154</v>
      </c>
      <c r="C15" s="214">
        <v>376154</v>
      </c>
      <c r="D15" s="214">
        <v>747353</v>
      </c>
      <c r="E15" s="214">
        <v>867416</v>
      </c>
      <c r="F15" s="215">
        <v>16.065099089720661</v>
      </c>
    </row>
    <row r="16" spans="1:14" ht="15.6" customHeight="1" x14ac:dyDescent="0.5">
      <c r="A16" s="213" t="s">
        <v>149</v>
      </c>
      <c r="B16" s="214">
        <v>72905</v>
      </c>
      <c r="C16" s="214">
        <v>33891</v>
      </c>
      <c r="D16" s="214">
        <v>144622</v>
      </c>
      <c r="E16" s="214">
        <v>92113</v>
      </c>
      <c r="F16" s="215">
        <v>-36.307754006997563</v>
      </c>
      <c r="G16" s="1"/>
    </row>
    <row r="17" spans="1:7" ht="15.6" customHeight="1" x14ac:dyDescent="0.35">
      <c r="A17" s="213" t="s">
        <v>155</v>
      </c>
      <c r="B17" s="214">
        <v>16402</v>
      </c>
      <c r="C17" s="214">
        <v>17648</v>
      </c>
      <c r="D17" s="214">
        <v>26359</v>
      </c>
      <c r="E17" s="214">
        <v>46599</v>
      </c>
      <c r="F17" s="215">
        <v>76.785917523426519</v>
      </c>
      <c r="G17" s="2"/>
    </row>
    <row r="18" spans="1:7" ht="15.6" customHeight="1" x14ac:dyDescent="0.25">
      <c r="A18" s="213" t="s">
        <v>152</v>
      </c>
      <c r="B18" s="214">
        <v>141</v>
      </c>
      <c r="C18" s="214">
        <v>168</v>
      </c>
      <c r="D18" s="214">
        <v>487</v>
      </c>
      <c r="E18" s="214">
        <v>836</v>
      </c>
      <c r="F18" s="215">
        <v>71.663244353182762</v>
      </c>
    </row>
    <row r="19" spans="1:7" ht="15.6" customHeight="1" x14ac:dyDescent="0.25">
      <c r="A19" s="213" t="s">
        <v>148</v>
      </c>
      <c r="B19" s="214">
        <v>19315</v>
      </c>
      <c r="C19" s="214">
        <v>16582</v>
      </c>
      <c r="D19" s="214">
        <v>45393</v>
      </c>
      <c r="E19" s="214">
        <v>26384</v>
      </c>
      <c r="F19" s="215">
        <v>-41.876500782058898</v>
      </c>
    </row>
    <row r="20" spans="1:7" ht="15.6" customHeight="1" x14ac:dyDescent="0.25">
      <c r="A20" s="213" t="s">
        <v>147</v>
      </c>
      <c r="B20" s="214">
        <v>39518</v>
      </c>
      <c r="C20" s="214">
        <v>113120</v>
      </c>
      <c r="D20" s="214">
        <v>132198</v>
      </c>
      <c r="E20" s="214">
        <v>232027</v>
      </c>
      <c r="F20" s="215">
        <v>75.514758165781643</v>
      </c>
    </row>
    <row r="21" spans="1:7" ht="15.6" customHeight="1" x14ac:dyDescent="0.25">
      <c r="A21" s="213" t="s">
        <v>154</v>
      </c>
      <c r="B21" s="214">
        <v>2814</v>
      </c>
      <c r="C21" s="214">
        <v>18399</v>
      </c>
      <c r="D21" s="214">
        <v>8775</v>
      </c>
      <c r="E21" s="214">
        <v>21433</v>
      </c>
      <c r="F21" s="215">
        <v>144.2507122507123</v>
      </c>
    </row>
    <row r="22" spans="1:7" ht="15.6" customHeight="1" x14ac:dyDescent="0.25">
      <c r="A22" s="213" t="s">
        <v>151</v>
      </c>
      <c r="B22" s="214">
        <v>35561</v>
      </c>
      <c r="C22" s="214">
        <v>29920</v>
      </c>
      <c r="D22" s="214">
        <v>105583</v>
      </c>
      <c r="E22" s="214">
        <v>92452</v>
      </c>
      <c r="F22" s="215">
        <v>-12.43666120492882</v>
      </c>
    </row>
    <row r="23" spans="1:7" ht="15.6" customHeight="1" x14ac:dyDescent="0.25">
      <c r="A23" s="213" t="s">
        <v>171</v>
      </c>
      <c r="B23" s="214">
        <v>19569</v>
      </c>
      <c r="C23" s="214">
        <v>17878</v>
      </c>
      <c r="D23" s="214">
        <v>36932</v>
      </c>
      <c r="E23" s="214">
        <v>50343</v>
      </c>
      <c r="F23" s="215">
        <v>36.312682768330973</v>
      </c>
    </row>
    <row r="24" spans="1:7" ht="15.6" customHeight="1" x14ac:dyDescent="0.25">
      <c r="A24" s="213" t="s">
        <v>146</v>
      </c>
      <c r="B24" s="214">
        <v>31657</v>
      </c>
      <c r="C24" s="214">
        <v>21956</v>
      </c>
      <c r="D24" s="214">
        <v>92868</v>
      </c>
      <c r="E24" s="214">
        <v>71267</v>
      </c>
      <c r="F24" s="215">
        <v>-23.259895766033509</v>
      </c>
    </row>
    <row r="25" spans="1:7" ht="15.6" customHeight="1" x14ac:dyDescent="0.25">
      <c r="A25" s="213" t="s">
        <v>145</v>
      </c>
      <c r="B25" s="214">
        <v>25</v>
      </c>
      <c r="C25" s="214">
        <v>0</v>
      </c>
      <c r="D25" s="214">
        <v>45</v>
      </c>
      <c r="E25" s="214">
        <v>11</v>
      </c>
      <c r="F25" s="215">
        <v>-75.555555555555557</v>
      </c>
    </row>
    <row r="26" spans="1:7" ht="15.6" customHeight="1" x14ac:dyDescent="0.25">
      <c r="A26" s="213" t="s">
        <v>157</v>
      </c>
      <c r="B26" s="214">
        <v>32685</v>
      </c>
      <c r="C26" s="214">
        <v>22024</v>
      </c>
      <c r="D26" s="214">
        <v>70350</v>
      </c>
      <c r="E26" s="214">
        <v>72835</v>
      </c>
      <c r="F26" s="215">
        <v>3.5323383084577098</v>
      </c>
    </row>
    <row r="27" spans="1:7" ht="15.6" customHeight="1" x14ac:dyDescent="0.25">
      <c r="A27" s="213" t="s">
        <v>173</v>
      </c>
      <c r="B27" s="214">
        <v>123568</v>
      </c>
      <c r="C27" s="214">
        <v>118739</v>
      </c>
      <c r="D27" s="214">
        <v>363715</v>
      </c>
      <c r="E27" s="214">
        <v>335284</v>
      </c>
      <c r="F27" s="215">
        <v>-7.8168346095156958</v>
      </c>
    </row>
    <row r="28" spans="1:7" ht="15.6" customHeight="1" x14ac:dyDescent="0.25">
      <c r="A28" s="213" t="s">
        <v>177</v>
      </c>
      <c r="B28" s="214">
        <v>25093</v>
      </c>
      <c r="C28" s="214">
        <v>20832</v>
      </c>
      <c r="D28" s="214">
        <v>65321</v>
      </c>
      <c r="E28" s="214">
        <v>86038</v>
      </c>
      <c r="F28" s="215">
        <v>31.715681021417311</v>
      </c>
    </row>
    <row r="29" spans="1:7" ht="15.6" customHeight="1" x14ac:dyDescent="0.25">
      <c r="A29" s="213" t="s">
        <v>178</v>
      </c>
      <c r="B29" s="214">
        <v>57124</v>
      </c>
      <c r="C29" s="214">
        <v>80768</v>
      </c>
      <c r="D29" s="214">
        <v>172498</v>
      </c>
      <c r="E29" s="214">
        <v>201260</v>
      </c>
      <c r="F29" s="215">
        <v>16.673816508017481</v>
      </c>
    </row>
    <row r="30" spans="1:7" ht="15.6" customHeight="1" x14ac:dyDescent="0.25">
      <c r="A30" s="213" t="s">
        <v>179</v>
      </c>
      <c r="B30" s="214">
        <v>21659</v>
      </c>
      <c r="C30" s="214">
        <v>28558</v>
      </c>
      <c r="D30" s="214">
        <v>40055</v>
      </c>
      <c r="E30" s="214">
        <v>52580</v>
      </c>
      <c r="F30" s="215">
        <v>31.26950443140683</v>
      </c>
    </row>
    <row r="31" spans="1:7" ht="15.6" customHeight="1" x14ac:dyDescent="0.25">
      <c r="A31" s="213" t="s">
        <v>180</v>
      </c>
      <c r="B31" s="214">
        <v>102165</v>
      </c>
      <c r="C31" s="214">
        <v>120593</v>
      </c>
      <c r="D31" s="214">
        <v>266127</v>
      </c>
      <c r="E31" s="214">
        <v>242903</v>
      </c>
      <c r="F31" s="215">
        <v>-8.7266605793474525</v>
      </c>
    </row>
    <row r="32" spans="1:7" ht="15.6" customHeight="1" x14ac:dyDescent="0.25">
      <c r="A32" s="213" t="s">
        <v>181</v>
      </c>
      <c r="B32" s="214">
        <v>989967</v>
      </c>
      <c r="C32" s="214">
        <v>1002022</v>
      </c>
      <c r="D32" s="214">
        <v>2657329</v>
      </c>
      <c r="E32" s="214">
        <v>2726562</v>
      </c>
      <c r="F32" s="215">
        <v>2.6053604954448559</v>
      </c>
    </row>
    <row r="33" spans="1:6" ht="15.6" customHeight="1" x14ac:dyDescent="0.25">
      <c r="A33" s="213" t="s">
        <v>182</v>
      </c>
      <c r="B33" s="214">
        <v>106796</v>
      </c>
      <c r="C33" s="214">
        <v>151847</v>
      </c>
      <c r="D33" s="214">
        <v>341934</v>
      </c>
      <c r="E33" s="214">
        <v>371378</v>
      </c>
      <c r="F33" s="215">
        <v>8.611018500646324</v>
      </c>
    </row>
    <row r="34" spans="1:6" ht="15.6" customHeight="1" x14ac:dyDescent="0.25">
      <c r="A34" s="213" t="s">
        <v>183</v>
      </c>
      <c r="B34" s="214">
        <v>34130</v>
      </c>
      <c r="C34" s="214">
        <v>22783</v>
      </c>
      <c r="D34" s="214">
        <v>73611</v>
      </c>
      <c r="E34" s="214">
        <v>67627</v>
      </c>
      <c r="F34" s="215">
        <v>-8.1292198176902843</v>
      </c>
    </row>
    <row r="35" spans="1:6" ht="15.6" customHeight="1" x14ac:dyDescent="0.25">
      <c r="A35" s="217" t="s">
        <v>158</v>
      </c>
      <c r="B35" s="218">
        <f>SUM(B7:B34)</f>
        <v>3303905</v>
      </c>
      <c r="C35" s="218">
        <f>SUM(C7:C34)</f>
        <v>3546881</v>
      </c>
      <c r="D35" s="218">
        <f>SUM(D7:D34)</f>
        <v>9030488</v>
      </c>
      <c r="E35" s="218">
        <f>SUM(E7:E34)</f>
        <v>9262674</v>
      </c>
      <c r="F35" s="219">
        <f>E35*100/D35-100</f>
        <v>2.5711345832030332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BD07-CC3C-40A2-8E81-29595521DD73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191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125809</v>
      </c>
      <c r="C7" s="214">
        <v>276563</v>
      </c>
      <c r="D7" s="214">
        <v>474968</v>
      </c>
      <c r="E7" s="214">
        <v>635277</v>
      </c>
      <c r="F7" s="215">
        <v>33.751536945646883</v>
      </c>
      <c r="G7" s="6"/>
    </row>
    <row r="8" spans="1:14" s="33" customFormat="1" ht="15.6" customHeight="1" x14ac:dyDescent="0.2">
      <c r="A8" s="213" t="s">
        <v>11</v>
      </c>
      <c r="B8" s="214">
        <v>182610</v>
      </c>
      <c r="C8" s="214">
        <v>74753</v>
      </c>
      <c r="D8" s="214">
        <v>350235</v>
      </c>
      <c r="E8" s="214">
        <v>252049</v>
      </c>
      <c r="F8" s="215">
        <v>-28.034319813839279</v>
      </c>
      <c r="G8" s="216"/>
    </row>
    <row r="9" spans="1:14" ht="15.6" customHeight="1" x14ac:dyDescent="0.25">
      <c r="A9" s="213" t="s">
        <v>8</v>
      </c>
      <c r="B9" s="214">
        <v>322662</v>
      </c>
      <c r="C9" s="214">
        <v>182962</v>
      </c>
      <c r="D9" s="214">
        <v>807825</v>
      </c>
      <c r="E9" s="214">
        <v>631021</v>
      </c>
      <c r="F9" s="215">
        <v>-21.886423420914181</v>
      </c>
      <c r="G9" s="6"/>
    </row>
    <row r="10" spans="1:14" ht="15.6" customHeight="1" x14ac:dyDescent="0.25">
      <c r="A10" s="213" t="s">
        <v>10</v>
      </c>
      <c r="B10" s="214">
        <v>206705</v>
      </c>
      <c r="C10" s="214">
        <v>163422</v>
      </c>
      <c r="D10" s="214">
        <v>490173</v>
      </c>
      <c r="E10" s="214">
        <v>390084</v>
      </c>
      <c r="F10" s="215">
        <v>-20.419117332043999</v>
      </c>
    </row>
    <row r="11" spans="1:14" ht="15.6" customHeight="1" x14ac:dyDescent="0.25">
      <c r="A11" s="213" t="s">
        <v>9</v>
      </c>
      <c r="B11" s="214">
        <v>718726</v>
      </c>
      <c r="C11" s="214">
        <v>782745</v>
      </c>
      <c r="D11" s="214">
        <v>2032307</v>
      </c>
      <c r="E11" s="214">
        <v>2337368</v>
      </c>
      <c r="F11" s="215">
        <v>15.01057665008288</v>
      </c>
    </row>
    <row r="12" spans="1:14" ht="15.6" customHeight="1" x14ac:dyDescent="0.25">
      <c r="A12" s="213" t="s">
        <v>6</v>
      </c>
      <c r="B12" s="214">
        <v>48317</v>
      </c>
      <c r="C12" s="214">
        <v>40552</v>
      </c>
      <c r="D12" s="214">
        <v>120560</v>
      </c>
      <c r="E12" s="214">
        <v>161277</v>
      </c>
      <c r="F12" s="215">
        <v>33.773224950232247</v>
      </c>
    </row>
    <row r="13" spans="1:14" ht="15.6" customHeight="1" x14ac:dyDescent="0.25">
      <c r="A13" s="213" t="s">
        <v>175</v>
      </c>
      <c r="B13" s="214">
        <v>1098</v>
      </c>
      <c r="C13" s="214">
        <v>2022</v>
      </c>
      <c r="D13" s="214">
        <v>2600</v>
      </c>
      <c r="E13" s="214">
        <v>2767</v>
      </c>
      <c r="F13" s="215">
        <v>6.4230769230769207</v>
      </c>
    </row>
    <row r="14" spans="1:14" ht="15.6" customHeight="1" x14ac:dyDescent="0.25">
      <c r="A14" s="213" t="s">
        <v>153</v>
      </c>
      <c r="B14" s="214">
        <v>1136344</v>
      </c>
      <c r="C14" s="214">
        <v>1015932</v>
      </c>
      <c r="D14" s="214">
        <v>3105338</v>
      </c>
      <c r="E14" s="214">
        <v>2793774</v>
      </c>
      <c r="F14" s="215">
        <v>-10.03317513262647</v>
      </c>
    </row>
    <row r="15" spans="1:14" ht="15.6" customHeight="1" x14ac:dyDescent="0.25">
      <c r="A15" s="213" t="s">
        <v>150</v>
      </c>
      <c r="B15" s="214">
        <v>643921</v>
      </c>
      <c r="C15" s="214">
        <v>811293</v>
      </c>
      <c r="D15" s="214">
        <v>1914456</v>
      </c>
      <c r="E15" s="214">
        <v>2011137</v>
      </c>
      <c r="F15" s="215">
        <v>5.0500507716029972</v>
      </c>
    </row>
    <row r="16" spans="1:14" ht="15.6" customHeight="1" x14ac:dyDescent="0.5">
      <c r="A16" s="213" t="s">
        <v>149</v>
      </c>
      <c r="B16" s="214">
        <v>780953</v>
      </c>
      <c r="C16" s="214">
        <v>906423</v>
      </c>
      <c r="D16" s="214">
        <v>1915796</v>
      </c>
      <c r="E16" s="214">
        <v>2208408</v>
      </c>
      <c r="F16" s="215">
        <v>15.273651265583601</v>
      </c>
      <c r="G16" s="1"/>
    </row>
    <row r="17" spans="1:7" ht="15.6" customHeight="1" x14ac:dyDescent="0.35">
      <c r="A17" s="213" t="s">
        <v>155</v>
      </c>
      <c r="B17" s="214">
        <v>375741</v>
      </c>
      <c r="C17" s="214">
        <v>243082</v>
      </c>
      <c r="D17" s="214">
        <v>875836</v>
      </c>
      <c r="E17" s="214">
        <v>762039</v>
      </c>
      <c r="F17" s="215">
        <v>-12.99295758566673</v>
      </c>
      <c r="G17" s="2"/>
    </row>
    <row r="18" spans="1:7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 x14ac:dyDescent="0.25">
      <c r="A19" s="213" t="s">
        <v>148</v>
      </c>
      <c r="B19" s="214">
        <v>163290</v>
      </c>
      <c r="C19" s="214">
        <v>166928</v>
      </c>
      <c r="D19" s="214">
        <v>579870</v>
      </c>
      <c r="E19" s="214">
        <v>374821</v>
      </c>
      <c r="F19" s="215">
        <v>-35.361201648645391</v>
      </c>
    </row>
    <row r="20" spans="1:7" ht="15.6" customHeight="1" x14ac:dyDescent="0.25">
      <c r="A20" s="213" t="s">
        <v>147</v>
      </c>
      <c r="B20" s="214">
        <v>226437</v>
      </c>
      <c r="C20" s="214">
        <v>247744</v>
      </c>
      <c r="D20" s="214">
        <v>598512</v>
      </c>
      <c r="E20" s="214">
        <v>724115</v>
      </c>
      <c r="F20" s="215">
        <v>20.985878311545971</v>
      </c>
    </row>
    <row r="21" spans="1:7" ht="15.6" customHeight="1" x14ac:dyDescent="0.25">
      <c r="A21" s="213" t="s">
        <v>154</v>
      </c>
      <c r="B21" s="214">
        <v>399257</v>
      </c>
      <c r="C21" s="214">
        <v>590644</v>
      </c>
      <c r="D21" s="214">
        <v>1345884</v>
      </c>
      <c r="E21" s="214">
        <v>1698284</v>
      </c>
      <c r="F21" s="215">
        <v>26.183534390779599</v>
      </c>
    </row>
    <row r="22" spans="1:7" ht="15.6" customHeight="1" x14ac:dyDescent="0.25">
      <c r="A22" s="213" t="s">
        <v>151</v>
      </c>
      <c r="B22" s="214">
        <v>60402</v>
      </c>
      <c r="C22" s="214">
        <v>22763</v>
      </c>
      <c r="D22" s="214">
        <v>157358</v>
      </c>
      <c r="E22" s="214">
        <v>84785</v>
      </c>
      <c r="F22" s="215">
        <v>-46.119676152467619</v>
      </c>
    </row>
    <row r="23" spans="1:7" ht="15.6" customHeight="1" x14ac:dyDescent="0.25">
      <c r="A23" s="213" t="s">
        <v>171</v>
      </c>
      <c r="B23" s="214">
        <v>59634</v>
      </c>
      <c r="C23" s="214">
        <v>41260</v>
      </c>
      <c r="D23" s="214">
        <v>167069</v>
      </c>
      <c r="E23" s="214">
        <v>114984</v>
      </c>
      <c r="F23" s="215">
        <v>-31.175741759392821</v>
      </c>
    </row>
    <row r="24" spans="1:7" ht="15.6" customHeight="1" x14ac:dyDescent="0.25">
      <c r="A24" s="213" t="s">
        <v>146</v>
      </c>
      <c r="B24" s="214">
        <v>45218</v>
      </c>
      <c r="C24" s="214">
        <v>51784</v>
      </c>
      <c r="D24" s="214">
        <v>144483</v>
      </c>
      <c r="E24" s="214">
        <v>162282</v>
      </c>
      <c r="F24" s="215">
        <v>12.319096364278151</v>
      </c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21974</v>
      </c>
      <c r="C26" s="214">
        <v>62810</v>
      </c>
      <c r="D26" s="214">
        <v>61605</v>
      </c>
      <c r="E26" s="214">
        <v>174151</v>
      </c>
      <c r="F26" s="215">
        <v>182.68971674377079</v>
      </c>
    </row>
    <row r="27" spans="1:7" ht="15.6" customHeight="1" x14ac:dyDescent="0.25">
      <c r="A27" s="213" t="s">
        <v>173</v>
      </c>
      <c r="B27" s="214">
        <v>155058</v>
      </c>
      <c r="C27" s="214">
        <v>131994</v>
      </c>
      <c r="D27" s="214">
        <v>293214</v>
      </c>
      <c r="E27" s="214">
        <v>304334</v>
      </c>
      <c r="F27" s="215">
        <v>3.7924519293076031</v>
      </c>
    </row>
    <row r="28" spans="1:7" ht="15.6" customHeight="1" x14ac:dyDescent="0.25">
      <c r="A28" s="213" t="s">
        <v>177</v>
      </c>
      <c r="B28" s="214">
        <v>9246</v>
      </c>
      <c r="C28" s="214">
        <v>73048</v>
      </c>
      <c r="D28" s="214">
        <v>37249</v>
      </c>
      <c r="E28" s="214">
        <v>169162</v>
      </c>
      <c r="F28" s="215">
        <v>354.13836613063438</v>
      </c>
    </row>
    <row r="29" spans="1:7" ht="15.6" customHeight="1" x14ac:dyDescent="0.25">
      <c r="A29" s="213" t="s">
        <v>178</v>
      </c>
      <c r="B29" s="214">
        <v>276298</v>
      </c>
      <c r="C29" s="214">
        <v>240355</v>
      </c>
      <c r="D29" s="214">
        <v>687206</v>
      </c>
      <c r="E29" s="214">
        <v>617233</v>
      </c>
      <c r="F29" s="215">
        <v>-10.18224520740506</v>
      </c>
    </row>
    <row r="30" spans="1:7" ht="15.6" customHeight="1" x14ac:dyDescent="0.25">
      <c r="A30" s="213" t="s">
        <v>179</v>
      </c>
      <c r="B30" s="214">
        <v>60629</v>
      </c>
      <c r="C30" s="214">
        <v>40808</v>
      </c>
      <c r="D30" s="214">
        <v>149279</v>
      </c>
      <c r="E30" s="214">
        <v>146147</v>
      </c>
      <c r="F30" s="215">
        <v>-2.098084794244329</v>
      </c>
    </row>
    <row r="31" spans="1:7" ht="15.6" customHeight="1" x14ac:dyDescent="0.25">
      <c r="A31" s="213" t="s">
        <v>180</v>
      </c>
      <c r="B31" s="214">
        <v>368064</v>
      </c>
      <c r="C31" s="214">
        <v>524912</v>
      </c>
      <c r="D31" s="214">
        <v>984155</v>
      </c>
      <c r="E31" s="214">
        <v>1010804</v>
      </c>
      <c r="F31" s="215">
        <v>2.7078051729656352</v>
      </c>
    </row>
    <row r="32" spans="1:7" ht="15.6" customHeight="1" x14ac:dyDescent="0.25">
      <c r="A32" s="213" t="s">
        <v>181</v>
      </c>
      <c r="B32" s="214">
        <v>1293347</v>
      </c>
      <c r="C32" s="214">
        <v>1233025</v>
      </c>
      <c r="D32" s="214">
        <v>3720053</v>
      </c>
      <c r="E32" s="214">
        <v>3446732</v>
      </c>
      <c r="F32" s="215">
        <v>-7.3472340313431062</v>
      </c>
    </row>
    <row r="33" spans="1:6" ht="15.6" customHeight="1" x14ac:dyDescent="0.25">
      <c r="A33" s="213" t="s">
        <v>182</v>
      </c>
      <c r="B33" s="214">
        <v>162898</v>
      </c>
      <c r="C33" s="214">
        <v>152494</v>
      </c>
      <c r="D33" s="214">
        <v>423963</v>
      </c>
      <c r="E33" s="214">
        <v>466876</v>
      </c>
      <c r="F33" s="215">
        <v>10.12187384276459</v>
      </c>
    </row>
    <row r="34" spans="1:6" ht="15.6" customHeight="1" x14ac:dyDescent="0.25">
      <c r="A34" s="213" t="s">
        <v>183</v>
      </c>
      <c r="B34" s="214">
        <v>40688</v>
      </c>
      <c r="C34" s="214">
        <v>31374</v>
      </c>
      <c r="D34" s="214">
        <v>87357</v>
      </c>
      <c r="E34" s="214">
        <v>74013</v>
      </c>
      <c r="F34" s="215">
        <v>-15.27524983687627</v>
      </c>
    </row>
    <row r="35" spans="1:6" ht="15.6" customHeight="1" x14ac:dyDescent="0.25">
      <c r="A35" s="217" t="s">
        <v>158</v>
      </c>
      <c r="B35" s="218">
        <f>SUM(B7:B34)</f>
        <v>7885326</v>
      </c>
      <c r="C35" s="218">
        <f>SUM(C7:C34)</f>
        <v>8111692</v>
      </c>
      <c r="D35" s="218">
        <f>SUM(D7:D34)</f>
        <v>21527351</v>
      </c>
      <c r="E35" s="218">
        <f>SUM(E7:E34)</f>
        <v>21753924</v>
      </c>
      <c r="F35" s="219">
        <f>E35*100/D35-100</f>
        <v>1.0524889941172972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66E7D-DD5B-4B41-84B9-DE543CBCD33A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71191</v>
      </c>
      <c r="C7" s="214">
        <v>160564</v>
      </c>
      <c r="D7" s="214">
        <v>266682</v>
      </c>
      <c r="E7" s="214">
        <v>444140</v>
      </c>
      <c r="F7" s="215">
        <v>66.542923781882536</v>
      </c>
      <c r="G7" s="6"/>
    </row>
    <row r="8" spans="1:14" s="33" customFormat="1" ht="15.6" customHeight="1" x14ac:dyDescent="0.2">
      <c r="A8" s="213" t="s">
        <v>11</v>
      </c>
      <c r="B8" s="214">
        <v>0</v>
      </c>
      <c r="C8" s="214">
        <v>3346</v>
      </c>
      <c r="D8" s="214">
        <v>0</v>
      </c>
      <c r="E8" s="214">
        <v>3351</v>
      </c>
      <c r="F8" s="215"/>
      <c r="G8" s="222"/>
    </row>
    <row r="9" spans="1:14" ht="15.6" customHeight="1" x14ac:dyDescent="0.25">
      <c r="A9" s="213" t="s">
        <v>8</v>
      </c>
      <c r="B9" s="214">
        <v>0</v>
      </c>
      <c r="C9" s="214">
        <v>7131</v>
      </c>
      <c r="D9" s="214">
        <v>0</v>
      </c>
      <c r="E9" s="214">
        <v>26359</v>
      </c>
      <c r="F9" s="215"/>
      <c r="G9" s="223"/>
    </row>
    <row r="10" spans="1:14" ht="15.6" customHeight="1" x14ac:dyDescent="0.25">
      <c r="A10" s="213" t="s">
        <v>10</v>
      </c>
      <c r="B10" s="214">
        <v>27980</v>
      </c>
      <c r="C10" s="214">
        <v>28408</v>
      </c>
      <c r="D10" s="214">
        <v>86680</v>
      </c>
      <c r="E10" s="214">
        <v>49661</v>
      </c>
      <c r="F10" s="215">
        <v>-42.707660359944633</v>
      </c>
    </row>
    <row r="11" spans="1:14" ht="15.6" customHeight="1" x14ac:dyDescent="0.25">
      <c r="A11" s="213" t="s">
        <v>9</v>
      </c>
      <c r="B11" s="214">
        <v>259111</v>
      </c>
      <c r="C11" s="214">
        <v>349998</v>
      </c>
      <c r="D11" s="214">
        <v>739855</v>
      </c>
      <c r="E11" s="214">
        <v>1093164</v>
      </c>
      <c r="F11" s="215">
        <v>47.753816626230822</v>
      </c>
    </row>
    <row r="12" spans="1:14" ht="15.6" customHeight="1" x14ac:dyDescent="0.25">
      <c r="A12" s="213" t="s">
        <v>6</v>
      </c>
      <c r="B12" s="214">
        <v>0</v>
      </c>
      <c r="C12" s="214">
        <v>0</v>
      </c>
      <c r="D12" s="214">
        <v>0</v>
      </c>
      <c r="E12" s="214">
        <v>0</v>
      </c>
      <c r="F12" s="215"/>
    </row>
    <row r="13" spans="1:14" ht="15.6" customHeight="1" x14ac:dyDescent="0.25">
      <c r="A13" s="213" t="s">
        <v>175</v>
      </c>
      <c r="B13" s="214">
        <v>0</v>
      </c>
      <c r="C13" s="214">
        <v>0</v>
      </c>
      <c r="D13" s="214">
        <v>0</v>
      </c>
      <c r="E13" s="214">
        <v>0</v>
      </c>
      <c r="F13" s="215"/>
    </row>
    <row r="14" spans="1:14" ht="15.6" customHeight="1" x14ac:dyDescent="0.25">
      <c r="A14" s="213" t="s">
        <v>153</v>
      </c>
      <c r="B14" s="214">
        <v>76982</v>
      </c>
      <c r="C14" s="214">
        <v>35768</v>
      </c>
      <c r="D14" s="214">
        <v>229564</v>
      </c>
      <c r="E14" s="214">
        <v>127045</v>
      </c>
      <c r="F14" s="215">
        <v>-44.658134550713527</v>
      </c>
    </row>
    <row r="15" spans="1:14" ht="15.6" customHeight="1" x14ac:dyDescent="0.25">
      <c r="A15" s="213" t="s">
        <v>150</v>
      </c>
      <c r="B15" s="214">
        <v>206219</v>
      </c>
      <c r="C15" s="214">
        <v>356825</v>
      </c>
      <c r="D15" s="214">
        <v>609506</v>
      </c>
      <c r="E15" s="214">
        <v>912687</v>
      </c>
      <c r="F15" s="215">
        <v>49.742086214081581</v>
      </c>
    </row>
    <row r="16" spans="1:14" ht="15.6" customHeight="1" x14ac:dyDescent="0.5">
      <c r="A16" s="213" t="s">
        <v>149</v>
      </c>
      <c r="B16" s="214">
        <v>554684</v>
      </c>
      <c r="C16" s="214">
        <v>561458</v>
      </c>
      <c r="D16" s="214">
        <v>1216692</v>
      </c>
      <c r="E16" s="214">
        <v>1325048</v>
      </c>
      <c r="F16" s="215">
        <v>8.9057871671713116</v>
      </c>
      <c r="G16" s="1"/>
    </row>
    <row r="17" spans="1:10" ht="15.6" customHeight="1" x14ac:dyDescent="0.35">
      <c r="A17" s="213" t="s">
        <v>155</v>
      </c>
      <c r="B17" s="214">
        <v>157780</v>
      </c>
      <c r="C17" s="214">
        <v>130112</v>
      </c>
      <c r="D17" s="214">
        <v>352128</v>
      </c>
      <c r="E17" s="214">
        <v>364848</v>
      </c>
      <c r="F17" s="215">
        <v>3.6123227917121028</v>
      </c>
      <c r="G17" s="2"/>
    </row>
    <row r="18" spans="1:10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10" ht="15.6" customHeight="1" x14ac:dyDescent="0.25">
      <c r="A19" s="213" t="s">
        <v>148</v>
      </c>
      <c r="B19" s="214">
        <v>57886</v>
      </c>
      <c r="C19" s="214">
        <v>0</v>
      </c>
      <c r="D19" s="214">
        <v>220668</v>
      </c>
      <c r="E19" s="214">
        <v>15637</v>
      </c>
      <c r="F19" s="215">
        <v>-92.913789040549602</v>
      </c>
    </row>
    <row r="20" spans="1:10" ht="15.6" customHeight="1" x14ac:dyDescent="0.25">
      <c r="A20" s="213" t="s">
        <v>147</v>
      </c>
      <c r="B20" s="214">
        <v>292</v>
      </c>
      <c r="C20" s="214">
        <v>1850</v>
      </c>
      <c r="D20" s="214">
        <v>2151</v>
      </c>
      <c r="E20" s="214">
        <v>8958</v>
      </c>
      <c r="F20" s="215">
        <v>316.45746164574621</v>
      </c>
      <c r="J20" s="224"/>
    </row>
    <row r="21" spans="1:10" ht="15.6" customHeight="1" x14ac:dyDescent="0.25">
      <c r="A21" s="213" t="s">
        <v>154</v>
      </c>
      <c r="B21" s="214">
        <v>265355</v>
      </c>
      <c r="C21" s="214">
        <v>417438</v>
      </c>
      <c r="D21" s="214">
        <v>948135</v>
      </c>
      <c r="E21" s="214">
        <v>1231494</v>
      </c>
      <c r="F21" s="215">
        <v>29.885933965099898</v>
      </c>
    </row>
    <row r="22" spans="1:10" ht="15.6" customHeight="1" x14ac:dyDescent="0.25">
      <c r="A22" s="213" t="s">
        <v>151</v>
      </c>
      <c r="B22" s="214">
        <v>20668</v>
      </c>
      <c r="C22" s="214">
        <v>6117</v>
      </c>
      <c r="D22" s="214">
        <v>54350</v>
      </c>
      <c r="E22" s="214">
        <v>33609</v>
      </c>
      <c r="F22" s="215">
        <v>-38.161913523459063</v>
      </c>
    </row>
    <row r="23" spans="1:10" ht="15.6" customHeight="1" x14ac:dyDescent="0.25">
      <c r="A23" s="213" t="s">
        <v>171</v>
      </c>
      <c r="B23" s="214">
        <v>2700</v>
      </c>
      <c r="C23" s="214">
        <v>3140</v>
      </c>
      <c r="D23" s="214">
        <v>9237</v>
      </c>
      <c r="E23" s="214">
        <v>7356</v>
      </c>
      <c r="F23" s="215">
        <v>-20.363754465735621</v>
      </c>
    </row>
    <row r="24" spans="1:10" ht="15.6" customHeight="1" x14ac:dyDescent="0.25">
      <c r="A24" s="213" t="s">
        <v>146</v>
      </c>
      <c r="B24" s="214">
        <v>0</v>
      </c>
      <c r="C24" s="214">
        <v>0</v>
      </c>
      <c r="D24" s="214">
        <v>0</v>
      </c>
      <c r="E24" s="214">
        <v>0</v>
      </c>
      <c r="F24" s="215"/>
    </row>
    <row r="25" spans="1:10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10" ht="15.6" customHeight="1" x14ac:dyDescent="0.25">
      <c r="A26" s="213" t="s">
        <v>157</v>
      </c>
      <c r="B26" s="214">
        <v>0</v>
      </c>
      <c r="C26" s="214">
        <v>1502</v>
      </c>
      <c r="D26" s="214">
        <v>3001</v>
      </c>
      <c r="E26" s="214">
        <v>1502</v>
      </c>
      <c r="F26" s="215">
        <v>-49.950016661112961</v>
      </c>
    </row>
    <row r="27" spans="1:10" ht="15.6" customHeight="1" x14ac:dyDescent="0.25">
      <c r="A27" s="213" t="s">
        <v>173</v>
      </c>
      <c r="B27" s="214">
        <v>0</v>
      </c>
      <c r="C27" s="214">
        <v>0</v>
      </c>
      <c r="D27" s="214">
        <v>0</v>
      </c>
      <c r="E27" s="214">
        <v>0</v>
      </c>
      <c r="F27" s="215"/>
    </row>
    <row r="28" spans="1:10" ht="15.6" customHeight="1" x14ac:dyDescent="0.25">
      <c r="A28" s="213" t="s">
        <v>177</v>
      </c>
      <c r="B28" s="214">
        <v>4301</v>
      </c>
      <c r="C28" s="214">
        <v>64950</v>
      </c>
      <c r="D28" s="214">
        <v>22845</v>
      </c>
      <c r="E28" s="214">
        <v>135404</v>
      </c>
      <c r="F28" s="215">
        <v>492.70737579339033</v>
      </c>
    </row>
    <row r="29" spans="1:10" ht="15.6" customHeight="1" x14ac:dyDescent="0.25">
      <c r="A29" s="213" t="s">
        <v>178</v>
      </c>
      <c r="B29" s="214">
        <v>0</v>
      </c>
      <c r="C29" s="214">
        <v>2368</v>
      </c>
      <c r="D29" s="214">
        <v>0</v>
      </c>
      <c r="E29" s="214">
        <v>2368</v>
      </c>
      <c r="F29" s="215"/>
    </row>
    <row r="30" spans="1:10" ht="15.6" customHeight="1" x14ac:dyDescent="0.25">
      <c r="A30" s="213" t="s">
        <v>179</v>
      </c>
      <c r="B30" s="214">
        <v>0</v>
      </c>
      <c r="C30" s="214">
        <v>0</v>
      </c>
      <c r="D30" s="214">
        <v>0</v>
      </c>
      <c r="E30" s="214">
        <v>0</v>
      </c>
      <c r="F30" s="215"/>
    </row>
    <row r="31" spans="1:10" ht="15.6" customHeight="1" x14ac:dyDescent="0.25">
      <c r="A31" s="213" t="s">
        <v>180</v>
      </c>
      <c r="B31" s="214">
        <v>206065</v>
      </c>
      <c r="C31" s="214">
        <v>382297</v>
      </c>
      <c r="D31" s="214">
        <v>672534</v>
      </c>
      <c r="E31" s="214">
        <v>789196</v>
      </c>
      <c r="F31" s="215">
        <v>17.346632289222551</v>
      </c>
    </row>
    <row r="32" spans="1:10" ht="15.6" customHeight="1" x14ac:dyDescent="0.25">
      <c r="A32" s="213" t="s">
        <v>181</v>
      </c>
      <c r="B32" s="214">
        <v>65939</v>
      </c>
      <c r="C32" s="214">
        <v>35226</v>
      </c>
      <c r="D32" s="214">
        <v>184954</v>
      </c>
      <c r="E32" s="214">
        <v>69484</v>
      </c>
      <c r="F32" s="215">
        <v>-62.431739783946277</v>
      </c>
    </row>
    <row r="33" spans="1:6" ht="15.6" customHeight="1" x14ac:dyDescent="0.25">
      <c r="A33" s="213" t="s">
        <v>182</v>
      </c>
      <c r="B33" s="214">
        <v>0</v>
      </c>
      <c r="C33" s="214">
        <v>0</v>
      </c>
      <c r="D33" s="214">
        <v>0</v>
      </c>
      <c r="E33" s="214">
        <v>0</v>
      </c>
    </row>
    <row r="34" spans="1:6" ht="15.6" customHeight="1" x14ac:dyDescent="0.25">
      <c r="A34" s="213" t="s">
        <v>183</v>
      </c>
      <c r="B34" s="214">
        <v>0</v>
      </c>
      <c r="C34" s="214">
        <v>0</v>
      </c>
      <c r="D34" s="214">
        <v>0</v>
      </c>
      <c r="E34" s="214">
        <v>0</v>
      </c>
    </row>
    <row r="35" spans="1:6" ht="15.6" customHeight="1" x14ac:dyDescent="0.25">
      <c r="A35" s="217" t="s">
        <v>158</v>
      </c>
      <c r="B35" s="218">
        <f>SUM(B7:B34)</f>
        <v>1977153</v>
      </c>
      <c r="C35" s="218">
        <f>SUM(C7:C34)</f>
        <v>2548498</v>
      </c>
      <c r="D35" s="218">
        <f>SUM(D7:D34)</f>
        <v>5618982</v>
      </c>
      <c r="E35" s="218">
        <f>SUM(E7:E34)</f>
        <v>6641311</v>
      </c>
      <c r="F35" s="219">
        <f>E35*100/D35-100</f>
        <v>18.194203149253724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90407-A5C8-4F8C-8354-D1066461491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193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26646</v>
      </c>
      <c r="C7" s="214">
        <v>102120</v>
      </c>
      <c r="D7" s="214">
        <v>134492</v>
      </c>
      <c r="E7" s="214">
        <v>169019</v>
      </c>
      <c r="F7" s="215">
        <v>25.672158938821639</v>
      </c>
      <c r="G7" s="6"/>
    </row>
    <row r="8" spans="1:14" s="33" customFormat="1" ht="15.6" customHeight="1" x14ac:dyDescent="0.2">
      <c r="A8" s="213" t="s">
        <v>11</v>
      </c>
      <c r="B8" s="214">
        <v>172036</v>
      </c>
      <c r="C8" s="214">
        <v>67171</v>
      </c>
      <c r="D8" s="214">
        <v>335868</v>
      </c>
      <c r="E8" s="214">
        <v>238141</v>
      </c>
      <c r="F8" s="215">
        <v>-29.096847571069588</v>
      </c>
      <c r="G8" s="216"/>
    </row>
    <row r="9" spans="1:14" ht="15.6" customHeight="1" x14ac:dyDescent="0.25">
      <c r="A9" s="213" t="s">
        <v>8</v>
      </c>
      <c r="B9" s="214">
        <v>292294</v>
      </c>
      <c r="C9" s="214">
        <v>137548</v>
      </c>
      <c r="D9" s="214">
        <v>734116</v>
      </c>
      <c r="E9" s="214">
        <v>514394</v>
      </c>
      <c r="F9" s="215">
        <v>-29.930147279176591</v>
      </c>
      <c r="G9" s="6"/>
    </row>
    <row r="10" spans="1:14" ht="15.6" customHeight="1" x14ac:dyDescent="0.25">
      <c r="A10" s="213" t="s">
        <v>10</v>
      </c>
      <c r="B10" s="214">
        <v>108205</v>
      </c>
      <c r="C10" s="214">
        <v>65424</v>
      </c>
      <c r="D10" s="214">
        <v>231627</v>
      </c>
      <c r="E10" s="214">
        <v>157043</v>
      </c>
      <c r="F10" s="215">
        <v>-32.200045763231401</v>
      </c>
    </row>
    <row r="11" spans="1:14" ht="15.6" customHeight="1" x14ac:dyDescent="0.25">
      <c r="A11" s="213" t="s">
        <v>9</v>
      </c>
      <c r="B11" s="214">
        <v>0</v>
      </c>
      <c r="C11" s="214">
        <v>0</v>
      </c>
      <c r="D11" s="214">
        <v>0</v>
      </c>
      <c r="E11" s="214">
        <v>0</v>
      </c>
      <c r="F11" s="215"/>
    </row>
    <row r="12" spans="1:14" ht="15.6" customHeight="1" x14ac:dyDescent="0.25">
      <c r="A12" s="213" t="s">
        <v>6</v>
      </c>
      <c r="B12" s="214">
        <v>31019</v>
      </c>
      <c r="C12" s="214">
        <v>20091</v>
      </c>
      <c r="D12" s="214">
        <v>79402</v>
      </c>
      <c r="E12" s="214">
        <v>108064</v>
      </c>
      <c r="F12" s="215">
        <v>36.097327523236203</v>
      </c>
    </row>
    <row r="13" spans="1:14" ht="15.6" customHeight="1" x14ac:dyDescent="0.25">
      <c r="A13" s="213" t="s">
        <v>175</v>
      </c>
      <c r="B13" s="214">
        <v>0</v>
      </c>
      <c r="C13" s="214">
        <v>0</v>
      </c>
      <c r="D13" s="214">
        <v>0</v>
      </c>
      <c r="E13" s="214">
        <v>0</v>
      </c>
      <c r="F13" s="215"/>
    </row>
    <row r="14" spans="1:14" ht="15.6" customHeight="1" x14ac:dyDescent="0.25">
      <c r="A14" s="213" t="s">
        <v>153</v>
      </c>
      <c r="B14" s="214">
        <v>218159</v>
      </c>
      <c r="C14" s="214">
        <v>121130</v>
      </c>
      <c r="D14" s="214">
        <v>569331</v>
      </c>
      <c r="E14" s="214">
        <v>342648</v>
      </c>
      <c r="F14" s="215">
        <v>-39.815678401492278</v>
      </c>
    </row>
    <row r="15" spans="1:14" ht="15.6" customHeight="1" x14ac:dyDescent="0.25">
      <c r="A15" s="213" t="s">
        <v>150</v>
      </c>
      <c r="B15" s="214">
        <v>168468</v>
      </c>
      <c r="C15" s="214">
        <v>168295</v>
      </c>
      <c r="D15" s="214">
        <v>503727</v>
      </c>
      <c r="E15" s="214">
        <v>356311</v>
      </c>
      <c r="F15" s="215">
        <v>-29.265058255761559</v>
      </c>
    </row>
    <row r="16" spans="1:14" ht="15.6" customHeight="1" x14ac:dyDescent="0.5">
      <c r="A16" s="213" t="s">
        <v>149</v>
      </c>
      <c r="B16" s="214">
        <v>202678</v>
      </c>
      <c r="C16" s="214">
        <v>309967</v>
      </c>
      <c r="D16" s="214">
        <v>627761</v>
      </c>
      <c r="E16" s="214">
        <v>802943</v>
      </c>
      <c r="F16" s="215">
        <v>27.905843147312439</v>
      </c>
      <c r="G16" s="1"/>
    </row>
    <row r="17" spans="1:7" ht="15.6" customHeight="1" x14ac:dyDescent="0.35">
      <c r="A17" s="213" t="s">
        <v>155</v>
      </c>
      <c r="B17" s="214">
        <v>133786</v>
      </c>
      <c r="C17" s="214">
        <v>54462</v>
      </c>
      <c r="D17" s="214">
        <v>301433</v>
      </c>
      <c r="E17" s="214">
        <v>244544</v>
      </c>
      <c r="F17" s="215">
        <v>-18.872850683236411</v>
      </c>
      <c r="G17" s="2"/>
    </row>
    <row r="18" spans="1:7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7" ht="15.6" customHeight="1" x14ac:dyDescent="0.25">
      <c r="A19" s="213" t="s">
        <v>148</v>
      </c>
      <c r="B19" s="214">
        <v>45592</v>
      </c>
      <c r="C19" s="214">
        <v>122975</v>
      </c>
      <c r="D19" s="214">
        <v>134381</v>
      </c>
      <c r="E19" s="214">
        <v>243685</v>
      </c>
      <c r="F19" s="215">
        <v>81.338879752345946</v>
      </c>
    </row>
    <row r="20" spans="1:7" ht="15.6" customHeight="1" x14ac:dyDescent="0.25">
      <c r="A20" s="213" t="s">
        <v>147</v>
      </c>
      <c r="B20" s="214">
        <v>152044</v>
      </c>
      <c r="C20" s="214">
        <v>135700</v>
      </c>
      <c r="D20" s="214">
        <v>414063</v>
      </c>
      <c r="E20" s="214">
        <v>496982</v>
      </c>
      <c r="F20" s="215">
        <v>20.025696572743751</v>
      </c>
    </row>
    <row r="21" spans="1:7" ht="15.6" customHeight="1" x14ac:dyDescent="0.25">
      <c r="A21" s="213" t="s">
        <v>154</v>
      </c>
      <c r="B21" s="214">
        <v>118535</v>
      </c>
      <c r="C21" s="214">
        <v>149843</v>
      </c>
      <c r="D21" s="214">
        <v>356538</v>
      </c>
      <c r="E21" s="214">
        <v>408007</v>
      </c>
      <c r="F21" s="215">
        <v>14.435768417391699</v>
      </c>
    </row>
    <row r="22" spans="1:7" ht="15.6" customHeight="1" x14ac:dyDescent="0.25">
      <c r="A22" s="213" t="s">
        <v>151</v>
      </c>
      <c r="B22" s="214">
        <v>5334</v>
      </c>
      <c r="C22" s="214">
        <v>250</v>
      </c>
      <c r="D22" s="214">
        <v>12535</v>
      </c>
      <c r="E22" s="214">
        <v>261</v>
      </c>
      <c r="F22" s="215">
        <v>-97.917830075787791</v>
      </c>
    </row>
    <row r="23" spans="1:7" ht="15.6" customHeight="1" x14ac:dyDescent="0.25">
      <c r="A23" s="213" t="s">
        <v>171</v>
      </c>
      <c r="B23" s="214">
        <v>44200</v>
      </c>
      <c r="C23" s="214">
        <v>24665</v>
      </c>
      <c r="D23" s="214">
        <v>127519</v>
      </c>
      <c r="E23" s="214">
        <v>62803</v>
      </c>
      <c r="F23" s="215">
        <v>-50.750084301162957</v>
      </c>
    </row>
    <row r="24" spans="1:7" ht="15.6" customHeight="1" x14ac:dyDescent="0.25">
      <c r="A24" s="213" t="s">
        <v>146</v>
      </c>
      <c r="B24" s="214">
        <v>3540</v>
      </c>
      <c r="C24" s="214">
        <v>0</v>
      </c>
      <c r="D24" s="214">
        <v>3540</v>
      </c>
      <c r="E24" s="214">
        <v>2904</v>
      </c>
      <c r="F24" s="215">
        <v>-17.966101694915249</v>
      </c>
    </row>
    <row r="25" spans="1:7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7" ht="15.6" customHeight="1" x14ac:dyDescent="0.25">
      <c r="A26" s="213" t="s">
        <v>157</v>
      </c>
      <c r="B26" s="214">
        <v>18067</v>
      </c>
      <c r="C26" s="214">
        <v>54524</v>
      </c>
      <c r="D26" s="214">
        <v>40810</v>
      </c>
      <c r="E26" s="214">
        <v>157013</v>
      </c>
      <c r="F26" s="215">
        <v>284.74148493016418</v>
      </c>
    </row>
    <row r="27" spans="1:7" ht="15.6" customHeight="1" x14ac:dyDescent="0.25">
      <c r="A27" s="213" t="s">
        <v>173</v>
      </c>
      <c r="B27" s="214">
        <v>30500</v>
      </c>
      <c r="C27" s="214">
        <v>31500</v>
      </c>
      <c r="D27" s="214">
        <v>41975</v>
      </c>
      <c r="E27" s="214">
        <v>35500</v>
      </c>
      <c r="F27" s="215">
        <v>-15.42584871947588</v>
      </c>
    </row>
    <row r="28" spans="1:7" ht="15.6" customHeight="1" x14ac:dyDescent="0.25">
      <c r="A28" s="213" t="s">
        <v>177</v>
      </c>
      <c r="B28" s="214">
        <v>17</v>
      </c>
      <c r="C28" s="214">
        <v>0</v>
      </c>
      <c r="D28" s="214">
        <v>2145</v>
      </c>
      <c r="E28" s="214">
        <v>0</v>
      </c>
      <c r="F28" s="215">
        <v>-100</v>
      </c>
    </row>
    <row r="29" spans="1:7" ht="15.6" customHeight="1" x14ac:dyDescent="0.25">
      <c r="A29" s="213" t="s">
        <v>178</v>
      </c>
      <c r="B29" s="214">
        <v>155155</v>
      </c>
      <c r="C29" s="214">
        <v>109252</v>
      </c>
      <c r="D29" s="214">
        <v>349342</v>
      </c>
      <c r="E29" s="214">
        <v>258710</v>
      </c>
      <c r="F29" s="215">
        <v>-25.94363116945571</v>
      </c>
    </row>
    <row r="30" spans="1:7" ht="15.6" customHeight="1" x14ac:dyDescent="0.25">
      <c r="A30" s="213" t="s">
        <v>179</v>
      </c>
      <c r="B30" s="214">
        <v>51116</v>
      </c>
      <c r="C30" s="214">
        <v>14649</v>
      </c>
      <c r="D30" s="214">
        <v>119346</v>
      </c>
      <c r="E30" s="214">
        <v>83574</v>
      </c>
      <c r="F30" s="215">
        <v>-29.973354783570461</v>
      </c>
    </row>
    <row r="31" spans="1:7" ht="15.6" customHeight="1" x14ac:dyDescent="0.25">
      <c r="A31" s="213" t="s">
        <v>180</v>
      </c>
      <c r="B31" s="214">
        <v>99957</v>
      </c>
      <c r="C31" s="214">
        <v>103430</v>
      </c>
      <c r="D31" s="214">
        <v>168321</v>
      </c>
      <c r="E31" s="214">
        <v>103846</v>
      </c>
      <c r="F31" s="215">
        <v>-38.304786687341448</v>
      </c>
    </row>
    <row r="32" spans="1:7" ht="15.6" customHeight="1" x14ac:dyDescent="0.25">
      <c r="A32" s="213" t="s">
        <v>181</v>
      </c>
      <c r="B32" s="214">
        <v>36618</v>
      </c>
      <c r="C32" s="214">
        <v>20922</v>
      </c>
      <c r="D32" s="214">
        <v>81847</v>
      </c>
      <c r="E32" s="214">
        <v>111329</v>
      </c>
      <c r="F32" s="215">
        <v>36.02086820530991</v>
      </c>
    </row>
    <row r="33" spans="1:6" ht="15.6" customHeight="1" x14ac:dyDescent="0.25">
      <c r="A33" s="213" t="s">
        <v>182</v>
      </c>
      <c r="B33" s="214">
        <v>0</v>
      </c>
      <c r="C33" s="214">
        <v>0</v>
      </c>
      <c r="D33" s="214">
        <v>0</v>
      </c>
      <c r="E33" s="214">
        <v>0</v>
      </c>
      <c r="F33" s="215"/>
    </row>
    <row r="34" spans="1:6" ht="15.6" customHeight="1" x14ac:dyDescent="0.25">
      <c r="A34" s="213" t="s">
        <v>183</v>
      </c>
      <c r="B34" s="214">
        <v>21458</v>
      </c>
      <c r="C34" s="214">
        <v>14267</v>
      </c>
      <c r="D34" s="214">
        <v>29710</v>
      </c>
      <c r="E34" s="214">
        <v>14267</v>
      </c>
      <c r="F34" s="215">
        <v>-51.979131605520017</v>
      </c>
    </row>
    <row r="35" spans="1:6" ht="15.6" customHeight="1" x14ac:dyDescent="0.25">
      <c r="A35" s="217" t="s">
        <v>158</v>
      </c>
      <c r="B35" s="218">
        <f>SUM(B7:B34)</f>
        <v>2135424</v>
      </c>
      <c r="C35" s="218">
        <f>SUM(C7:C34)</f>
        <v>1828185</v>
      </c>
      <c r="D35" s="218">
        <f>SUM(D7:D34)</f>
        <v>5399829</v>
      </c>
      <c r="E35" s="218">
        <f>SUM(E7:E34)</f>
        <v>4911988</v>
      </c>
      <c r="F35" s="219">
        <f>E35*100/D35-100</f>
        <v>-9.0343786812508284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7680-0A84-41BA-A701-E92312465B9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 x14ac:dyDescent="0.3">
      <c r="H2" s="3"/>
      <c r="I2" s="3"/>
      <c r="J2" s="3"/>
      <c r="K2" s="3"/>
      <c r="L2" s="3"/>
      <c r="M2" s="3"/>
    </row>
    <row r="3" spans="1:14" ht="15.6" customHeight="1" x14ac:dyDescent="0.3">
      <c r="H3" s="3"/>
      <c r="I3" s="3"/>
      <c r="J3" s="3"/>
      <c r="K3" s="3"/>
      <c r="L3" s="3"/>
      <c r="M3" s="3"/>
    </row>
    <row r="4" spans="1:14" ht="15.6" customHeight="1" x14ac:dyDescent="0.25">
      <c r="A4" s="31" t="s">
        <v>53</v>
      </c>
    </row>
    <row r="5" spans="1:14" ht="15.6" customHeight="1" x14ac:dyDescent="0.25">
      <c r="A5" s="281" t="s">
        <v>1</v>
      </c>
      <c r="B5" s="282" t="s">
        <v>176</v>
      </c>
      <c r="C5" s="282"/>
      <c r="D5" s="282" t="s">
        <v>0</v>
      </c>
      <c r="E5" s="282"/>
      <c r="F5" s="282"/>
      <c r="N5" s="74" t="s">
        <v>185</v>
      </c>
    </row>
    <row r="6" spans="1:14" ht="15.6" customHeight="1" x14ac:dyDescent="0.25">
      <c r="A6" s="281"/>
      <c r="B6" s="212">
        <v>2023</v>
      </c>
      <c r="C6" s="212">
        <v>2024</v>
      </c>
      <c r="D6" s="212">
        <v>2023</v>
      </c>
      <c r="E6" s="212">
        <v>2024</v>
      </c>
      <c r="F6" s="154" t="s">
        <v>186</v>
      </c>
    </row>
    <row r="7" spans="1:14" ht="15.6" customHeight="1" x14ac:dyDescent="0.25">
      <c r="A7" s="213" t="s">
        <v>18</v>
      </c>
      <c r="B7" s="214">
        <v>27972</v>
      </c>
      <c r="C7" s="214">
        <v>13879</v>
      </c>
      <c r="D7" s="214">
        <v>73794</v>
      </c>
      <c r="E7" s="214">
        <v>22118</v>
      </c>
      <c r="F7" s="215">
        <v>-70.027373499200479</v>
      </c>
      <c r="G7" s="6"/>
    </row>
    <row r="8" spans="1:14" s="33" customFormat="1" ht="15.6" customHeight="1" x14ac:dyDescent="0.2">
      <c r="A8" s="213" t="s">
        <v>11</v>
      </c>
      <c r="B8" s="214">
        <v>10574</v>
      </c>
      <c r="C8" s="214">
        <v>4236</v>
      </c>
      <c r="D8" s="214">
        <v>14367</v>
      </c>
      <c r="E8" s="214">
        <v>10557</v>
      </c>
      <c r="F8" s="215">
        <v>-26.519106285237001</v>
      </c>
    </row>
    <row r="9" spans="1:14" ht="15.6" customHeight="1" x14ac:dyDescent="0.25">
      <c r="A9" s="213" t="s">
        <v>8</v>
      </c>
      <c r="B9" s="214">
        <v>30368</v>
      </c>
      <c r="C9" s="214">
        <v>38283</v>
      </c>
      <c r="D9" s="214">
        <v>73709</v>
      </c>
      <c r="E9" s="214">
        <v>90268</v>
      </c>
      <c r="F9" s="215">
        <v>22.465370578898099</v>
      </c>
      <c r="G9" s="6"/>
    </row>
    <row r="10" spans="1:14" ht="15.6" customHeight="1" x14ac:dyDescent="0.25">
      <c r="A10" s="213" t="s">
        <v>10</v>
      </c>
      <c r="B10" s="214">
        <v>70520</v>
      </c>
      <c r="C10" s="214">
        <v>69590</v>
      </c>
      <c r="D10" s="214">
        <v>171866</v>
      </c>
      <c r="E10" s="214">
        <v>183380</v>
      </c>
      <c r="F10" s="215">
        <v>6.6994053506801814</v>
      </c>
    </row>
    <row r="11" spans="1:14" ht="15.6" customHeight="1" x14ac:dyDescent="0.25">
      <c r="A11" s="213" t="s">
        <v>9</v>
      </c>
      <c r="B11" s="214">
        <v>459615</v>
      </c>
      <c r="C11" s="214">
        <v>432747</v>
      </c>
      <c r="D11" s="214">
        <v>1292452</v>
      </c>
      <c r="E11" s="214">
        <v>1244204</v>
      </c>
      <c r="F11" s="215">
        <v>-3.7330593321840979</v>
      </c>
    </row>
    <row r="12" spans="1:14" ht="15.6" customHeight="1" x14ac:dyDescent="0.25">
      <c r="A12" s="213" t="s">
        <v>6</v>
      </c>
      <c r="B12" s="214">
        <v>17298</v>
      </c>
      <c r="C12" s="214">
        <v>20461</v>
      </c>
      <c r="D12" s="214">
        <v>41158</v>
      </c>
      <c r="E12" s="214">
        <v>53213</v>
      </c>
      <c r="F12" s="215">
        <v>29.2895670343554</v>
      </c>
    </row>
    <row r="13" spans="1:14" ht="15.6" customHeight="1" x14ac:dyDescent="0.25">
      <c r="A13" s="213" t="s">
        <v>175</v>
      </c>
      <c r="B13" s="214">
        <v>1098</v>
      </c>
      <c r="C13" s="214">
        <v>2022</v>
      </c>
      <c r="D13" s="214">
        <v>2600</v>
      </c>
      <c r="E13" s="214">
        <v>2767</v>
      </c>
      <c r="F13" s="215">
        <v>6.4230769230769207</v>
      </c>
    </row>
    <row r="14" spans="1:14" ht="15.6" customHeight="1" x14ac:dyDescent="0.25">
      <c r="A14" s="213" t="s">
        <v>153</v>
      </c>
      <c r="B14" s="214">
        <v>841203</v>
      </c>
      <c r="C14" s="214">
        <v>859034</v>
      </c>
      <c r="D14" s="214">
        <v>2306443</v>
      </c>
      <c r="E14" s="214">
        <v>2324081</v>
      </c>
      <c r="F14" s="215">
        <v>0.76472733121954661</v>
      </c>
    </row>
    <row r="15" spans="1:14" ht="15.6" customHeight="1" x14ac:dyDescent="0.25">
      <c r="A15" s="213" t="s">
        <v>150</v>
      </c>
      <c r="B15" s="214">
        <v>269234</v>
      </c>
      <c r="C15" s="214">
        <v>286173</v>
      </c>
      <c r="D15" s="214">
        <v>801223</v>
      </c>
      <c r="E15" s="214">
        <v>742139</v>
      </c>
      <c r="F15" s="215">
        <v>-7.3742266510072767</v>
      </c>
    </row>
    <row r="16" spans="1:14" ht="15.6" customHeight="1" x14ac:dyDescent="0.5">
      <c r="A16" s="213" t="s">
        <v>149</v>
      </c>
      <c r="B16" s="214">
        <v>23591</v>
      </c>
      <c r="C16" s="214">
        <v>34998</v>
      </c>
      <c r="D16" s="214">
        <v>71343</v>
      </c>
      <c r="E16" s="214">
        <v>80417</v>
      </c>
      <c r="F16" s="215">
        <v>12.718837166925979</v>
      </c>
      <c r="G16" s="1"/>
    </row>
    <row r="17" spans="1:8" ht="15.6" customHeight="1" x14ac:dyDescent="0.35">
      <c r="A17" s="213" t="s">
        <v>155</v>
      </c>
      <c r="B17" s="214">
        <v>84175</v>
      </c>
      <c r="C17" s="214">
        <v>58508</v>
      </c>
      <c r="D17" s="214">
        <v>222275</v>
      </c>
      <c r="E17" s="214">
        <v>152647</v>
      </c>
      <c r="F17" s="215">
        <v>-31.325160274434818</v>
      </c>
      <c r="G17" s="2"/>
    </row>
    <row r="18" spans="1:8" ht="15.6" customHeight="1" x14ac:dyDescent="0.25">
      <c r="A18" s="213" t="s">
        <v>152</v>
      </c>
      <c r="B18" s="214">
        <v>0</v>
      </c>
      <c r="C18" s="214">
        <v>0</v>
      </c>
      <c r="D18" s="214">
        <v>0</v>
      </c>
      <c r="E18" s="214">
        <v>0</v>
      </c>
      <c r="F18" s="215"/>
    </row>
    <row r="19" spans="1:8" ht="15.6" customHeight="1" x14ac:dyDescent="0.25">
      <c r="A19" s="213" t="s">
        <v>148</v>
      </c>
      <c r="B19" s="214">
        <v>59812</v>
      </c>
      <c r="C19" s="214">
        <v>43953</v>
      </c>
      <c r="D19" s="214">
        <v>224821</v>
      </c>
      <c r="E19" s="214">
        <v>115499</v>
      </c>
      <c r="F19" s="215">
        <v>-48.626240431276443</v>
      </c>
      <c r="H19" s="225"/>
    </row>
    <row r="20" spans="1:8" ht="15.6" customHeight="1" x14ac:dyDescent="0.25">
      <c r="A20" s="213" t="s">
        <v>147</v>
      </c>
      <c r="B20" s="214">
        <v>74101</v>
      </c>
      <c r="C20" s="214">
        <v>110194</v>
      </c>
      <c r="D20" s="214">
        <v>182298</v>
      </c>
      <c r="E20" s="214">
        <v>218175</v>
      </c>
      <c r="F20" s="215">
        <v>19.68041338906626</v>
      </c>
    </row>
    <row r="21" spans="1:8" ht="15.6" customHeight="1" x14ac:dyDescent="0.25">
      <c r="A21" s="213" t="s">
        <v>154</v>
      </c>
      <c r="B21" s="214">
        <v>15367</v>
      </c>
      <c r="C21" s="214">
        <v>23363</v>
      </c>
      <c r="D21" s="214">
        <v>41211</v>
      </c>
      <c r="E21" s="214">
        <v>58783</v>
      </c>
      <c r="F21" s="215">
        <v>42.639101210841773</v>
      </c>
    </row>
    <row r="22" spans="1:8" ht="15.6" customHeight="1" x14ac:dyDescent="0.25">
      <c r="A22" s="213" t="s">
        <v>151</v>
      </c>
      <c r="B22" s="214">
        <v>34400</v>
      </c>
      <c r="C22" s="214">
        <v>16396</v>
      </c>
      <c r="D22" s="214">
        <v>90473</v>
      </c>
      <c r="E22" s="214">
        <v>50915</v>
      </c>
      <c r="F22" s="215">
        <v>-43.723541830159277</v>
      </c>
    </row>
    <row r="23" spans="1:8" ht="15.6" customHeight="1" x14ac:dyDescent="0.25">
      <c r="A23" s="213" t="s">
        <v>171</v>
      </c>
      <c r="B23" s="214">
        <v>12734</v>
      </c>
      <c r="C23" s="214">
        <v>13455</v>
      </c>
      <c r="D23" s="214">
        <v>30313</v>
      </c>
      <c r="E23" s="214">
        <v>44825</v>
      </c>
      <c r="F23" s="215">
        <v>47.873849503513362</v>
      </c>
    </row>
    <row r="24" spans="1:8" ht="15.6" customHeight="1" x14ac:dyDescent="0.25">
      <c r="A24" s="213" t="s">
        <v>146</v>
      </c>
      <c r="B24" s="214">
        <v>41678</v>
      </c>
      <c r="C24" s="214">
        <v>51784</v>
      </c>
      <c r="D24" s="214">
        <v>140943</v>
      </c>
      <c r="E24" s="214">
        <v>159378</v>
      </c>
      <c r="F24" s="215">
        <v>13.079755645899411</v>
      </c>
    </row>
    <row r="25" spans="1:8" ht="15.6" customHeight="1" x14ac:dyDescent="0.25">
      <c r="A25" s="213" t="s">
        <v>145</v>
      </c>
      <c r="B25" s="214">
        <v>0</v>
      </c>
      <c r="C25" s="214">
        <v>0</v>
      </c>
      <c r="D25" s="214">
        <v>0</v>
      </c>
      <c r="E25" s="214">
        <v>0</v>
      </c>
      <c r="F25" s="215"/>
    </row>
    <row r="26" spans="1:8" ht="15.6" customHeight="1" x14ac:dyDescent="0.25">
      <c r="A26" s="213" t="s">
        <v>157</v>
      </c>
      <c r="B26" s="214">
        <v>3907</v>
      </c>
      <c r="C26" s="214">
        <v>6784</v>
      </c>
      <c r="D26" s="214">
        <v>17794</v>
      </c>
      <c r="E26" s="214">
        <v>15636</v>
      </c>
      <c r="F26" s="215">
        <v>-12.12768348881646</v>
      </c>
    </row>
    <row r="27" spans="1:8" ht="15.6" customHeight="1" x14ac:dyDescent="0.25">
      <c r="A27" s="213" t="s">
        <v>173</v>
      </c>
      <c r="B27" s="214">
        <v>124558</v>
      </c>
      <c r="C27" s="214">
        <v>100494</v>
      </c>
      <c r="D27" s="214">
        <v>251239</v>
      </c>
      <c r="E27" s="214">
        <v>268834</v>
      </c>
      <c r="F27" s="215">
        <v>7.0032916864021928</v>
      </c>
    </row>
    <row r="28" spans="1:8" ht="15.6" customHeight="1" x14ac:dyDescent="0.25">
      <c r="A28" s="213" t="s">
        <v>177</v>
      </c>
      <c r="B28" s="214">
        <v>4928</v>
      </c>
      <c r="C28" s="214">
        <v>8098</v>
      </c>
      <c r="D28" s="214">
        <v>12259</v>
      </c>
      <c r="E28" s="214">
        <v>33758</v>
      </c>
      <c r="F28" s="215">
        <v>175.37319520352389</v>
      </c>
    </row>
    <row r="29" spans="1:8" ht="15.6" customHeight="1" x14ac:dyDescent="0.25">
      <c r="A29" s="213" t="s">
        <v>178</v>
      </c>
      <c r="B29" s="214">
        <v>121143</v>
      </c>
      <c r="C29" s="214">
        <v>128735</v>
      </c>
      <c r="D29" s="214">
        <v>337864</v>
      </c>
      <c r="E29" s="214">
        <v>356155</v>
      </c>
      <c r="F29" s="215">
        <v>5.4137167617739692</v>
      </c>
    </row>
    <row r="30" spans="1:8" ht="15.6" customHeight="1" x14ac:dyDescent="0.25">
      <c r="A30" s="213" t="s">
        <v>179</v>
      </c>
      <c r="B30" s="214">
        <v>9513</v>
      </c>
      <c r="C30" s="214">
        <v>26159</v>
      </c>
      <c r="D30" s="214">
        <v>29933</v>
      </c>
      <c r="E30" s="214">
        <v>62573</v>
      </c>
      <c r="F30" s="215">
        <v>109.0435305515652</v>
      </c>
    </row>
    <row r="31" spans="1:8" ht="15.6" customHeight="1" x14ac:dyDescent="0.25">
      <c r="A31" s="213" t="s">
        <v>180</v>
      </c>
      <c r="B31" s="214">
        <v>62042</v>
      </c>
      <c r="C31" s="214">
        <v>39185</v>
      </c>
      <c r="D31" s="214">
        <v>143300</v>
      </c>
      <c r="E31" s="214">
        <v>117762</v>
      </c>
      <c r="F31" s="215">
        <v>-17.821353803210041</v>
      </c>
    </row>
    <row r="32" spans="1:8" ht="15.6" customHeight="1" x14ac:dyDescent="0.25">
      <c r="A32" s="213" t="s">
        <v>181</v>
      </c>
      <c r="B32" s="214">
        <v>1190790</v>
      </c>
      <c r="C32" s="214">
        <v>1176877</v>
      </c>
      <c r="D32" s="214">
        <v>3453252</v>
      </c>
      <c r="E32" s="214">
        <v>3265919</v>
      </c>
      <c r="F32" s="215">
        <v>-5.424828538432763</v>
      </c>
    </row>
    <row r="33" spans="1:6" ht="15.6" customHeight="1" x14ac:dyDescent="0.25">
      <c r="A33" s="213" t="s">
        <v>182</v>
      </c>
      <c r="B33" s="214">
        <v>162898</v>
      </c>
      <c r="C33" s="214">
        <v>152494</v>
      </c>
      <c r="D33" s="214">
        <v>423963</v>
      </c>
      <c r="E33" s="214">
        <v>466876</v>
      </c>
      <c r="F33" s="215">
        <v>10.12187384276459</v>
      </c>
    </row>
    <row r="34" spans="1:6" ht="15.6" customHeight="1" x14ac:dyDescent="0.25">
      <c r="A34" s="213" t="s">
        <v>183</v>
      </c>
      <c r="B34" s="214">
        <v>19230</v>
      </c>
      <c r="C34" s="214">
        <v>17107</v>
      </c>
      <c r="D34" s="214">
        <v>57647</v>
      </c>
      <c r="E34" s="214">
        <v>59746</v>
      </c>
      <c r="F34" s="215">
        <v>3.6411261644144588</v>
      </c>
    </row>
    <row r="35" spans="1:6" ht="15.6" customHeight="1" x14ac:dyDescent="0.25">
      <c r="A35" s="217" t="s">
        <v>158</v>
      </c>
      <c r="B35" s="218">
        <f>SUM(B7:B34)</f>
        <v>3772749</v>
      </c>
      <c r="C35" s="218">
        <f>SUM(C7:C34)</f>
        <v>3735009</v>
      </c>
      <c r="D35" s="218">
        <f>SUM(D7:D34)</f>
        <v>10508540</v>
      </c>
      <c r="E35" s="218">
        <f>SUM(E7:E34)</f>
        <v>10200625</v>
      </c>
      <c r="F35" s="219">
        <f>E35*100/D35-100</f>
        <v>-2.9301406284793075</v>
      </c>
    </row>
    <row r="36" spans="1:6" ht="15.6" customHeight="1" x14ac:dyDescent="0.25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9350-96B7-44D0-B82F-8556C256F027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15"/>
      <c r="B1" s="16"/>
      <c r="C1" s="16"/>
      <c r="D1" s="17"/>
      <c r="E1" s="18"/>
      <c r="F1" s="17"/>
      <c r="H1" s="19"/>
      <c r="J1" s="19"/>
      <c r="K1" s="19"/>
    </row>
    <row r="2" spans="1:11" x14ac:dyDescent="0.25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 x14ac:dyDescent="0.25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 x14ac:dyDescent="0.25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 x14ac:dyDescent="0.25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 x14ac:dyDescent="0.25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 x14ac:dyDescent="0.25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 x14ac:dyDescent="0.25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 x14ac:dyDescent="0.25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 x14ac:dyDescent="0.25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 x14ac:dyDescent="0.25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 x14ac:dyDescent="0.25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 x14ac:dyDescent="0.25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 x14ac:dyDescent="0.25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 x14ac:dyDescent="0.25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 x14ac:dyDescent="0.25">
      <c r="A16" s="20"/>
      <c r="B16" s="17"/>
      <c r="C16" s="24"/>
      <c r="D16" s="27"/>
      <c r="E16" s="6"/>
      <c r="F16" s="17"/>
      <c r="H16" s="27"/>
      <c r="J16" s="27"/>
      <c r="K16" s="27"/>
    </row>
    <row r="17" spans="1:11" x14ac:dyDescent="0.25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 x14ac:dyDescent="0.25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 x14ac:dyDescent="0.25">
      <c r="A19" s="20"/>
      <c r="B19" s="17"/>
      <c r="C19" s="21"/>
      <c r="D19" s="16"/>
      <c r="E19" s="16"/>
      <c r="F19" s="27"/>
      <c r="H19" s="27"/>
      <c r="J19" s="27"/>
      <c r="K19" s="27"/>
    </row>
    <row r="20" spans="1:11" x14ac:dyDescent="0.25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 x14ac:dyDescent="0.25">
      <c r="A21" s="20"/>
      <c r="B21" s="17"/>
      <c r="C21" s="26"/>
      <c r="D21" s="27"/>
      <c r="E21" s="6"/>
      <c r="F21" s="27"/>
      <c r="H21" s="27"/>
      <c r="J21" s="27"/>
      <c r="K21" s="27"/>
    </row>
    <row r="22" spans="1:11" x14ac:dyDescent="0.25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 x14ac:dyDescent="0.25">
      <c r="A23" s="20"/>
      <c r="B23" s="17"/>
      <c r="C23" s="21"/>
      <c r="D23" s="27"/>
      <c r="E23" s="6"/>
      <c r="F23" s="27"/>
      <c r="H23" s="27"/>
      <c r="J23" s="27"/>
      <c r="K23" s="27"/>
    </row>
    <row r="24" spans="1:11" x14ac:dyDescent="0.25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 x14ac:dyDescent="0.25">
      <c r="A25" s="20"/>
      <c r="B25" s="17"/>
      <c r="C25" s="21"/>
      <c r="D25" s="27"/>
      <c r="E25" s="6"/>
      <c r="F25" s="27"/>
      <c r="H25" s="27"/>
      <c r="J25" s="27"/>
      <c r="K25" s="27"/>
    </row>
    <row r="26" spans="1:11" x14ac:dyDescent="0.25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 x14ac:dyDescent="0.25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9" x14ac:dyDescent="0.7">
      <c r="A28" s="29" t="s">
        <v>169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 ht="17.25" x14ac:dyDescent="0.35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 x14ac:dyDescent="0.25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 x14ac:dyDescent="0.25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 x14ac:dyDescent="0.25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 x14ac:dyDescent="0.25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 x14ac:dyDescent="0.25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 x14ac:dyDescent="0.25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 x14ac:dyDescent="0.25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 x14ac:dyDescent="0.25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 x14ac:dyDescent="0.25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 x14ac:dyDescent="0.25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 x14ac:dyDescent="0.25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 x14ac:dyDescent="0.25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 x14ac:dyDescent="0.25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 x14ac:dyDescent="0.25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 x14ac:dyDescent="0.25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 x14ac:dyDescent="0.25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 x14ac:dyDescent="0.25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 x14ac:dyDescent="0.25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 x14ac:dyDescent="0.25">
      <c r="A48" s="226"/>
      <c r="B48" s="227"/>
      <c r="C48" s="227"/>
      <c r="D48" s="25"/>
      <c r="E48" s="19"/>
      <c r="F48" s="19"/>
      <c r="G48" s="227"/>
      <c r="H48" s="227"/>
      <c r="I48" s="227"/>
      <c r="J48" s="227"/>
      <c r="K48" s="227"/>
    </row>
    <row r="51" spans="8:8" x14ac:dyDescent="0.25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DF3D-94A0-42F0-848E-619262A12D59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51" customWidth="1"/>
    <col min="2" max="8" width="11.5703125" style="151" customWidth="1"/>
    <col min="9" max="9" width="3.7109375" style="151" customWidth="1"/>
    <col min="10" max="16" width="11.5703125" style="151" customWidth="1"/>
    <col min="17" max="17" width="3.7109375" style="151" customWidth="1"/>
    <col min="18" max="24" width="11.5703125" style="151" customWidth="1"/>
    <col min="25" max="25" width="11.42578125" style="230"/>
    <col min="26" max="45" width="12.85546875" style="230" customWidth="1"/>
    <col min="46" max="63" width="12.85546875" style="151" customWidth="1"/>
    <col min="64" max="16384" width="11.42578125" style="151"/>
  </cols>
  <sheetData>
    <row r="1" spans="1:42" ht="26.25" x14ac:dyDescent="0.25">
      <c r="B1" s="228" t="s">
        <v>195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196</v>
      </c>
      <c r="AB1" s="39"/>
      <c r="AC1" s="231"/>
      <c r="AD1" s="39"/>
      <c r="AE1" s="39"/>
      <c r="AF1" s="231"/>
      <c r="AG1" s="39"/>
      <c r="AH1" s="39"/>
      <c r="AI1" s="231"/>
      <c r="AJ1" s="39"/>
      <c r="AK1" s="39"/>
      <c r="AL1" s="39"/>
      <c r="AM1" s="39"/>
      <c r="AN1" s="39"/>
      <c r="AO1" s="39"/>
    </row>
    <row r="2" spans="1:42" ht="15" customHeight="1" x14ac:dyDescent="0.3">
      <c r="A2" s="232"/>
      <c r="B2" s="229"/>
      <c r="C2" s="229"/>
      <c r="D2" s="229"/>
      <c r="E2" s="229"/>
      <c r="F2" s="229"/>
      <c r="G2" s="229"/>
      <c r="H2" s="229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29"/>
      <c r="U2" s="229"/>
      <c r="V2" s="229"/>
      <c r="W2" s="229"/>
      <c r="X2" s="229"/>
      <c r="Z2" s="230" t="s">
        <v>197</v>
      </c>
    </row>
    <row r="3" spans="1:42" ht="15" customHeight="1" x14ac:dyDescent="0.2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198</v>
      </c>
    </row>
    <row r="4" spans="1:42" ht="15" customHeight="1" x14ac:dyDescent="0.2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</row>
    <row r="5" spans="1:42" ht="15" customHeight="1" x14ac:dyDescent="0.2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</row>
    <row r="6" spans="1:42" ht="15" customHeight="1" x14ac:dyDescent="0.25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172</v>
      </c>
      <c r="Z6" s="234" t="s">
        <v>199</v>
      </c>
      <c r="AA6" s="234"/>
      <c r="AF6" s="234" t="s">
        <v>200</v>
      </c>
      <c r="AG6" s="234"/>
      <c r="AL6" s="234" t="s">
        <v>201</v>
      </c>
      <c r="AM6" s="234"/>
    </row>
    <row r="7" spans="1:42" ht="15" customHeight="1" x14ac:dyDescent="0.25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35">
        <v>2020</v>
      </c>
      <c r="AC7" s="235">
        <v>2021</v>
      </c>
      <c r="AD7" s="235">
        <v>2022</v>
      </c>
      <c r="AG7" s="235">
        <v>2019</v>
      </c>
      <c r="AH7" s="235">
        <v>2020</v>
      </c>
      <c r="AI7" s="235">
        <v>2021</v>
      </c>
      <c r="AJ7" s="235">
        <v>2022</v>
      </c>
      <c r="AM7" s="235">
        <v>2019</v>
      </c>
      <c r="AN7" s="235">
        <v>2020</v>
      </c>
      <c r="AO7" s="235">
        <v>2021</v>
      </c>
      <c r="AP7" s="235">
        <v>2022</v>
      </c>
    </row>
    <row r="8" spans="1:42" ht="15" customHeight="1" x14ac:dyDescent="0.2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202</v>
      </c>
      <c r="AA8" s="236">
        <v>46820440</v>
      </c>
      <c r="AB8" s="236">
        <v>45800165</v>
      </c>
      <c r="AC8" s="236">
        <v>42493337</v>
      </c>
      <c r="AD8" s="236">
        <v>46756593</v>
      </c>
      <c r="AF8" s="230" t="s">
        <v>202</v>
      </c>
      <c r="AG8" s="236">
        <v>15006507</v>
      </c>
      <c r="AH8" s="236">
        <v>16073289</v>
      </c>
      <c r="AI8" s="236">
        <v>13213428</v>
      </c>
      <c r="AJ8" s="236">
        <v>15176514</v>
      </c>
      <c r="AL8" s="230" t="s">
        <v>202</v>
      </c>
      <c r="AM8" s="236">
        <v>9115628</v>
      </c>
      <c r="AN8" s="236">
        <v>7108259</v>
      </c>
      <c r="AO8" s="236">
        <v>6476535</v>
      </c>
      <c r="AP8" s="236">
        <v>8185760</v>
      </c>
    </row>
    <row r="9" spans="1:42" ht="15" customHeight="1" x14ac:dyDescent="0.2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203</v>
      </c>
      <c r="AA9" s="236">
        <v>44583561</v>
      </c>
      <c r="AB9" s="236">
        <v>43109659</v>
      </c>
      <c r="AC9" s="236">
        <v>40489010</v>
      </c>
      <c r="AD9" s="236">
        <v>43967035</v>
      </c>
      <c r="AF9" s="230" t="s">
        <v>203</v>
      </c>
      <c r="AG9" s="236">
        <v>14348549</v>
      </c>
      <c r="AH9" s="236">
        <v>14002412</v>
      </c>
      <c r="AI9" s="236">
        <v>12145827</v>
      </c>
      <c r="AJ9" s="236">
        <v>13961403</v>
      </c>
      <c r="AL9" s="230" t="s">
        <v>203</v>
      </c>
      <c r="AM9" s="236">
        <v>7843248</v>
      </c>
      <c r="AN9" s="236">
        <v>6425079</v>
      </c>
      <c r="AO9" s="236">
        <v>6094779</v>
      </c>
      <c r="AP9" s="236">
        <v>7406116</v>
      </c>
    </row>
    <row r="10" spans="1:42" ht="15" customHeight="1" x14ac:dyDescent="0.2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204</v>
      </c>
      <c r="AA10" s="236">
        <v>48353601</v>
      </c>
      <c r="AB10" s="236">
        <v>44303648</v>
      </c>
      <c r="AC10" s="236">
        <v>46455313</v>
      </c>
      <c r="AD10" s="236">
        <v>45981761</v>
      </c>
      <c r="AF10" s="230" t="s">
        <v>204</v>
      </c>
      <c r="AG10" s="236">
        <v>15951378</v>
      </c>
      <c r="AH10" s="236">
        <v>14965286</v>
      </c>
      <c r="AI10" s="236">
        <v>14413642</v>
      </c>
      <c r="AJ10" s="236">
        <v>15107748</v>
      </c>
      <c r="AL10" s="230" t="s">
        <v>204</v>
      </c>
      <c r="AM10" s="236">
        <v>7398685</v>
      </c>
      <c r="AN10" s="236">
        <v>6499455</v>
      </c>
      <c r="AO10" s="236">
        <v>7109023</v>
      </c>
      <c r="AP10" s="236">
        <v>6819146</v>
      </c>
    </row>
    <row r="11" spans="1:42" ht="15" customHeight="1" x14ac:dyDescent="0.2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205</v>
      </c>
      <c r="AA11" s="236">
        <v>46400443</v>
      </c>
      <c r="AB11" s="236">
        <v>41795682</v>
      </c>
      <c r="AC11" s="236">
        <v>45471169</v>
      </c>
      <c r="AD11" s="236">
        <v>48522626</v>
      </c>
      <c r="AF11" s="230" t="s">
        <v>205</v>
      </c>
      <c r="AG11" s="236">
        <v>14553222</v>
      </c>
      <c r="AH11" s="236">
        <v>15115366</v>
      </c>
      <c r="AI11" s="236">
        <v>13408185</v>
      </c>
      <c r="AJ11" s="236">
        <v>15751949</v>
      </c>
      <c r="AL11" s="230" t="s">
        <v>205</v>
      </c>
      <c r="AM11" s="236">
        <v>6775183</v>
      </c>
      <c r="AN11" s="236">
        <v>6003312</v>
      </c>
      <c r="AO11" s="236">
        <v>7240918</v>
      </c>
      <c r="AP11" s="236">
        <v>7881967</v>
      </c>
    </row>
    <row r="12" spans="1:42" ht="15" customHeight="1" x14ac:dyDescent="0.2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206</v>
      </c>
      <c r="AA12" s="236">
        <v>51071331</v>
      </c>
      <c r="AB12" s="236">
        <v>38167109</v>
      </c>
      <c r="AC12" s="236">
        <v>45495539</v>
      </c>
      <c r="AD12" s="236">
        <v>51334993</v>
      </c>
      <c r="AF12" s="230" t="s">
        <v>206</v>
      </c>
      <c r="AG12" s="236">
        <v>17078651</v>
      </c>
      <c r="AH12" s="236">
        <v>13043138</v>
      </c>
      <c r="AI12" s="236">
        <v>14380272</v>
      </c>
      <c r="AJ12" s="236">
        <v>16007624</v>
      </c>
      <c r="AL12" s="230" t="s">
        <v>206</v>
      </c>
      <c r="AM12" s="236">
        <v>7434110</v>
      </c>
      <c r="AN12" s="236">
        <v>4900444</v>
      </c>
      <c r="AO12" s="236">
        <v>6778350</v>
      </c>
      <c r="AP12" s="236">
        <v>8087600</v>
      </c>
    </row>
    <row r="13" spans="1:42" ht="15" customHeight="1" x14ac:dyDescent="0.2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207</v>
      </c>
      <c r="AA13" s="236">
        <v>47139627</v>
      </c>
      <c r="AB13" s="236">
        <v>40233166</v>
      </c>
      <c r="AC13" s="236">
        <v>44903502</v>
      </c>
      <c r="AD13" s="236">
        <v>48228965</v>
      </c>
      <c r="AF13" s="230" t="s">
        <v>207</v>
      </c>
      <c r="AG13" s="236">
        <v>16093379</v>
      </c>
      <c r="AH13" s="236">
        <v>13043509</v>
      </c>
      <c r="AI13" s="236">
        <v>13541010</v>
      </c>
      <c r="AJ13" s="236">
        <v>15221080</v>
      </c>
      <c r="AL13" s="230" t="s">
        <v>207</v>
      </c>
      <c r="AM13" s="236">
        <v>6893378</v>
      </c>
      <c r="AN13" s="236">
        <v>5893666</v>
      </c>
      <c r="AO13" s="236">
        <v>6990004</v>
      </c>
      <c r="AP13" s="236">
        <v>7884812</v>
      </c>
    </row>
    <row r="14" spans="1:42" ht="15" customHeight="1" x14ac:dyDescent="0.2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208</v>
      </c>
      <c r="AA14" s="236">
        <v>48818378</v>
      </c>
      <c r="AB14" s="236">
        <v>42217915</v>
      </c>
      <c r="AC14" s="236">
        <v>46051657</v>
      </c>
      <c r="AD14" s="236">
        <v>48153701</v>
      </c>
      <c r="AF14" s="230" t="s">
        <v>208</v>
      </c>
      <c r="AG14" s="236">
        <v>16173719</v>
      </c>
      <c r="AH14" s="236">
        <v>13620638</v>
      </c>
      <c r="AI14" s="236">
        <v>14490452</v>
      </c>
      <c r="AJ14" s="236">
        <v>16239218</v>
      </c>
      <c r="AL14" s="230" t="s">
        <v>208</v>
      </c>
      <c r="AM14" s="236">
        <v>7261076</v>
      </c>
      <c r="AN14" s="236">
        <v>5583770</v>
      </c>
      <c r="AO14" s="236">
        <v>6913445</v>
      </c>
      <c r="AP14" s="236">
        <v>7117785</v>
      </c>
    </row>
    <row r="15" spans="1:42" ht="15" customHeight="1" x14ac:dyDescent="0.2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209</v>
      </c>
      <c r="AA15" s="236">
        <v>48198107</v>
      </c>
      <c r="AB15" s="236">
        <v>42978437</v>
      </c>
      <c r="AC15" s="236">
        <v>48800280</v>
      </c>
      <c r="AD15" s="236"/>
      <c r="AF15" s="230" t="s">
        <v>209</v>
      </c>
      <c r="AG15" s="236">
        <v>17632595</v>
      </c>
      <c r="AH15" s="236">
        <v>14001773</v>
      </c>
      <c r="AI15" s="236">
        <v>16512152</v>
      </c>
      <c r="AJ15" s="236"/>
      <c r="AL15" s="230" t="s">
        <v>209</v>
      </c>
      <c r="AM15" s="236">
        <v>7612537</v>
      </c>
      <c r="AN15" s="236">
        <v>6338903</v>
      </c>
      <c r="AO15" s="236">
        <v>8077202</v>
      </c>
      <c r="AP15" s="236"/>
    </row>
    <row r="16" spans="1:42" ht="15" customHeight="1" x14ac:dyDescent="0.2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210</v>
      </c>
      <c r="AA16" s="236">
        <v>46635887</v>
      </c>
      <c r="AB16" s="236">
        <v>43349327</v>
      </c>
      <c r="AC16" s="236">
        <v>45052533</v>
      </c>
      <c r="AD16" s="236"/>
      <c r="AF16" s="230" t="s">
        <v>210</v>
      </c>
      <c r="AG16" s="236">
        <v>15419568</v>
      </c>
      <c r="AH16" s="236">
        <v>13231512</v>
      </c>
      <c r="AI16" s="236">
        <v>14197332</v>
      </c>
      <c r="AJ16" s="236"/>
      <c r="AL16" s="230" t="s">
        <v>210</v>
      </c>
      <c r="AM16" s="236">
        <v>8176343</v>
      </c>
      <c r="AN16" s="236">
        <v>7349376</v>
      </c>
      <c r="AO16" s="236">
        <v>7429205</v>
      </c>
      <c r="AP16" s="236"/>
    </row>
    <row r="17" spans="1:42" ht="15" customHeight="1" x14ac:dyDescent="0.2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211</v>
      </c>
      <c r="AA17" s="236">
        <v>48624088</v>
      </c>
      <c r="AB17" s="236">
        <v>45985008</v>
      </c>
      <c r="AC17" s="236">
        <v>46987477</v>
      </c>
      <c r="AD17" s="236"/>
      <c r="AF17" s="230" t="s">
        <v>211</v>
      </c>
      <c r="AG17" s="236">
        <v>15747355</v>
      </c>
      <c r="AH17" s="236">
        <v>13918205</v>
      </c>
      <c r="AI17" s="236">
        <v>15124052</v>
      </c>
      <c r="AJ17" s="236"/>
      <c r="AL17" s="230" t="s">
        <v>211</v>
      </c>
      <c r="AM17" s="236">
        <v>8099276</v>
      </c>
      <c r="AN17" s="236">
        <v>7703032</v>
      </c>
      <c r="AO17" s="236">
        <v>7715340</v>
      </c>
      <c r="AP17" s="236"/>
    </row>
    <row r="18" spans="1:42" ht="15" customHeight="1" x14ac:dyDescent="0.2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212</v>
      </c>
      <c r="AA18" s="236">
        <v>43594127</v>
      </c>
      <c r="AB18" s="236">
        <v>43641437</v>
      </c>
      <c r="AC18" s="236">
        <v>45669918</v>
      </c>
      <c r="AD18" s="236"/>
      <c r="AF18" s="230" t="s">
        <v>212</v>
      </c>
      <c r="AG18" s="236">
        <v>13891905</v>
      </c>
      <c r="AH18" s="236">
        <v>12143165</v>
      </c>
      <c r="AI18" s="236">
        <v>14606259</v>
      </c>
      <c r="AJ18" s="236"/>
      <c r="AL18" s="230" t="s">
        <v>212</v>
      </c>
      <c r="AM18" s="236">
        <v>7088673</v>
      </c>
      <c r="AN18" s="236">
        <v>7146925</v>
      </c>
      <c r="AO18" s="236">
        <v>6799164</v>
      </c>
      <c r="AP18" s="236"/>
    </row>
    <row r="19" spans="1:42" ht="15" customHeight="1" x14ac:dyDescent="0.2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213</v>
      </c>
      <c r="AA19" s="236">
        <v>43965686</v>
      </c>
      <c r="AB19" s="236">
        <v>43897248</v>
      </c>
      <c r="AC19" s="236">
        <v>46519669</v>
      </c>
      <c r="AD19" s="236"/>
      <c r="AF19" s="230" t="s">
        <v>213</v>
      </c>
      <c r="AG19" s="236">
        <v>15094063</v>
      </c>
      <c r="AH19" s="236">
        <v>13745088</v>
      </c>
      <c r="AI19" s="236">
        <v>14827296</v>
      </c>
      <c r="AJ19" s="236"/>
      <c r="AL19" s="230" t="s">
        <v>213</v>
      </c>
      <c r="AM19" s="236">
        <v>6896804</v>
      </c>
      <c r="AN19" s="236">
        <v>6165562</v>
      </c>
      <c r="AO19" s="236">
        <v>7356730</v>
      </c>
      <c r="AP19" s="236"/>
    </row>
    <row r="20" spans="1:42" ht="15" customHeight="1" x14ac:dyDescent="0.2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36"/>
      <c r="AC20" s="236"/>
      <c r="AD20" s="236"/>
      <c r="AH20" s="236"/>
      <c r="AI20" s="236"/>
      <c r="AJ20" s="236"/>
      <c r="AN20" s="236"/>
      <c r="AO20" s="236"/>
      <c r="AP20" s="236"/>
    </row>
    <row r="21" spans="1:42" ht="15" customHeight="1" x14ac:dyDescent="0.2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</row>
    <row r="22" spans="1:42" ht="15" customHeight="1" x14ac:dyDescent="0.2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C22" s="236"/>
    </row>
    <row r="23" spans="1:42" ht="15" customHeight="1" x14ac:dyDescent="0.2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C23" s="236"/>
    </row>
    <row r="24" spans="1:42" ht="15" customHeight="1" x14ac:dyDescent="0.2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C24" s="236"/>
    </row>
    <row r="25" spans="1:42" ht="15" customHeight="1" x14ac:dyDescent="0.2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C25" s="236"/>
    </row>
    <row r="26" spans="1:42" ht="15" customHeight="1" x14ac:dyDescent="0.2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C26" s="236"/>
    </row>
    <row r="27" spans="1:42" ht="15" customHeight="1" x14ac:dyDescent="0.2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C27" s="236"/>
    </row>
    <row r="28" spans="1:42" ht="15" customHeight="1" x14ac:dyDescent="0.2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C28" s="236"/>
    </row>
    <row r="29" spans="1:42" ht="15" customHeight="1" x14ac:dyDescent="0.2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C29" s="236"/>
    </row>
    <row r="30" spans="1:42" ht="15" customHeight="1" x14ac:dyDescent="0.2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C30" s="236"/>
    </row>
    <row r="31" spans="1:42" ht="15" customHeight="1" x14ac:dyDescent="0.2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C31" s="236"/>
    </row>
    <row r="32" spans="1:42" ht="15" customHeight="1" x14ac:dyDescent="0.2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</row>
    <row r="33" spans="1:42" ht="15" customHeight="1" x14ac:dyDescent="0.25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214</v>
      </c>
      <c r="AA33" s="234"/>
      <c r="AB33" s="234"/>
      <c r="AF33" s="234" t="s">
        <v>215</v>
      </c>
      <c r="AG33" s="234"/>
      <c r="AL33" s="234" t="s">
        <v>216</v>
      </c>
      <c r="AM33" s="234"/>
    </row>
    <row r="34" spans="1:42" ht="15" customHeight="1" x14ac:dyDescent="0.25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35">
        <v>2020</v>
      </c>
      <c r="AC34" s="235">
        <v>2021</v>
      </c>
      <c r="AD34" s="235">
        <v>2022</v>
      </c>
      <c r="AG34" s="235">
        <v>2019</v>
      </c>
      <c r="AH34" s="235">
        <v>2020</v>
      </c>
      <c r="AI34" s="235">
        <v>2021</v>
      </c>
      <c r="AJ34" s="235">
        <v>2022</v>
      </c>
      <c r="AM34" s="235">
        <v>2019</v>
      </c>
      <c r="AN34" s="235">
        <v>2020</v>
      </c>
      <c r="AO34" s="235">
        <v>2021</v>
      </c>
      <c r="AP34" s="235">
        <v>2022</v>
      </c>
    </row>
    <row r="35" spans="1:42" ht="15" customHeight="1" x14ac:dyDescent="0.2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202</v>
      </c>
      <c r="AA35" s="236">
        <v>21616722</v>
      </c>
      <c r="AB35" s="236">
        <v>21713940</v>
      </c>
      <c r="AC35" s="236">
        <v>21954468</v>
      </c>
      <c r="AD35" s="236">
        <v>22253438</v>
      </c>
      <c r="AF35" s="230" t="s">
        <v>202</v>
      </c>
      <c r="AG35" s="236">
        <v>15688961</v>
      </c>
      <c r="AH35" s="236">
        <v>15760826</v>
      </c>
      <c r="AI35" s="236">
        <v>16670260</v>
      </c>
      <c r="AJ35" s="236">
        <v>15955111</v>
      </c>
      <c r="AL35" s="230" t="s">
        <v>202</v>
      </c>
      <c r="AM35" s="236">
        <v>1426519</v>
      </c>
      <c r="AN35" s="236">
        <v>1436084</v>
      </c>
      <c r="AO35" s="236">
        <v>1487154</v>
      </c>
      <c r="AP35" s="236">
        <v>1460985</v>
      </c>
    </row>
    <row r="36" spans="1:42" ht="15" customHeight="1" x14ac:dyDescent="0.2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203</v>
      </c>
      <c r="AA36" s="236">
        <v>21387737</v>
      </c>
      <c r="AB36" s="236">
        <v>21770037</v>
      </c>
      <c r="AC36" s="236">
        <v>21414677</v>
      </c>
      <c r="AD36" s="236">
        <v>21336156</v>
      </c>
      <c r="AF36" s="230" t="s">
        <v>203</v>
      </c>
      <c r="AG36" s="236">
        <v>15273403</v>
      </c>
      <c r="AH36" s="236">
        <v>15335512</v>
      </c>
      <c r="AI36" s="236">
        <v>15530857</v>
      </c>
      <c r="AJ36" s="236">
        <v>14718939</v>
      </c>
      <c r="AL36" s="230" t="s">
        <v>203</v>
      </c>
      <c r="AM36" s="236">
        <v>1390109</v>
      </c>
      <c r="AN36" s="236">
        <v>1383390</v>
      </c>
      <c r="AO36" s="236">
        <v>1366845</v>
      </c>
      <c r="AP36" s="236">
        <v>1349473</v>
      </c>
    </row>
    <row r="37" spans="1:42" ht="15" customHeight="1" x14ac:dyDescent="0.2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204</v>
      </c>
      <c r="AA37" s="236">
        <v>23910619</v>
      </c>
      <c r="AB37" s="236">
        <v>21880853</v>
      </c>
      <c r="AC37" s="236">
        <v>23881813</v>
      </c>
      <c r="AD37" s="236">
        <v>22797540</v>
      </c>
      <c r="AF37" s="230" t="s">
        <v>204</v>
      </c>
      <c r="AG37" s="236">
        <v>16762324</v>
      </c>
      <c r="AH37" s="236">
        <v>15513384</v>
      </c>
      <c r="AI37" s="236">
        <v>16770863</v>
      </c>
      <c r="AJ37" s="236">
        <v>15576897</v>
      </c>
      <c r="AL37" s="230" t="s">
        <v>204</v>
      </c>
      <c r="AM37" s="236">
        <v>1468626</v>
      </c>
      <c r="AN37" s="236">
        <v>1346068</v>
      </c>
      <c r="AO37" s="236">
        <v>1483236</v>
      </c>
      <c r="AP37" s="236">
        <v>1386654</v>
      </c>
    </row>
    <row r="38" spans="1:42" ht="15" customHeight="1" x14ac:dyDescent="0.2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205</v>
      </c>
      <c r="AA38" s="236">
        <v>23932607</v>
      </c>
      <c r="AB38" s="236">
        <v>19851154</v>
      </c>
      <c r="AC38" s="236">
        <v>23820669</v>
      </c>
      <c r="AD38" s="236">
        <v>23589473</v>
      </c>
      <c r="AF38" s="230" t="s">
        <v>205</v>
      </c>
      <c r="AG38" s="236">
        <v>17092661</v>
      </c>
      <c r="AH38" s="236">
        <v>15415920</v>
      </c>
      <c r="AI38" s="236">
        <v>17248759</v>
      </c>
      <c r="AJ38" s="236">
        <v>16524574</v>
      </c>
      <c r="AL38" s="230" t="s">
        <v>205</v>
      </c>
      <c r="AM38" s="236">
        <v>1482835</v>
      </c>
      <c r="AN38" s="236">
        <v>1295678</v>
      </c>
      <c r="AO38" s="236">
        <v>1498199</v>
      </c>
      <c r="AP38" s="236">
        <v>1474935</v>
      </c>
    </row>
    <row r="39" spans="1:42" ht="15" customHeight="1" x14ac:dyDescent="0.2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206</v>
      </c>
      <c r="AA39" s="236">
        <v>25421795</v>
      </c>
      <c r="AB39" s="236">
        <v>19456818</v>
      </c>
      <c r="AC39" s="236">
        <v>23325659</v>
      </c>
      <c r="AD39" s="236">
        <v>25966576</v>
      </c>
      <c r="AF39" s="230" t="s">
        <v>206</v>
      </c>
      <c r="AG39" s="236">
        <v>17842847</v>
      </c>
      <c r="AH39" s="236">
        <v>14370790</v>
      </c>
      <c r="AI39" s="236">
        <v>16358886</v>
      </c>
      <c r="AJ39" s="236">
        <v>17841436</v>
      </c>
      <c r="AL39" s="230" t="s">
        <v>206</v>
      </c>
      <c r="AM39" s="236">
        <v>1569777</v>
      </c>
      <c r="AN39" s="236">
        <v>1232285</v>
      </c>
      <c r="AO39" s="236">
        <v>1434774</v>
      </c>
      <c r="AP39" s="236">
        <v>1604300</v>
      </c>
    </row>
    <row r="40" spans="1:42" ht="15" customHeight="1" x14ac:dyDescent="0.2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207</v>
      </c>
      <c r="AA40" s="236">
        <v>23125768</v>
      </c>
      <c r="AB40" s="236">
        <v>20538508</v>
      </c>
      <c r="AC40" s="236">
        <v>23428423</v>
      </c>
      <c r="AD40" s="236">
        <v>23932527</v>
      </c>
      <c r="AF40" s="230" t="s">
        <v>207</v>
      </c>
      <c r="AG40" s="236">
        <v>16406477</v>
      </c>
      <c r="AH40" s="236">
        <v>15053681</v>
      </c>
      <c r="AI40" s="236">
        <v>16563394</v>
      </c>
      <c r="AJ40" s="236">
        <v>16148010</v>
      </c>
      <c r="AL40" s="230" t="s">
        <v>207</v>
      </c>
      <c r="AM40" s="236">
        <v>1459480</v>
      </c>
      <c r="AN40" s="236">
        <v>1272315</v>
      </c>
      <c r="AO40" s="236">
        <v>1478879</v>
      </c>
      <c r="AP40" s="236">
        <v>1474713</v>
      </c>
    </row>
    <row r="41" spans="1:42" ht="15" customHeight="1" x14ac:dyDescent="0.2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208</v>
      </c>
      <c r="AA41" s="236">
        <v>24306034</v>
      </c>
      <c r="AB41" s="236">
        <v>22269168</v>
      </c>
      <c r="AC41" s="236">
        <v>23652061</v>
      </c>
      <c r="AD41" s="236">
        <v>23546583</v>
      </c>
      <c r="AF41" s="230" t="s">
        <v>208</v>
      </c>
      <c r="AG41" s="236">
        <v>17282258</v>
      </c>
      <c r="AH41" s="236">
        <v>16353888</v>
      </c>
      <c r="AI41" s="236">
        <v>17042833</v>
      </c>
      <c r="AJ41" s="236">
        <v>16416328</v>
      </c>
      <c r="AL41" s="230" t="s">
        <v>208</v>
      </c>
      <c r="AM41" s="236">
        <v>1551040</v>
      </c>
      <c r="AN41" s="236">
        <v>1405762</v>
      </c>
      <c r="AO41" s="236">
        <v>1554049</v>
      </c>
      <c r="AP41" s="236">
        <v>1518965</v>
      </c>
    </row>
    <row r="42" spans="1:42" ht="15" customHeight="1" x14ac:dyDescent="0.2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209</v>
      </c>
      <c r="AA42" s="236">
        <v>21902550</v>
      </c>
      <c r="AB42" s="236">
        <v>21829983</v>
      </c>
      <c r="AC42" s="236">
        <v>23119760</v>
      </c>
      <c r="AD42" s="236"/>
      <c r="AF42" s="230" t="s">
        <v>209</v>
      </c>
      <c r="AG42" s="236">
        <v>16173912</v>
      </c>
      <c r="AH42" s="236">
        <v>16721585</v>
      </c>
      <c r="AI42" s="236">
        <v>16886911</v>
      </c>
      <c r="AJ42" s="236"/>
      <c r="AL42" s="230" t="s">
        <v>209</v>
      </c>
      <c r="AM42" s="236">
        <v>1468306</v>
      </c>
      <c r="AN42" s="236">
        <v>1449810</v>
      </c>
      <c r="AO42" s="236">
        <v>1522958</v>
      </c>
      <c r="AP42" s="236"/>
    </row>
    <row r="43" spans="1:42" ht="15" customHeight="1" x14ac:dyDescent="0.2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210</v>
      </c>
      <c r="AA43" s="236">
        <v>21969911</v>
      </c>
      <c r="AB43" s="236">
        <v>21967773</v>
      </c>
      <c r="AC43" s="236">
        <v>22394269</v>
      </c>
      <c r="AD43" s="236"/>
      <c r="AF43" s="230" t="s">
        <v>210</v>
      </c>
      <c r="AG43" s="236">
        <v>15730480</v>
      </c>
      <c r="AH43" s="236">
        <v>16527782</v>
      </c>
      <c r="AI43" s="236">
        <v>15999030</v>
      </c>
      <c r="AJ43" s="236"/>
      <c r="AL43" s="230" t="s">
        <v>210</v>
      </c>
      <c r="AM43" s="236">
        <v>1426564</v>
      </c>
      <c r="AN43" s="236">
        <v>1425631</v>
      </c>
      <c r="AO43" s="236">
        <v>1468002</v>
      </c>
      <c r="AP43" s="236"/>
    </row>
    <row r="44" spans="1:42" ht="15" customHeight="1" x14ac:dyDescent="0.2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211</v>
      </c>
      <c r="AA44" s="236">
        <v>23848860</v>
      </c>
      <c r="AB44" s="236">
        <v>23542586</v>
      </c>
      <c r="AC44" s="236">
        <v>23042069</v>
      </c>
      <c r="AD44" s="236"/>
      <c r="AF44" s="230" t="s">
        <v>211</v>
      </c>
      <c r="AG44" s="236">
        <v>16909291</v>
      </c>
      <c r="AH44" s="236">
        <v>17663441</v>
      </c>
      <c r="AI44" s="236">
        <v>16285920</v>
      </c>
      <c r="AJ44" s="236"/>
      <c r="AL44" s="230" t="s">
        <v>211</v>
      </c>
      <c r="AM44" s="236">
        <v>1531356</v>
      </c>
      <c r="AN44" s="236">
        <v>1533480</v>
      </c>
      <c r="AO44" s="236">
        <v>1458303</v>
      </c>
      <c r="AP44" s="236"/>
    </row>
    <row r="45" spans="1:42" ht="15" customHeight="1" x14ac:dyDescent="0.2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212</v>
      </c>
      <c r="AA45" s="236">
        <v>21694089</v>
      </c>
      <c r="AB45" s="236">
        <v>23498333</v>
      </c>
      <c r="AC45" s="236">
        <v>23050267</v>
      </c>
      <c r="AD45" s="236"/>
      <c r="AF45" s="230" t="s">
        <v>212</v>
      </c>
      <c r="AG45" s="236">
        <v>15188037</v>
      </c>
      <c r="AH45" s="236">
        <v>17495635</v>
      </c>
      <c r="AI45" s="236">
        <v>16197439</v>
      </c>
      <c r="AJ45" s="236"/>
      <c r="AL45" s="230" t="s">
        <v>212</v>
      </c>
      <c r="AM45" s="236">
        <v>1355608</v>
      </c>
      <c r="AN45" s="236">
        <v>1493039</v>
      </c>
      <c r="AO45" s="236">
        <v>1476539</v>
      </c>
      <c r="AP45" s="236"/>
    </row>
    <row r="46" spans="1:42" ht="15" customHeight="1" x14ac:dyDescent="0.2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213</v>
      </c>
      <c r="AA46" s="236">
        <v>20944890</v>
      </c>
      <c r="AB46" s="236">
        <v>23129018</v>
      </c>
      <c r="AC46" s="236">
        <v>23101926</v>
      </c>
      <c r="AD46" s="236"/>
      <c r="AF46" s="230" t="s">
        <v>213</v>
      </c>
      <c r="AG46" s="236">
        <v>15091336</v>
      </c>
      <c r="AH46" s="236">
        <v>17404768</v>
      </c>
      <c r="AI46" s="236">
        <v>16403302</v>
      </c>
      <c r="AJ46" s="236"/>
      <c r="AL46" s="230" t="s">
        <v>213</v>
      </c>
      <c r="AM46" s="236">
        <v>1342806</v>
      </c>
      <c r="AN46" s="236">
        <v>1495290</v>
      </c>
      <c r="AO46" s="236">
        <v>1479590</v>
      </c>
      <c r="AP46" s="236"/>
    </row>
    <row r="47" spans="1:42" ht="15" customHeight="1" x14ac:dyDescent="0.2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36"/>
      <c r="AC47" s="236"/>
      <c r="AD47" s="236"/>
      <c r="AH47" s="236"/>
      <c r="AI47" s="236"/>
      <c r="AJ47" s="236"/>
      <c r="AN47" s="236"/>
      <c r="AO47" s="236"/>
      <c r="AP47" s="236"/>
    </row>
    <row r="48" spans="1:42" ht="15" customHeight="1" x14ac:dyDescent="0.2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</row>
    <row r="49" spans="1:27" ht="15" customHeight="1" x14ac:dyDescent="0.2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</row>
    <row r="50" spans="1:27" ht="15" customHeight="1" x14ac:dyDescent="0.2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</row>
    <row r="51" spans="1:27" ht="15" customHeight="1" x14ac:dyDescent="0.2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</row>
    <row r="52" spans="1:27" ht="15" customHeight="1" x14ac:dyDescent="0.2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</row>
    <row r="53" spans="1:27" ht="15" customHeight="1" x14ac:dyDescent="0.2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</row>
    <row r="54" spans="1:27" ht="1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</row>
    <row r="55" spans="1:27" ht="15" customHeight="1" x14ac:dyDescent="0.2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</row>
    <row r="56" spans="1:27" ht="15" customHeight="1" x14ac:dyDescent="0.2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</row>
    <row r="57" spans="1:27" ht="15" customHeight="1" x14ac:dyDescent="0.2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</row>
    <row r="58" spans="1:27" ht="15" customHeight="1" x14ac:dyDescent="0.2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</row>
    <row r="59" spans="1:27" ht="15" customHeight="1" x14ac:dyDescent="0.2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27" ht="15" customHeight="1" x14ac:dyDescent="0.25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36"/>
      <c r="AA60" s="236"/>
    </row>
    <row r="61" spans="1:27" ht="15" customHeight="1" x14ac:dyDescent="0.25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36"/>
      <c r="AA61" s="236"/>
    </row>
    <row r="62" spans="1:27" ht="15" customHeight="1" x14ac:dyDescent="0.25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36"/>
      <c r="AA62" s="236"/>
    </row>
    <row r="63" spans="1:27" ht="15" customHeight="1" x14ac:dyDescent="0.25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36"/>
      <c r="AA63" s="236"/>
    </row>
    <row r="64" spans="1:27" ht="15" customHeight="1" x14ac:dyDescent="0.25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36"/>
      <c r="AA64" s="236"/>
    </row>
    <row r="65" spans="2:27" ht="15" customHeight="1" x14ac:dyDescent="0.25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36"/>
      <c r="AA65" s="236"/>
    </row>
    <row r="66" spans="2:27" ht="15" customHeight="1" x14ac:dyDescent="0.25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 x14ac:dyDescent="0.25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 x14ac:dyDescent="0.25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5FF15-124F-445F-A14D-3405045F8604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24" customWidth="1"/>
    <col min="2" max="8" width="11.5703125" style="224" customWidth="1"/>
    <col min="9" max="9" width="3.7109375" style="224" customWidth="1"/>
    <col min="10" max="16" width="11.5703125" style="224" customWidth="1"/>
    <col min="17" max="17" width="3.7109375" style="224" customWidth="1"/>
    <col min="18" max="25" width="11.5703125" style="224" customWidth="1"/>
    <col min="26" max="27" width="12.85546875" style="240" customWidth="1"/>
    <col min="28" max="29" width="12.85546875" style="241" customWidth="1"/>
    <col min="30" max="31" width="12.85546875" style="240" customWidth="1"/>
    <col min="32" max="33" width="12.85546875" style="241" customWidth="1"/>
    <col min="34" max="35" width="12.85546875" style="240" customWidth="1"/>
    <col min="36" max="37" width="12.85546875" style="241" customWidth="1"/>
    <col min="38" max="43" width="12.85546875" style="240" customWidth="1"/>
    <col min="44" max="63" width="12.85546875" style="224" customWidth="1"/>
    <col min="64" max="16384" width="11.42578125" style="224"/>
  </cols>
  <sheetData>
    <row r="1" spans="1:39" ht="26.25" x14ac:dyDescent="0.25">
      <c r="B1" s="228" t="s">
        <v>217</v>
      </c>
      <c r="C1" s="237"/>
      <c r="D1" s="237"/>
      <c r="E1" s="237"/>
      <c r="F1" s="237"/>
      <c r="G1" s="237"/>
      <c r="H1" s="237"/>
      <c r="I1" s="237"/>
      <c r="J1" s="237"/>
      <c r="K1" s="237"/>
      <c r="T1" s="238"/>
      <c r="U1" s="238"/>
      <c r="V1" s="238"/>
      <c r="W1" s="238"/>
      <c r="X1" s="238"/>
      <c r="Y1" s="238"/>
      <c r="Z1" s="239" t="s">
        <v>218</v>
      </c>
    </row>
    <row r="2" spans="1:39" ht="15" customHeight="1" x14ac:dyDescent="0.25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39" t="s">
        <v>219</v>
      </c>
    </row>
    <row r="3" spans="1:39" ht="15" customHeight="1" x14ac:dyDescent="0.25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9" t="s">
        <v>220</v>
      </c>
    </row>
    <row r="4" spans="1:39" ht="15" customHeight="1" x14ac:dyDescent="0.25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39" t="s">
        <v>221</v>
      </c>
    </row>
    <row r="5" spans="1:39" ht="15" customHeight="1" x14ac:dyDescent="0.25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AE5" s="242"/>
    </row>
    <row r="6" spans="1:39" ht="15" customHeight="1" x14ac:dyDescent="0.25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172</v>
      </c>
      <c r="Y6" s="238"/>
      <c r="Z6" s="242" t="s">
        <v>199</v>
      </c>
      <c r="AA6" s="241"/>
      <c r="AC6" s="240"/>
      <c r="AD6" s="242" t="s">
        <v>200</v>
      </c>
      <c r="AE6" s="241"/>
      <c r="AG6" s="240"/>
      <c r="AH6" s="242" t="s">
        <v>201</v>
      </c>
      <c r="AI6" s="241"/>
      <c r="AK6" s="240"/>
    </row>
    <row r="7" spans="1:39" ht="15" customHeight="1" thickBot="1" x14ac:dyDescent="0.3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AA7" s="243">
        <v>2021</v>
      </c>
      <c r="AB7" s="243">
        <v>2022</v>
      </c>
      <c r="AC7" s="240"/>
      <c r="AE7" s="243">
        <v>2021</v>
      </c>
      <c r="AF7" s="243">
        <v>2022</v>
      </c>
      <c r="AG7" s="240"/>
      <c r="AI7" s="243">
        <v>2021</v>
      </c>
      <c r="AJ7" s="243">
        <v>2022</v>
      </c>
      <c r="AK7" s="240"/>
    </row>
    <row r="8" spans="1:39" ht="15" customHeight="1" x14ac:dyDescent="0.25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40" t="s">
        <v>202</v>
      </c>
      <c r="AA8" s="241">
        <v>-7.2201224602575137E-2</v>
      </c>
      <c r="AB8" s="241">
        <v>0.10032763489485419</v>
      </c>
      <c r="AC8" s="240"/>
      <c r="AD8" s="240" t="s">
        <v>202</v>
      </c>
      <c r="AE8" s="241">
        <v>-0.17792630991703062</v>
      </c>
      <c r="AF8" s="241">
        <v>0.14856750269498575</v>
      </c>
      <c r="AG8" s="240"/>
      <c r="AH8" s="240" t="s">
        <v>202</v>
      </c>
      <c r="AI8" s="241">
        <v>-8.8871832047763069E-2</v>
      </c>
      <c r="AJ8" s="241">
        <v>0.26391040888376266</v>
      </c>
      <c r="AK8" s="240"/>
      <c r="AL8" s="244" t="s">
        <v>222</v>
      </c>
      <c r="AM8" s="245">
        <v>2022</v>
      </c>
    </row>
    <row r="9" spans="1:39" ht="15" customHeight="1" thickBot="1" x14ac:dyDescent="0.3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40" t="s">
        <v>203</v>
      </c>
      <c r="AA9" s="241">
        <v>-6.6668414505015788E-2</v>
      </c>
      <c r="AB9" s="241">
        <v>9.3288286965419326E-2</v>
      </c>
      <c r="AC9" s="240"/>
      <c r="AD9" s="240" t="s">
        <v>203</v>
      </c>
      <c r="AE9" s="241">
        <v>-0.15681915443965877</v>
      </c>
      <c r="AF9" s="241">
        <v>0.14900524483073341</v>
      </c>
      <c r="AG9" s="240"/>
      <c r="AH9" s="240" t="s">
        <v>203</v>
      </c>
      <c r="AI9" s="241">
        <v>-7.108549272914047E-2</v>
      </c>
      <c r="AJ9" s="241">
        <v>0.24027416704411322</v>
      </c>
      <c r="AK9" s="240"/>
      <c r="AL9" s="246" t="s">
        <v>223</v>
      </c>
      <c r="AM9" s="247">
        <v>2021</v>
      </c>
    </row>
    <row r="10" spans="1:39" ht="15" customHeight="1" x14ac:dyDescent="0.25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40" t="s">
        <v>204</v>
      </c>
      <c r="AA10" s="241">
        <v>-2.8344070185333834E-2</v>
      </c>
      <c r="AB10" s="241">
        <v>5.6148488778304542E-2</v>
      </c>
      <c r="AC10" s="240"/>
      <c r="AD10" s="240" t="s">
        <v>204</v>
      </c>
      <c r="AE10" s="241">
        <v>-0.11696213495499108</v>
      </c>
      <c r="AF10" s="241">
        <v>0.11245768695199644</v>
      </c>
      <c r="AG10" s="240"/>
      <c r="AH10" s="240" t="s">
        <v>204</v>
      </c>
      <c r="AI10" s="241">
        <v>-1.7593952076477848E-2</v>
      </c>
      <c r="AJ10" s="241">
        <v>0.1387519431196732</v>
      </c>
      <c r="AK10" s="240"/>
    </row>
    <row r="11" spans="1:39" ht="15" customHeight="1" x14ac:dyDescent="0.25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40" t="s">
        <v>205</v>
      </c>
      <c r="AA11" s="241">
        <v>-5.7325572809745044E-4</v>
      </c>
      <c r="AB11" s="241">
        <v>5.8997513498875519E-2</v>
      </c>
      <c r="AC11" s="240"/>
      <c r="AD11" s="240" t="s">
        <v>205</v>
      </c>
      <c r="AE11" s="241">
        <v>-0.11595235834858542</v>
      </c>
      <c r="AF11" s="241">
        <v>0.13223409586123908</v>
      </c>
      <c r="AG11" s="240"/>
      <c r="AH11" s="240" t="s">
        <v>205</v>
      </c>
      <c r="AI11" s="241">
        <v>3.3997020675711698E-2</v>
      </c>
      <c r="AJ11" s="241">
        <v>0.12524430974707529</v>
      </c>
      <c r="AK11" s="240"/>
    </row>
    <row r="12" spans="1:39" ht="15" customHeight="1" x14ac:dyDescent="0.25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40" t="s">
        <v>206</v>
      </c>
      <c r="AA12" s="241">
        <v>3.390670658299328E-2</v>
      </c>
      <c r="AB12" s="241">
        <v>7.3313610554215536E-2</v>
      </c>
      <c r="AC12" s="240"/>
      <c r="AD12" s="240" t="s">
        <v>206</v>
      </c>
      <c r="AE12" s="241">
        <v>-7.7024265100422581E-2</v>
      </c>
      <c r="AF12" s="241">
        <v>0.12498097655058843</v>
      </c>
      <c r="AG12" s="240"/>
      <c r="AH12" s="240" t="s">
        <v>206</v>
      </c>
      <c r="AI12" s="241">
        <v>8.9313646457463564E-2</v>
      </c>
      <c r="AJ12" s="241">
        <v>0.13890323046813166</v>
      </c>
      <c r="AK12" s="240"/>
    </row>
    <row r="13" spans="1:39" ht="15" customHeight="1" x14ac:dyDescent="0.25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40" t="s">
        <v>207</v>
      </c>
      <c r="AA13" s="241">
        <v>4.6953426504110073E-2</v>
      </c>
      <c r="AB13" s="241">
        <v>7.3439596797486642E-2</v>
      </c>
      <c r="AC13" s="240"/>
      <c r="AD13" s="240" t="s">
        <v>207</v>
      </c>
      <c r="AE13" s="241">
        <v>-5.9606414433635138E-2</v>
      </c>
      <c r="AF13" s="241">
        <v>0.12482933296494295</v>
      </c>
      <c r="AG13" s="240"/>
      <c r="AH13" s="240" t="s">
        <v>207</v>
      </c>
      <c r="AI13" s="241">
        <v>0.1047887990879228</v>
      </c>
      <c r="AJ13" s="241">
        <v>0.1370323317680443</v>
      </c>
      <c r="AK13" s="240"/>
    </row>
    <row r="14" spans="1:39" ht="15" customHeight="1" x14ac:dyDescent="0.25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40" t="s">
        <v>208</v>
      </c>
      <c r="AA14" s="241">
        <v>5.321626473091072E-2</v>
      </c>
      <c r="AB14" s="241">
        <v>6.9328686383827859E-2</v>
      </c>
      <c r="AC14" s="240"/>
      <c r="AD14" s="240" t="s">
        <v>208</v>
      </c>
      <c r="AE14" s="241">
        <v>-4.2766537305600705E-2</v>
      </c>
      <c r="AF14" s="241">
        <v>0.12420096505996853</v>
      </c>
      <c r="AG14" s="240"/>
      <c r="AH14" s="240" t="s">
        <v>208</v>
      </c>
      <c r="AI14" s="241">
        <v>0.12234334972297461</v>
      </c>
      <c r="AJ14" s="241">
        <v>0.12142355404340237</v>
      </c>
      <c r="AK14" s="240"/>
    </row>
    <row r="15" spans="1:39" ht="15" customHeight="1" x14ac:dyDescent="0.25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40" t="s">
        <v>209</v>
      </c>
      <c r="AA15" s="241">
        <v>6.3655221527360764E-2</v>
      </c>
      <c r="AC15" s="240"/>
      <c r="AD15" s="240" t="s">
        <v>209</v>
      </c>
      <c r="AE15" s="241">
        <v>-1.5460735481822497E-2</v>
      </c>
      <c r="AG15" s="240"/>
      <c r="AH15" s="240" t="s">
        <v>209</v>
      </c>
      <c r="AI15" s="241">
        <v>0.14209143876768907</v>
      </c>
      <c r="AK15" s="240"/>
    </row>
    <row r="16" spans="1:39" ht="15" customHeight="1" x14ac:dyDescent="0.25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40" t="s">
        <v>210</v>
      </c>
      <c r="AA16" s="241">
        <v>6.0889961969038495E-2</v>
      </c>
      <c r="AC16" s="240"/>
      <c r="AD16" s="240" t="s">
        <v>210</v>
      </c>
      <c r="AE16" s="241">
        <v>-6.2521025784393206E-3</v>
      </c>
      <c r="AG16" s="240"/>
      <c r="AH16" s="240" t="s">
        <v>210</v>
      </c>
      <c r="AI16" s="241">
        <v>0.12490043182571028</v>
      </c>
      <c r="AK16" s="240"/>
    </row>
    <row r="17" spans="1:37" ht="15" customHeight="1" x14ac:dyDescent="0.25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40" t="s">
        <v>211</v>
      </c>
      <c r="AA17" s="241">
        <v>5.6689476150910849E-2</v>
      </c>
      <c r="AC17" s="240"/>
      <c r="AD17" s="240" t="s">
        <v>211</v>
      </c>
      <c r="AE17" s="241">
        <v>2.9161693914144847E-3</v>
      </c>
      <c r="AG17" s="240"/>
      <c r="AH17" s="240" t="s">
        <v>211</v>
      </c>
      <c r="AI17" s="241">
        <v>0.11001445710713412</v>
      </c>
      <c r="AK17" s="240"/>
    </row>
    <row r="18" spans="1:37" ht="15" customHeight="1" x14ac:dyDescent="0.25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40" t="s">
        <v>212</v>
      </c>
      <c r="AA18" s="241">
        <v>5.5744720786396015E-2</v>
      </c>
      <c r="AC18" s="240"/>
      <c r="AD18" s="240" t="s">
        <v>212</v>
      </c>
      <c r="AE18" s="241">
        <v>1.8766975941681495E-2</v>
      </c>
      <c r="AG18" s="240"/>
      <c r="AH18" s="240" t="s">
        <v>212</v>
      </c>
      <c r="AI18" s="241">
        <v>9.4031503256254603E-2</v>
      </c>
      <c r="AK18" s="240"/>
    </row>
    <row r="19" spans="1:37" ht="15" customHeight="1" x14ac:dyDescent="0.25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40" t="s">
        <v>213</v>
      </c>
      <c r="AA19" s="241">
        <v>5.608495042650645E-2</v>
      </c>
      <c r="AC19" s="240"/>
      <c r="AD19" s="240" t="s">
        <v>213</v>
      </c>
      <c r="AE19" s="241">
        <v>2.3705487428082678E-2</v>
      </c>
      <c r="AG19" s="240"/>
      <c r="AH19" s="240" t="s">
        <v>213</v>
      </c>
      <c r="AI19" s="241">
        <v>0.10195977755221521</v>
      </c>
      <c r="AK19" s="240"/>
    </row>
    <row r="20" spans="1:37" ht="15" customHeight="1" x14ac:dyDescent="0.25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AA20" s="241"/>
      <c r="AC20" s="240"/>
      <c r="AE20" s="241"/>
      <c r="AG20" s="240"/>
      <c r="AI20" s="241"/>
      <c r="AK20" s="240"/>
    </row>
    <row r="21" spans="1:37" ht="15" customHeight="1" x14ac:dyDescent="0.25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AA21" s="241"/>
      <c r="AC21" s="240"/>
      <c r="AE21" s="241"/>
      <c r="AG21" s="240"/>
      <c r="AI21" s="241"/>
      <c r="AK21" s="240"/>
    </row>
    <row r="22" spans="1:37" ht="15" customHeight="1" x14ac:dyDescent="0.25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AA22" s="241"/>
      <c r="AC22" s="240"/>
      <c r="AE22" s="241"/>
      <c r="AG22" s="240"/>
      <c r="AI22" s="241"/>
      <c r="AK22" s="240"/>
    </row>
    <row r="23" spans="1:37" ht="15" customHeight="1" x14ac:dyDescent="0.25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AA23" s="241"/>
      <c r="AC23" s="240"/>
      <c r="AE23" s="241"/>
      <c r="AG23" s="240"/>
      <c r="AI23" s="241"/>
      <c r="AK23" s="240"/>
    </row>
    <row r="24" spans="1:37" ht="15" customHeight="1" x14ac:dyDescent="0.25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AA24" s="241"/>
      <c r="AC24" s="240"/>
      <c r="AE24" s="241"/>
      <c r="AG24" s="240"/>
      <c r="AI24" s="241"/>
      <c r="AK24" s="240"/>
    </row>
    <row r="25" spans="1:37" ht="15" customHeight="1" x14ac:dyDescent="0.25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AA25" s="241"/>
      <c r="AC25" s="240"/>
      <c r="AE25" s="241"/>
      <c r="AG25" s="240"/>
      <c r="AI25" s="241"/>
      <c r="AK25" s="240"/>
    </row>
    <row r="26" spans="1:37" ht="15" customHeight="1" x14ac:dyDescent="0.25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AA26" s="241"/>
      <c r="AC26" s="240"/>
      <c r="AE26" s="241"/>
      <c r="AG26" s="240"/>
      <c r="AI26" s="241"/>
      <c r="AK26" s="240"/>
    </row>
    <row r="27" spans="1:37" ht="15" customHeight="1" x14ac:dyDescent="0.25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  <c r="AA27" s="241"/>
      <c r="AC27" s="240"/>
      <c r="AE27" s="241"/>
      <c r="AG27" s="240"/>
      <c r="AI27" s="241"/>
      <c r="AK27" s="240"/>
    </row>
    <row r="28" spans="1:37" ht="15" customHeight="1" x14ac:dyDescent="0.25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AA28" s="241"/>
      <c r="AC28" s="240"/>
      <c r="AE28" s="241"/>
      <c r="AG28" s="240"/>
      <c r="AI28" s="241"/>
      <c r="AK28" s="240"/>
    </row>
    <row r="29" spans="1:37" ht="15" customHeight="1" x14ac:dyDescent="0.25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AA29" s="241"/>
      <c r="AC29" s="240"/>
      <c r="AE29" s="241"/>
      <c r="AG29" s="240"/>
      <c r="AI29" s="241"/>
      <c r="AK29" s="240"/>
    </row>
    <row r="30" spans="1:37" ht="15" customHeight="1" x14ac:dyDescent="0.25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AA30" s="241"/>
      <c r="AC30" s="240"/>
      <c r="AE30" s="241"/>
      <c r="AG30" s="240"/>
      <c r="AI30" s="241"/>
      <c r="AK30" s="240"/>
    </row>
    <row r="31" spans="1:37" ht="15" customHeight="1" x14ac:dyDescent="0.25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AA31" s="241"/>
      <c r="AC31" s="240"/>
      <c r="AE31" s="241"/>
      <c r="AG31" s="240"/>
      <c r="AI31" s="241"/>
      <c r="AK31" s="240"/>
    </row>
    <row r="32" spans="1:37" ht="15" customHeight="1" x14ac:dyDescent="0.25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AA32" s="241"/>
      <c r="AC32" s="240"/>
      <c r="AE32" s="241"/>
      <c r="AG32" s="240"/>
      <c r="AI32" s="241"/>
      <c r="AK32" s="240"/>
    </row>
    <row r="33" spans="1:39" ht="15" customHeight="1" x14ac:dyDescent="0.25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42" t="s">
        <v>214</v>
      </c>
      <c r="AA33" s="241"/>
      <c r="AC33" s="240"/>
      <c r="AD33" s="242" t="s">
        <v>215</v>
      </c>
      <c r="AE33" s="241"/>
      <c r="AG33" s="240"/>
      <c r="AH33" s="242" t="s">
        <v>216</v>
      </c>
      <c r="AI33" s="241"/>
      <c r="AK33" s="240"/>
    </row>
    <row r="34" spans="1:39" ht="15" customHeight="1" thickBot="1" x14ac:dyDescent="0.3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AA34" s="243">
        <v>2021</v>
      </c>
      <c r="AB34" s="243">
        <v>2022</v>
      </c>
      <c r="AC34" s="240"/>
      <c r="AE34" s="243">
        <v>2021</v>
      </c>
      <c r="AF34" s="243">
        <v>2022</v>
      </c>
      <c r="AG34" s="240"/>
      <c r="AI34" s="243">
        <v>2021</v>
      </c>
      <c r="AJ34" s="243">
        <v>2022</v>
      </c>
      <c r="AK34" s="240"/>
    </row>
    <row r="35" spans="1:39" ht="15" customHeight="1" x14ac:dyDescent="0.25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40" t="s">
        <v>202</v>
      </c>
      <c r="AA35" s="241">
        <v>1.107712372789095E-2</v>
      </c>
      <c r="AB35" s="241">
        <v>1.3617729202092192E-2</v>
      </c>
      <c r="AC35" s="240"/>
      <c r="AD35" s="240" t="s">
        <v>202</v>
      </c>
      <c r="AE35" s="241">
        <v>5.7702178807125935E-2</v>
      </c>
      <c r="AF35" s="241">
        <v>-4.2899690826657774E-2</v>
      </c>
      <c r="AG35" s="240"/>
      <c r="AH35" s="240" t="s">
        <v>202</v>
      </c>
      <c r="AI35" s="241">
        <v>3.5561986624737897E-2</v>
      </c>
      <c r="AJ35" s="241">
        <v>-1.7596698122723069E-2</v>
      </c>
      <c r="AK35" s="240"/>
      <c r="AL35" s="244" t="s">
        <v>224</v>
      </c>
      <c r="AM35" s="245">
        <v>2022</v>
      </c>
    </row>
    <row r="36" spans="1:39" ht="15" customHeight="1" thickBot="1" x14ac:dyDescent="0.3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40" t="s">
        <v>203</v>
      </c>
      <c r="AA36" s="241">
        <v>-2.6407888128539979E-3</v>
      </c>
      <c r="AB36" s="241">
        <v>5.0830838375992473E-3</v>
      </c>
      <c r="AC36" s="240"/>
      <c r="AD36" s="240" t="s">
        <v>203</v>
      </c>
      <c r="AE36" s="241">
        <v>3.552762386362019E-2</v>
      </c>
      <c r="AF36" s="241">
        <v>-4.7422795923507836E-2</v>
      </c>
      <c r="AG36" s="240"/>
      <c r="AH36" s="240" t="s">
        <v>203</v>
      </c>
      <c r="AI36" s="241">
        <v>1.2245191833654018E-2</v>
      </c>
      <c r="AJ36" s="241">
        <v>-1.5256137090447481E-2</v>
      </c>
      <c r="AK36" s="240"/>
      <c r="AL36" s="246" t="s">
        <v>225</v>
      </c>
      <c r="AM36" s="247">
        <v>2021</v>
      </c>
    </row>
    <row r="37" spans="1:39" ht="15" customHeight="1" x14ac:dyDescent="0.25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40" t="s">
        <v>204</v>
      </c>
      <c r="AA37" s="241">
        <v>2.8855395171990778E-2</v>
      </c>
      <c r="AB37" s="241">
        <v>-1.284478356427286E-2</v>
      </c>
      <c r="AC37" s="240"/>
      <c r="AD37" s="240" t="s">
        <v>204</v>
      </c>
      <c r="AE37" s="241">
        <v>5.0681658217141885E-2</v>
      </c>
      <c r="AF37" s="241">
        <v>-5.55630587123494E-2</v>
      </c>
      <c r="AG37" s="240"/>
      <c r="AH37" s="240" t="s">
        <v>204</v>
      </c>
      <c r="AI37" s="241">
        <v>4.1217445412865886E-2</v>
      </c>
      <c r="AJ37" s="241">
        <v>-3.2306988207925116E-2</v>
      </c>
      <c r="AK37" s="240"/>
    </row>
    <row r="38" spans="1:39" ht="15" customHeight="1" x14ac:dyDescent="0.25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40" t="s">
        <v>205</v>
      </c>
      <c r="AA38" s="241">
        <v>6.8715312845533699E-2</v>
      </c>
      <c r="AB38" s="241">
        <v>-1.2023722822037683E-2</v>
      </c>
      <c r="AC38" s="240"/>
      <c r="AD38" s="240" t="s">
        <v>205</v>
      </c>
      <c r="AE38" s="241">
        <v>6.7634882360427612E-2</v>
      </c>
      <c r="AF38" s="241">
        <v>-5.2026269293068451E-2</v>
      </c>
      <c r="AG38" s="240"/>
      <c r="AH38" s="240" t="s">
        <v>205</v>
      </c>
      <c r="AI38" s="241">
        <v>6.8522051849220555E-2</v>
      </c>
      <c r="AJ38" s="241">
        <v>-2.7999117117938396E-2</v>
      </c>
      <c r="AK38" s="240"/>
    </row>
    <row r="39" spans="1:39" ht="15" customHeight="1" x14ac:dyDescent="0.25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40" t="s">
        <v>206</v>
      </c>
      <c r="AA39" s="241">
        <v>9.2903636992539868E-2</v>
      </c>
      <c r="AB39" s="241">
        <v>1.3513406253361638E-2</v>
      </c>
      <c r="AC39" s="240"/>
      <c r="AD39" s="240" t="s">
        <v>206</v>
      </c>
      <c r="AE39" s="241">
        <v>8.0935625370566977E-2</v>
      </c>
      <c r="AF39" s="241">
        <v>-2.376697641821451E-2</v>
      </c>
      <c r="AG39" s="240"/>
      <c r="AH39" s="240" t="s">
        <v>206</v>
      </c>
      <c r="AI39" s="241">
        <v>8.6158597028014441E-2</v>
      </c>
      <c r="AJ39" s="241">
        <v>8.4440500189259633E-4</v>
      </c>
      <c r="AK39" s="240"/>
    </row>
    <row r="40" spans="1:39" ht="15" customHeight="1" x14ac:dyDescent="0.25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40" t="s">
        <v>207</v>
      </c>
      <c r="AA40" s="241">
        <v>0.10074488478716503</v>
      </c>
      <c r="AB40" s="241">
        <v>1.4873865078394033E-2</v>
      </c>
      <c r="AC40" s="240"/>
      <c r="AD40" s="240" t="s">
        <v>207</v>
      </c>
      <c r="AE40" s="241">
        <v>8.4121339467344292E-2</v>
      </c>
      <c r="AF40" s="241">
        <v>-2.3986076114950662E-2</v>
      </c>
      <c r="AG40" s="240"/>
      <c r="AH40" s="240" t="s">
        <v>207</v>
      </c>
      <c r="AI40" s="241">
        <v>9.8328483445521045E-2</v>
      </c>
      <c r="AJ40" s="241">
        <v>2.2550924456453457E-4</v>
      </c>
      <c r="AK40" s="240"/>
    </row>
    <row r="41" spans="1:39" ht="15" customHeight="1" x14ac:dyDescent="0.25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40" t="s">
        <v>208</v>
      </c>
      <c r="AA41" s="241">
        <v>9.4909456423107053E-2</v>
      </c>
      <c r="AB41" s="241">
        <v>1.2042047645319798E-2</v>
      </c>
      <c r="AC41" s="240"/>
      <c r="AD41" s="240" t="s">
        <v>208</v>
      </c>
      <c r="AE41" s="241">
        <v>7.7750834127204627E-2</v>
      </c>
      <c r="AF41" s="241">
        <v>-2.5859921395592948E-2</v>
      </c>
      <c r="AG41" s="240"/>
      <c r="AH41" s="240" t="s">
        <v>208</v>
      </c>
      <c r="AI41" s="241">
        <v>9.940200064407477E-2</v>
      </c>
      <c r="AJ41" s="241">
        <v>-3.2136817372885674E-3</v>
      </c>
      <c r="AK41" s="240"/>
    </row>
    <row r="42" spans="1:39" ht="15" customHeight="1" x14ac:dyDescent="0.25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40" t="s">
        <v>209</v>
      </c>
      <c r="AA42" s="241">
        <v>9.0290162283593392E-2</v>
      </c>
      <c r="AC42" s="240"/>
      <c r="AD42" s="240" t="s">
        <v>209</v>
      </c>
      <c r="AE42" s="241">
        <v>6.8637918315036045E-2</v>
      </c>
      <c r="AG42" s="240"/>
      <c r="AH42" s="240" t="s">
        <v>209</v>
      </c>
      <c r="AI42" s="241">
        <v>9.2844062944951983E-2</v>
      </c>
      <c r="AK42" s="240"/>
    </row>
    <row r="43" spans="1:39" ht="15" customHeight="1" x14ac:dyDescent="0.25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40" t="s">
        <v>210</v>
      </c>
      <c r="AA43" s="241">
        <v>8.2150303625241602E-2</v>
      </c>
      <c r="AC43" s="240"/>
      <c r="AD43" s="240" t="s">
        <v>210</v>
      </c>
      <c r="AE43" s="241">
        <v>5.6846746119525449E-2</v>
      </c>
      <c r="AG43" s="240"/>
      <c r="AH43" s="240" t="s">
        <v>210</v>
      </c>
      <c r="AI43" s="241">
        <v>8.5496124241785196E-2</v>
      </c>
      <c r="AK43" s="240"/>
    </row>
    <row r="44" spans="1:39" ht="15" customHeight="1" x14ac:dyDescent="0.25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40" t="s">
        <v>211</v>
      </c>
      <c r="AA44" s="241">
        <v>7.0817381667195894E-2</v>
      </c>
      <c r="AC44" s="240"/>
      <c r="AD44" s="240" t="s">
        <v>211</v>
      </c>
      <c r="AE44" s="241">
        <v>4.1841214184188825E-2</v>
      </c>
      <c r="AG44" s="240"/>
      <c r="AH44" s="240" t="s">
        <v>211</v>
      </c>
      <c r="AI44" s="241">
        <v>7.0526888604864404E-2</v>
      </c>
      <c r="AK44" s="240"/>
    </row>
    <row r="45" spans="1:39" ht="15" customHeight="1" x14ac:dyDescent="0.25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40" t="s">
        <v>212</v>
      </c>
      <c r="AA45" s="241">
        <v>6.1954659598844726E-2</v>
      </c>
      <c r="AC45" s="240"/>
      <c r="AD45" s="240" t="s">
        <v>212</v>
      </c>
      <c r="AE45" s="241">
        <v>3.0319697512395861E-2</v>
      </c>
      <c r="AG45" s="240"/>
      <c r="AH45" s="240" t="s">
        <v>212</v>
      </c>
      <c r="AI45" s="241">
        <v>6.2552353605993996E-2</v>
      </c>
      <c r="AK45" s="240"/>
    </row>
    <row r="46" spans="1:39" ht="15" customHeight="1" x14ac:dyDescent="0.25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40" t="s">
        <v>213</v>
      </c>
      <c r="AA46" s="241">
        <v>5.6370216489294196E-2</v>
      </c>
      <c r="AC46" s="240"/>
      <c r="AD46" s="240" t="s">
        <v>213</v>
      </c>
      <c r="AE46" s="241">
        <v>2.2421777253976812E-2</v>
      </c>
      <c r="AG46" s="240"/>
      <c r="AH46" s="240" t="s">
        <v>213</v>
      </c>
      <c r="AI46" s="241">
        <v>5.6038250010495713E-2</v>
      </c>
      <c r="AK46" s="240"/>
    </row>
    <row r="47" spans="1:39" ht="15" customHeight="1" x14ac:dyDescent="0.25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</row>
    <row r="48" spans="1:39" ht="15" customHeight="1" x14ac:dyDescent="0.25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</row>
    <row r="49" spans="1:25" ht="15" customHeight="1" x14ac:dyDescent="0.25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</row>
    <row r="50" spans="1:25" ht="15" customHeight="1" x14ac:dyDescent="0.25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</row>
    <row r="51" spans="1:25" ht="15" customHeight="1" x14ac:dyDescent="0.25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</row>
    <row r="52" spans="1:25" ht="15" customHeight="1" x14ac:dyDescent="0.25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</row>
    <row r="53" spans="1:25" ht="15" customHeight="1" x14ac:dyDescent="0.25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</row>
    <row r="54" spans="1:25" ht="15" customHeight="1" x14ac:dyDescent="0.25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</row>
    <row r="55" spans="1:25" ht="15" customHeight="1" x14ac:dyDescent="0.25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25" ht="15" customHeight="1" x14ac:dyDescent="0.25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25" ht="15" customHeight="1" x14ac:dyDescent="0.25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25" ht="15" customHeight="1" x14ac:dyDescent="0.25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  <row r="59" spans="1:25" ht="15" customHeight="1" x14ac:dyDescent="0.25">
      <c r="A59" s="238"/>
      <c r="B59" s="238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DF35-0909-46D1-9F05-63419F250675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51" customWidth="1"/>
    <col min="2" max="8" width="11.5703125" style="151" customWidth="1"/>
    <col min="9" max="9" width="3.7109375" style="151" customWidth="1"/>
    <col min="10" max="16" width="11.5703125" style="151" customWidth="1"/>
    <col min="17" max="17" width="3.7109375" style="151" customWidth="1"/>
    <col min="18" max="24" width="11.5703125" style="151" customWidth="1"/>
    <col min="25" max="25" width="11.5703125" style="230" customWidth="1"/>
    <col min="26" max="27" width="12.85546875" style="230" customWidth="1"/>
    <col min="28" max="28" width="12.85546875" style="39" customWidth="1"/>
    <col min="29" max="29" width="12.85546875" style="231" customWidth="1"/>
    <col min="30" max="31" width="12.85546875" style="39" customWidth="1"/>
    <col min="32" max="32" width="12.85546875" style="231" customWidth="1"/>
    <col min="33" max="34" width="12.85546875" style="39" customWidth="1"/>
    <col min="35" max="35" width="12.85546875" style="231" customWidth="1"/>
    <col min="36" max="41" width="12.85546875" style="39" customWidth="1"/>
    <col min="42" max="45" width="12.85546875" style="230" customWidth="1"/>
    <col min="46" max="63" width="12.85546875" style="151" customWidth="1"/>
    <col min="64" max="16384" width="11.42578125" style="151"/>
  </cols>
  <sheetData>
    <row r="1" spans="1:42" ht="26.25" x14ac:dyDescent="0.25">
      <c r="B1" s="228" t="s">
        <v>226</v>
      </c>
      <c r="C1" s="229"/>
      <c r="D1" s="229"/>
      <c r="E1" s="229"/>
      <c r="F1" s="229"/>
      <c r="G1" s="229"/>
      <c r="H1" s="229"/>
      <c r="J1" s="32"/>
      <c r="K1" s="32"/>
      <c r="L1" s="32"/>
      <c r="M1" s="32"/>
      <c r="N1" s="32"/>
      <c r="O1" s="32"/>
      <c r="P1" s="32"/>
      <c r="Q1" s="32"/>
      <c r="R1" s="32"/>
      <c r="S1" s="32"/>
      <c r="T1" s="229"/>
      <c r="U1" s="229"/>
      <c r="V1" s="229"/>
      <c r="W1" s="229"/>
      <c r="X1" s="229"/>
      <c r="Z1" s="230" t="s">
        <v>196</v>
      </c>
      <c r="AB1" s="39" t="s">
        <v>227</v>
      </c>
    </row>
    <row r="2" spans="1:42" ht="15" customHeight="1" x14ac:dyDescent="0.25">
      <c r="A2" s="32"/>
      <c r="B2" s="229"/>
      <c r="C2" s="229"/>
      <c r="D2" s="229"/>
      <c r="E2" s="229"/>
      <c r="F2" s="229"/>
      <c r="G2" s="229"/>
      <c r="H2" s="229"/>
      <c r="J2" s="32"/>
      <c r="K2" s="32"/>
      <c r="L2" s="32"/>
      <c r="M2" s="32"/>
      <c r="N2" s="32"/>
      <c r="O2" s="32"/>
      <c r="P2" s="32"/>
      <c r="Q2" s="32"/>
      <c r="R2" s="32"/>
      <c r="S2" s="32"/>
      <c r="T2" s="229"/>
      <c r="U2" s="229"/>
      <c r="V2" s="229"/>
      <c r="W2" s="229"/>
      <c r="X2" s="229"/>
      <c r="Z2" s="230" t="s">
        <v>197</v>
      </c>
      <c r="AB2" s="39" t="s">
        <v>228</v>
      </c>
    </row>
    <row r="3" spans="1:42" ht="15" customHeight="1" x14ac:dyDescent="0.25">
      <c r="A3" s="229"/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Z3" s="230" t="s">
        <v>198</v>
      </c>
      <c r="AB3" s="39" t="s">
        <v>229</v>
      </c>
    </row>
    <row r="4" spans="1:42" ht="15" customHeight="1" x14ac:dyDescent="0.25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AB4" s="39" t="s">
        <v>230</v>
      </c>
    </row>
    <row r="5" spans="1:42" ht="15" customHeight="1" x14ac:dyDescent="0.25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AB5" s="39" t="s">
        <v>231</v>
      </c>
    </row>
    <row r="6" spans="1:42" ht="15" customHeight="1" x14ac:dyDescent="0.25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3" t="s">
        <v>172</v>
      </c>
      <c r="Z6" s="234" t="s">
        <v>199</v>
      </c>
      <c r="AA6" s="234"/>
    </row>
    <row r="7" spans="1:42" ht="15" customHeight="1" x14ac:dyDescent="0.25">
      <c r="A7" s="229"/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AA7" s="235">
        <v>2019</v>
      </c>
      <c r="AB7" s="248" t="s">
        <v>199</v>
      </c>
      <c r="AE7" s="248" t="s">
        <v>200</v>
      </c>
      <c r="AH7" s="248" t="s">
        <v>201</v>
      </c>
      <c r="AP7" s="235">
        <v>2022</v>
      </c>
    </row>
    <row r="8" spans="1:42" ht="15" customHeight="1" thickBot="1" x14ac:dyDescent="0.3">
      <c r="A8" s="229"/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Z8" s="230" t="s">
        <v>202</v>
      </c>
      <c r="AA8" s="236">
        <v>46820440</v>
      </c>
      <c r="AP8" s="236">
        <v>8185760</v>
      </c>
    </row>
    <row r="9" spans="1:42" ht="15" customHeight="1" x14ac:dyDescent="0.25">
      <c r="A9" s="229"/>
      <c r="B9" s="229"/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Z9" s="230" t="s">
        <v>203</v>
      </c>
      <c r="AA9" s="236">
        <v>44583561</v>
      </c>
      <c r="AB9" s="249">
        <v>44317</v>
      </c>
      <c r="AC9" s="231">
        <v>522.706906</v>
      </c>
      <c r="AE9" s="249">
        <v>44317</v>
      </c>
      <c r="AF9" s="231">
        <v>161.265244</v>
      </c>
      <c r="AH9" s="249">
        <v>44317</v>
      </c>
      <c r="AI9" s="231">
        <v>79.880838999999995</v>
      </c>
      <c r="AK9" s="250" t="s">
        <v>222</v>
      </c>
      <c r="AL9" s="251">
        <v>2022</v>
      </c>
      <c r="AP9" s="236">
        <v>7406116</v>
      </c>
    </row>
    <row r="10" spans="1:42" ht="15" customHeight="1" thickBot="1" x14ac:dyDescent="0.3">
      <c r="A10" s="229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Z10" s="230" t="s">
        <v>204</v>
      </c>
      <c r="AA10" s="236">
        <v>48353601</v>
      </c>
      <c r="AB10" s="249">
        <v>44348</v>
      </c>
      <c r="AC10" s="231">
        <v>527.37724200000002</v>
      </c>
      <c r="AE10" s="249">
        <v>44348</v>
      </c>
      <c r="AF10" s="231">
        <v>161.762745</v>
      </c>
      <c r="AH10" s="249">
        <v>44348</v>
      </c>
      <c r="AI10" s="231">
        <v>80.977176999999998</v>
      </c>
      <c r="AK10" s="252" t="s">
        <v>232</v>
      </c>
      <c r="AL10" s="253">
        <v>2021</v>
      </c>
      <c r="AP10" s="236">
        <v>6819146</v>
      </c>
    </row>
    <row r="11" spans="1:42" ht="15" customHeight="1" x14ac:dyDescent="0.25">
      <c r="A11" s="229"/>
      <c r="B11" s="229"/>
      <c r="C11" s="229"/>
      <c r="D11" s="229"/>
      <c r="E11" s="229"/>
      <c r="F11" s="229"/>
      <c r="G11" s="229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Z11" s="230" t="s">
        <v>205</v>
      </c>
      <c r="AA11" s="236">
        <v>46400443</v>
      </c>
      <c r="AB11" s="249">
        <v>44378</v>
      </c>
      <c r="AC11" s="231">
        <v>531.21098400000005</v>
      </c>
      <c r="AE11" s="249">
        <v>44378</v>
      </c>
      <c r="AF11" s="231">
        <v>162.63255899999999</v>
      </c>
      <c r="AH11" s="249">
        <v>44378</v>
      </c>
      <c r="AI11" s="231">
        <v>82.306852000000006</v>
      </c>
      <c r="AP11" s="236">
        <v>7881967</v>
      </c>
    </row>
    <row r="12" spans="1:42" ht="15" customHeight="1" x14ac:dyDescent="0.25">
      <c r="A12" s="229"/>
      <c r="B12" s="229"/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229"/>
      <c r="V12" s="229"/>
      <c r="W12" s="229"/>
      <c r="X12" s="229"/>
      <c r="Z12" s="230" t="s">
        <v>206</v>
      </c>
      <c r="AA12" s="236">
        <v>51071331</v>
      </c>
      <c r="AB12" s="249">
        <v>44409</v>
      </c>
      <c r="AC12" s="231">
        <v>537.04507799999999</v>
      </c>
      <c r="AE12" s="249">
        <v>44409</v>
      </c>
      <c r="AF12" s="231">
        <v>165.14293799999999</v>
      </c>
      <c r="AH12" s="249">
        <v>44409</v>
      </c>
      <c r="AI12" s="231">
        <v>84.045151000000004</v>
      </c>
      <c r="AP12" s="236">
        <v>8087600</v>
      </c>
    </row>
    <row r="13" spans="1:42" ht="15" customHeight="1" x14ac:dyDescent="0.25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Z13" s="230" t="s">
        <v>207</v>
      </c>
      <c r="AA13" s="236">
        <v>47139627</v>
      </c>
      <c r="AB13" s="249">
        <v>44440</v>
      </c>
      <c r="AC13" s="231">
        <v>538.74828400000001</v>
      </c>
      <c r="AE13" s="249">
        <v>44440</v>
      </c>
      <c r="AF13" s="231">
        <v>166.10875799999999</v>
      </c>
      <c r="AH13" s="249">
        <v>44440</v>
      </c>
      <c r="AI13" s="231">
        <v>84.124979999999994</v>
      </c>
      <c r="AP13" s="236">
        <v>7884812</v>
      </c>
    </row>
    <row r="14" spans="1:42" ht="15" customHeight="1" x14ac:dyDescent="0.25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Z14" s="230" t="s">
        <v>208</v>
      </c>
      <c r="AA14" s="236">
        <v>48818378</v>
      </c>
      <c r="AB14" s="249">
        <v>44470</v>
      </c>
      <c r="AC14" s="231">
        <v>539.75075300000003</v>
      </c>
      <c r="AE14" s="249">
        <v>44470</v>
      </c>
      <c r="AF14" s="231">
        <v>167.314605</v>
      </c>
      <c r="AH14" s="249">
        <v>44470</v>
      </c>
      <c r="AI14" s="231">
        <v>84.137287999999998</v>
      </c>
      <c r="AP14" s="236">
        <v>7117785</v>
      </c>
    </row>
    <row r="15" spans="1:42" ht="15" customHeight="1" x14ac:dyDescent="0.25">
      <c r="A15" s="229"/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Z15" s="230" t="s">
        <v>209</v>
      </c>
      <c r="AA15" s="236">
        <v>48198107</v>
      </c>
      <c r="AB15" s="249">
        <v>44501</v>
      </c>
      <c r="AC15" s="231">
        <v>541.77923399999997</v>
      </c>
      <c r="AE15" s="249">
        <v>44501</v>
      </c>
      <c r="AF15" s="231">
        <v>169.77769900000001</v>
      </c>
      <c r="AH15" s="249">
        <v>44501</v>
      </c>
      <c r="AI15" s="231">
        <v>83.789527000000007</v>
      </c>
      <c r="AP15" s="236"/>
    </row>
    <row r="16" spans="1:42" ht="15" customHeight="1" x14ac:dyDescent="0.25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Z16" s="230" t="s">
        <v>210</v>
      </c>
      <c r="AA16" s="236">
        <v>46635887</v>
      </c>
      <c r="AB16" s="249">
        <v>44531</v>
      </c>
      <c r="AC16" s="231">
        <v>544.40165500000001</v>
      </c>
      <c r="AE16" s="249">
        <v>44531</v>
      </c>
      <c r="AF16" s="231">
        <v>170.85990699999999</v>
      </c>
      <c r="AH16" s="249">
        <v>44531</v>
      </c>
      <c r="AI16" s="231">
        <v>84.980694999999997</v>
      </c>
      <c r="AP16" s="236"/>
    </row>
    <row r="17" spans="1:42" ht="15" customHeight="1" x14ac:dyDescent="0.25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Z17" s="230" t="s">
        <v>211</v>
      </c>
      <c r="AA17" s="236">
        <v>48624088</v>
      </c>
      <c r="AB17" s="249">
        <v>44562</v>
      </c>
      <c r="AC17" s="231">
        <v>548.66491099999996</v>
      </c>
      <c r="AE17" s="249">
        <v>44562</v>
      </c>
      <c r="AF17" s="231">
        <v>172.822993</v>
      </c>
      <c r="AH17" s="249">
        <v>44562</v>
      </c>
      <c r="AI17" s="231">
        <v>86.689920000000001</v>
      </c>
      <c r="AP17" s="236"/>
    </row>
    <row r="18" spans="1:42" ht="15" customHeight="1" x14ac:dyDescent="0.25">
      <c r="A18" s="229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Z18" s="230" t="s">
        <v>212</v>
      </c>
      <c r="AA18" s="236">
        <v>43594127</v>
      </c>
      <c r="AB18" s="249">
        <v>44593</v>
      </c>
      <c r="AC18" s="231">
        <v>552.14293599999996</v>
      </c>
      <c r="AE18" s="249">
        <v>44593</v>
      </c>
      <c r="AF18" s="231">
        <v>174.63856899999999</v>
      </c>
      <c r="AH18" s="249">
        <v>44593</v>
      </c>
      <c r="AI18" s="231">
        <v>88.001256999999995</v>
      </c>
      <c r="AP18" s="236"/>
    </row>
    <row r="19" spans="1:42" ht="15" customHeight="1" x14ac:dyDescent="0.25">
      <c r="A19" s="229"/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Z19" s="230" t="s">
        <v>213</v>
      </c>
      <c r="AA19" s="236">
        <v>43965686</v>
      </c>
      <c r="AB19" s="249">
        <v>44621</v>
      </c>
      <c r="AC19" s="231">
        <v>551.66938400000004</v>
      </c>
      <c r="AE19" s="249">
        <v>44621</v>
      </c>
      <c r="AF19" s="231">
        <v>175.33267499999999</v>
      </c>
      <c r="AH19" s="249">
        <v>44621</v>
      </c>
      <c r="AI19" s="231">
        <v>87.711380000000005</v>
      </c>
      <c r="AP19" s="236"/>
    </row>
    <row r="20" spans="1:42" ht="15" customHeight="1" x14ac:dyDescent="0.25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AB20" s="249">
        <v>44652</v>
      </c>
      <c r="AC20" s="231">
        <v>554.72084099999995</v>
      </c>
      <c r="AE20" s="249">
        <v>44652</v>
      </c>
      <c r="AF20" s="231">
        <v>177.67643899999999</v>
      </c>
      <c r="AH20" s="249">
        <v>44652</v>
      </c>
      <c r="AI20" s="231">
        <v>88.352429000000001</v>
      </c>
      <c r="AP20" s="236"/>
    </row>
    <row r="21" spans="1:42" ht="15" customHeight="1" x14ac:dyDescent="0.25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AB21" s="249">
        <v>44682</v>
      </c>
      <c r="AC21" s="231">
        <v>560.560295</v>
      </c>
      <c r="AE21" s="249">
        <v>44682</v>
      </c>
      <c r="AF21" s="231">
        <v>179.30379099999999</v>
      </c>
      <c r="AH21" s="249">
        <v>44682</v>
      </c>
      <c r="AI21" s="231">
        <v>89.661679000000007</v>
      </c>
    </row>
    <row r="22" spans="1:42" ht="15" customHeight="1" x14ac:dyDescent="0.25">
      <c r="A22" s="229"/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AB22" s="249">
        <v>44714</v>
      </c>
      <c r="AC22" s="231">
        <v>563.88575800000001</v>
      </c>
      <c r="AE22" s="249">
        <v>44714</v>
      </c>
      <c r="AF22" s="231">
        <v>180.98386099999999</v>
      </c>
      <c r="AH22" s="249">
        <v>44714</v>
      </c>
      <c r="AI22" s="231">
        <v>90.556487000000004</v>
      </c>
    </row>
    <row r="23" spans="1:42" ht="15" customHeight="1" x14ac:dyDescent="0.25">
      <c r="A23" s="229"/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AB23" s="249">
        <v>44746</v>
      </c>
      <c r="AC23" s="231">
        <v>565.98780199999999</v>
      </c>
      <c r="AE23" s="249">
        <v>44746</v>
      </c>
      <c r="AF23" s="231">
        <v>182.73262700000001</v>
      </c>
      <c r="AH23" s="249">
        <v>44746</v>
      </c>
      <c r="AI23" s="231">
        <v>90.760827000000006</v>
      </c>
    </row>
    <row r="24" spans="1:42" ht="15" customHeight="1" x14ac:dyDescent="0.25">
      <c r="A24" s="229"/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AB24" s="249">
        <v>44778</v>
      </c>
      <c r="AC24" s="231">
        <v>564.38430900000003</v>
      </c>
      <c r="AE24" s="249">
        <v>44778</v>
      </c>
      <c r="AF24" s="231">
        <v>181.57939099999999</v>
      </c>
      <c r="AH24" s="249">
        <v>44778</v>
      </c>
      <c r="AI24" s="231">
        <v>90.884389999999996</v>
      </c>
    </row>
    <row r="25" spans="1:42" ht="15" customHeight="1" x14ac:dyDescent="0.25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AB25" s="254"/>
      <c r="AE25" s="254"/>
      <c r="AH25" s="254"/>
    </row>
    <row r="26" spans="1:42" ht="15" customHeight="1" x14ac:dyDescent="0.25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AB26" s="254"/>
      <c r="AE26" s="254"/>
      <c r="AH26" s="254"/>
    </row>
    <row r="27" spans="1:42" ht="15" customHeight="1" x14ac:dyDescent="0.25">
      <c r="A27" s="229"/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AB27" s="254"/>
      <c r="AE27" s="254"/>
      <c r="AH27" s="254"/>
    </row>
    <row r="28" spans="1:42" ht="15" customHeight="1" x14ac:dyDescent="0.25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AB28" s="254"/>
      <c r="AE28" s="254"/>
      <c r="AH28" s="254"/>
    </row>
    <row r="29" spans="1:42" ht="15" customHeight="1" x14ac:dyDescent="0.25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  <c r="W29" s="229"/>
      <c r="X29" s="229"/>
      <c r="AB29" s="254"/>
      <c r="AE29" s="254"/>
      <c r="AH29" s="254"/>
    </row>
    <row r="30" spans="1:42" ht="15" customHeight="1" x14ac:dyDescent="0.25">
      <c r="A30" s="229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AB30" s="254"/>
      <c r="AE30" s="254"/>
      <c r="AH30" s="254"/>
    </row>
    <row r="31" spans="1:42" ht="15" customHeight="1" x14ac:dyDescent="0.25">
      <c r="A31" s="229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229"/>
      <c r="U31" s="229"/>
      <c r="V31" s="229"/>
      <c r="W31" s="229"/>
      <c r="X31" s="229"/>
      <c r="AB31" s="254"/>
      <c r="AE31" s="254"/>
      <c r="AH31" s="254"/>
    </row>
    <row r="32" spans="1:42" ht="15" customHeight="1" x14ac:dyDescent="0.25">
      <c r="A32" s="229"/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  <c r="X32" s="229"/>
      <c r="AB32" s="254"/>
      <c r="AE32" s="254"/>
      <c r="AH32" s="254"/>
    </row>
    <row r="33" spans="1:42" ht="15" customHeight="1" x14ac:dyDescent="0.25">
      <c r="A33" s="229"/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Z33" s="234" t="s">
        <v>214</v>
      </c>
      <c r="AA33" s="234"/>
    </row>
    <row r="34" spans="1:42" ht="15" customHeight="1" x14ac:dyDescent="0.25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AA34" s="235">
        <v>2019</v>
      </c>
      <c r="AB34" s="248" t="s">
        <v>214</v>
      </c>
      <c r="AE34" s="248" t="s">
        <v>215</v>
      </c>
      <c r="AH34" s="248" t="s">
        <v>233</v>
      </c>
      <c r="AP34" s="235">
        <v>2022</v>
      </c>
    </row>
    <row r="35" spans="1:42" ht="15" customHeight="1" thickBot="1" x14ac:dyDescent="0.3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Z35" s="230" t="s">
        <v>202</v>
      </c>
      <c r="AA35" s="236">
        <v>21616722</v>
      </c>
      <c r="AP35" s="236">
        <v>1460985</v>
      </c>
    </row>
    <row r="36" spans="1:42" ht="15" customHeight="1" x14ac:dyDescent="0.25">
      <c r="A36" s="229"/>
      <c r="B36" s="229"/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  <c r="S36" s="229"/>
      <c r="T36" s="229"/>
      <c r="U36" s="229"/>
      <c r="V36" s="229"/>
      <c r="W36" s="229"/>
      <c r="X36" s="229"/>
      <c r="Z36" s="230" t="s">
        <v>203</v>
      </c>
      <c r="AA36" s="236">
        <v>21387737</v>
      </c>
      <c r="AB36" s="249">
        <v>44317</v>
      </c>
      <c r="AC36" s="231">
        <v>271.17265500000002</v>
      </c>
      <c r="AE36" s="249">
        <v>44317</v>
      </c>
      <c r="AF36" s="231">
        <v>199.80040500000001</v>
      </c>
      <c r="AH36" s="249">
        <v>44317</v>
      </c>
      <c r="AI36" s="231">
        <v>17.345535000000002</v>
      </c>
      <c r="AK36" s="250" t="s">
        <v>224</v>
      </c>
      <c r="AL36" s="251">
        <v>2022</v>
      </c>
      <c r="AP36" s="236">
        <v>1349473</v>
      </c>
    </row>
    <row r="37" spans="1:42" ht="15" customHeight="1" thickBot="1" x14ac:dyDescent="0.3">
      <c r="A37" s="229"/>
      <c r="B37" s="229"/>
      <c r="C37" s="229"/>
      <c r="D37" s="229"/>
      <c r="E37" s="229"/>
      <c r="F37" s="229"/>
      <c r="G37" s="229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Z37" s="230" t="s">
        <v>204</v>
      </c>
      <c r="AA37" s="236">
        <v>23910619</v>
      </c>
      <c r="AB37" s="249">
        <v>44348</v>
      </c>
      <c r="AC37" s="231">
        <v>274.06256999999999</v>
      </c>
      <c r="AE37" s="249">
        <v>44348</v>
      </c>
      <c r="AF37" s="231">
        <v>201.31011799999999</v>
      </c>
      <c r="AH37" s="249">
        <v>44348</v>
      </c>
      <c r="AI37" s="231">
        <v>17.552098999999998</v>
      </c>
      <c r="AK37" s="252" t="s">
        <v>234</v>
      </c>
      <c r="AL37" s="253">
        <v>2021</v>
      </c>
      <c r="AP37" s="236">
        <v>1386654</v>
      </c>
    </row>
    <row r="38" spans="1:42" ht="15" customHeight="1" x14ac:dyDescent="0.25">
      <c r="A38" s="229"/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Z38" s="230" t="s">
        <v>205</v>
      </c>
      <c r="AA38" s="236">
        <v>23932607</v>
      </c>
      <c r="AB38" s="249">
        <v>44378</v>
      </c>
      <c r="AC38" s="231">
        <v>275.44546300000002</v>
      </c>
      <c r="AE38" s="249">
        <v>44378</v>
      </c>
      <c r="AF38" s="231">
        <v>201.99906300000001</v>
      </c>
      <c r="AH38" s="249">
        <v>44378</v>
      </c>
      <c r="AI38" s="231">
        <v>17.700386000000002</v>
      </c>
      <c r="AP38" s="236">
        <v>1474935</v>
      </c>
    </row>
    <row r="39" spans="1:42" ht="15" customHeight="1" x14ac:dyDescent="0.25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Z39" s="230" t="s">
        <v>206</v>
      </c>
      <c r="AA39" s="236">
        <v>25421795</v>
      </c>
      <c r="AB39" s="249">
        <v>44409</v>
      </c>
      <c r="AC39" s="231">
        <v>276.747367</v>
      </c>
      <c r="AE39" s="249">
        <v>44409</v>
      </c>
      <c r="AF39" s="231">
        <v>202.157746</v>
      </c>
      <c r="AH39" s="249">
        <v>44409</v>
      </c>
      <c r="AI39" s="231">
        <v>17.774260999999999</v>
      </c>
      <c r="AP39" s="236">
        <v>1604300</v>
      </c>
    </row>
    <row r="40" spans="1:42" ht="15" customHeight="1" x14ac:dyDescent="0.25">
      <c r="A40" s="229"/>
      <c r="B40" s="229"/>
      <c r="C40" s="229"/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Z40" s="230" t="s">
        <v>207</v>
      </c>
      <c r="AA40" s="236">
        <v>23125768</v>
      </c>
      <c r="AB40" s="249">
        <v>44440</v>
      </c>
      <c r="AC40" s="231">
        <v>277.17386299999998</v>
      </c>
      <c r="AE40" s="249">
        <v>44440</v>
      </c>
      <c r="AF40" s="231">
        <v>201.62899400000001</v>
      </c>
      <c r="AH40" s="249">
        <v>44440</v>
      </c>
      <c r="AI40" s="231">
        <v>17.816631999999998</v>
      </c>
      <c r="AP40" s="236">
        <v>1474713</v>
      </c>
    </row>
    <row r="41" spans="1:42" ht="15" customHeight="1" x14ac:dyDescent="0.25">
      <c r="A41" s="229"/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Z41" s="230" t="s">
        <v>208</v>
      </c>
      <c r="AA41" s="236">
        <v>24306034</v>
      </c>
      <c r="AB41" s="249">
        <v>44470</v>
      </c>
      <c r="AC41" s="231">
        <v>276.67334599999998</v>
      </c>
      <c r="AE41" s="249">
        <v>44470</v>
      </c>
      <c r="AF41" s="231">
        <v>200.251473</v>
      </c>
      <c r="AH41" s="249">
        <v>44470</v>
      </c>
      <c r="AI41" s="231">
        <v>17.741454999999998</v>
      </c>
      <c r="AP41" s="236">
        <v>1518965</v>
      </c>
    </row>
    <row r="42" spans="1:42" ht="15" customHeight="1" x14ac:dyDescent="0.25">
      <c r="A42" s="229"/>
      <c r="B42" s="229"/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Z42" s="230" t="s">
        <v>209</v>
      </c>
      <c r="AA42" s="236">
        <v>21902550</v>
      </c>
      <c r="AB42" s="249">
        <v>44501</v>
      </c>
      <c r="AC42" s="231">
        <v>276.22528</v>
      </c>
      <c r="AE42" s="249">
        <v>44501</v>
      </c>
      <c r="AF42" s="231">
        <v>198.95327700000001</v>
      </c>
      <c r="AH42" s="249">
        <v>44501</v>
      </c>
      <c r="AI42" s="231">
        <v>17.724955000000001</v>
      </c>
      <c r="AP42" s="236"/>
    </row>
    <row r="43" spans="1:42" ht="15" customHeight="1" x14ac:dyDescent="0.25">
      <c r="A43" s="229"/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Z43" s="230" t="s">
        <v>210</v>
      </c>
      <c r="AA43" s="236">
        <v>21969911</v>
      </c>
      <c r="AB43" s="249">
        <v>44531</v>
      </c>
      <c r="AC43" s="231">
        <v>276.19818800000002</v>
      </c>
      <c r="AE43" s="249">
        <v>44531</v>
      </c>
      <c r="AF43" s="231">
        <v>197.95181099999999</v>
      </c>
      <c r="AH43" s="249">
        <v>44531</v>
      </c>
      <c r="AI43" s="231">
        <v>17.709254999999999</v>
      </c>
      <c r="AP43" s="236"/>
    </row>
    <row r="44" spans="1:42" ht="15" customHeight="1" x14ac:dyDescent="0.25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Z44" s="230" t="s">
        <v>211</v>
      </c>
      <c r="AA44" s="236">
        <v>23848860</v>
      </c>
      <c r="AB44" s="249">
        <v>44562</v>
      </c>
      <c r="AC44" s="231">
        <v>276.49715800000001</v>
      </c>
      <c r="AE44" s="249">
        <v>44562</v>
      </c>
      <c r="AF44" s="231">
        <v>197.236662</v>
      </c>
      <c r="AH44" s="249">
        <v>44562</v>
      </c>
      <c r="AI44" s="231">
        <v>17.683085999999999</v>
      </c>
      <c r="AP44" s="236"/>
    </row>
    <row r="45" spans="1:42" ht="15" customHeight="1" x14ac:dyDescent="0.25">
      <c r="A45" s="229"/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Z45" s="230" t="s">
        <v>212</v>
      </c>
      <c r="AA45" s="236">
        <v>21694089</v>
      </c>
      <c r="AB45" s="249">
        <v>44593</v>
      </c>
      <c r="AC45" s="231">
        <v>276.41863699999999</v>
      </c>
      <c r="AE45" s="249">
        <v>44593</v>
      </c>
      <c r="AF45" s="231">
        <v>196.424744</v>
      </c>
      <c r="AH45" s="249">
        <v>44593</v>
      </c>
      <c r="AI45" s="231">
        <v>17.665714000000001</v>
      </c>
      <c r="AP45" s="236"/>
    </row>
    <row r="46" spans="1:42" ht="15" customHeight="1" x14ac:dyDescent="0.25">
      <c r="A46" s="229"/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Z46" s="230" t="s">
        <v>213</v>
      </c>
      <c r="AA46" s="236">
        <v>20944890</v>
      </c>
      <c r="AB46" s="249">
        <v>44621</v>
      </c>
      <c r="AC46" s="231">
        <v>275.33436399999999</v>
      </c>
      <c r="AE46" s="249">
        <v>44621</v>
      </c>
      <c r="AF46" s="231">
        <v>195.23077799999999</v>
      </c>
      <c r="AH46" s="249">
        <v>44621</v>
      </c>
      <c r="AI46" s="231">
        <v>17.569132</v>
      </c>
      <c r="AP46" s="236"/>
    </row>
    <row r="47" spans="1:42" ht="15" customHeight="1" x14ac:dyDescent="0.25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AB47" s="249">
        <v>44652</v>
      </c>
      <c r="AC47" s="231">
        <v>275.10316799999998</v>
      </c>
      <c r="AE47" s="249">
        <v>44652</v>
      </c>
      <c r="AF47" s="231">
        <v>194.50659300000001</v>
      </c>
      <c r="AH47" s="249">
        <v>44652</v>
      </c>
      <c r="AI47" s="231">
        <v>17.545867999999999</v>
      </c>
      <c r="AP47" s="236"/>
    </row>
    <row r="48" spans="1:42" ht="15" customHeight="1" x14ac:dyDescent="0.25">
      <c r="A48" s="229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AB48" s="249">
        <v>44682</v>
      </c>
      <c r="AC48" s="231">
        <v>277.74408499999998</v>
      </c>
      <c r="AE48" s="249">
        <v>44682</v>
      </c>
      <c r="AF48" s="231">
        <v>195.98914300000001</v>
      </c>
      <c r="AH48" s="249">
        <v>44682</v>
      </c>
      <c r="AI48" s="231">
        <v>17.715394</v>
      </c>
    </row>
    <row r="49" spans="1:35" ht="15" customHeight="1" x14ac:dyDescent="0.25">
      <c r="A49" s="229"/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AB49" s="249">
        <v>44714</v>
      </c>
      <c r="AC49" s="231">
        <v>278.24818900000002</v>
      </c>
      <c r="AE49" s="249">
        <v>44714</v>
      </c>
      <c r="AF49" s="231">
        <v>195.573759</v>
      </c>
      <c r="AH49" s="249">
        <v>44714</v>
      </c>
      <c r="AI49" s="231">
        <v>17.711227999999998</v>
      </c>
    </row>
    <row r="50" spans="1:35" ht="15" customHeight="1" x14ac:dyDescent="0.25">
      <c r="A50" s="229"/>
      <c r="B50" s="229"/>
      <c r="C50" s="229"/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AB50" s="249">
        <v>44746</v>
      </c>
      <c r="AC50" s="231">
        <v>278.14271100000002</v>
      </c>
      <c r="AE50" s="249">
        <v>44746</v>
      </c>
      <c r="AF50" s="231">
        <v>194.94725399999999</v>
      </c>
      <c r="AH50" s="249">
        <v>44746</v>
      </c>
      <c r="AI50" s="231">
        <v>17.676144000000001</v>
      </c>
    </row>
    <row r="51" spans="1:35" ht="15" customHeight="1" x14ac:dyDescent="0.25">
      <c r="A51" s="229"/>
      <c r="B51" s="229"/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AB51" s="249">
        <v>44778</v>
      </c>
      <c r="AC51" s="231">
        <v>277.53878700000001</v>
      </c>
      <c r="AE51" s="249">
        <v>44778</v>
      </c>
      <c r="AF51" s="231">
        <v>194.333505</v>
      </c>
      <c r="AH51" s="249">
        <v>44778</v>
      </c>
      <c r="AI51" s="231">
        <v>17.681687</v>
      </c>
    </row>
    <row r="52" spans="1:35" ht="15" customHeight="1" x14ac:dyDescent="0.25">
      <c r="A52" s="229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  <c r="U52" s="229"/>
      <c r="V52" s="229"/>
      <c r="W52" s="229"/>
      <c r="X52" s="229"/>
      <c r="AB52" s="254"/>
      <c r="AE52" s="254"/>
      <c r="AH52" s="254"/>
    </row>
    <row r="53" spans="1:35" ht="15" customHeight="1" x14ac:dyDescent="0.25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AB53" s="254"/>
      <c r="AE53" s="254"/>
      <c r="AH53" s="254"/>
    </row>
    <row r="54" spans="1:35" ht="15" customHeight="1" x14ac:dyDescent="0.25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Z54" s="236"/>
      <c r="AA54" s="236"/>
      <c r="AB54" s="254"/>
      <c r="AE54" s="254"/>
      <c r="AH54" s="254"/>
    </row>
    <row r="55" spans="1:35" ht="15" customHeight="1" x14ac:dyDescent="0.25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Z55" s="236"/>
      <c r="AA55" s="236"/>
      <c r="AB55" s="254"/>
      <c r="AE55" s="254"/>
      <c r="AH55" s="254"/>
    </row>
    <row r="56" spans="1:35" ht="15" customHeight="1" x14ac:dyDescent="0.25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29"/>
      <c r="V56" s="229"/>
      <c r="W56" s="229"/>
      <c r="X56" s="229"/>
      <c r="Z56" s="236"/>
      <c r="AA56" s="236"/>
      <c r="AB56" s="254"/>
      <c r="AE56" s="254"/>
      <c r="AH56" s="254"/>
    </row>
    <row r="57" spans="1:35" ht="15" customHeight="1" x14ac:dyDescent="0.25">
      <c r="A57" s="229"/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Z57" s="236"/>
      <c r="AA57" s="236"/>
      <c r="AB57" s="254"/>
      <c r="AH57" s="254"/>
    </row>
    <row r="58" spans="1:35" ht="15" customHeight="1" x14ac:dyDescent="0.25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Z58" s="236"/>
      <c r="AA58" s="236"/>
      <c r="AH58" s="254"/>
    </row>
    <row r="59" spans="1:35" ht="15" customHeight="1" x14ac:dyDescent="0.25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Z59" s="236"/>
      <c r="AA59" s="236"/>
    </row>
    <row r="60" spans="1:35" ht="15" customHeight="1" x14ac:dyDescent="0.25">
      <c r="Z60" s="236"/>
      <c r="AA60" s="236"/>
    </row>
    <row r="61" spans="1:35" ht="15" customHeight="1" x14ac:dyDescent="0.25">
      <c r="Z61" s="236"/>
      <c r="AA61" s="236"/>
    </row>
    <row r="62" spans="1:35" ht="15" customHeight="1" x14ac:dyDescent="0.25">
      <c r="Z62" s="236"/>
      <c r="AA62" s="236"/>
    </row>
    <row r="63" spans="1:35" ht="15" customHeight="1" x14ac:dyDescent="0.25">
      <c r="Z63" s="236"/>
      <c r="AA63" s="236"/>
    </row>
    <row r="64" spans="1:35" ht="15" customHeight="1" x14ac:dyDescent="0.25">
      <c r="Z64" s="236"/>
      <c r="AA64" s="236"/>
    </row>
    <row r="65" spans="26:27" ht="15" customHeight="1" x14ac:dyDescent="0.25">
      <c r="Z65" s="236"/>
      <c r="AA65" s="236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CDCD0-2928-4C7A-96F0-00312F26259D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24" customWidth="1"/>
    <col min="2" max="8" width="11.5703125" style="224" customWidth="1"/>
    <col min="9" max="9" width="3.7109375" style="224" customWidth="1"/>
    <col min="10" max="16" width="11.5703125" style="224" customWidth="1"/>
    <col min="17" max="17" width="3.7109375" style="224" customWidth="1"/>
    <col min="18" max="25" width="11.5703125" style="224" customWidth="1"/>
    <col min="26" max="26" width="12.85546875" style="240" customWidth="1"/>
    <col min="27" max="27" width="12.85546875" style="241" customWidth="1"/>
    <col min="28" max="29" width="12.85546875" style="240" customWidth="1"/>
    <col min="30" max="30" width="12.85546875" style="241" customWidth="1"/>
    <col min="31" max="32" width="12.85546875" style="240" customWidth="1"/>
    <col min="33" max="33" width="12.85546875" style="241" customWidth="1"/>
    <col min="34" max="43" width="12.85546875" style="240" customWidth="1"/>
    <col min="44" max="45" width="12.85546875" style="239" customWidth="1"/>
    <col min="46" max="47" width="12.85546875" style="259" customWidth="1"/>
    <col min="48" max="63" width="12.85546875" style="224" customWidth="1"/>
    <col min="64" max="16384" width="11.42578125" style="224"/>
  </cols>
  <sheetData>
    <row r="1" spans="1:36" ht="26.25" x14ac:dyDescent="0.25">
      <c r="B1" s="228" t="s">
        <v>235</v>
      </c>
      <c r="C1" s="255"/>
      <c r="D1" s="255"/>
      <c r="E1" s="255"/>
      <c r="F1" s="255"/>
      <c r="G1" s="255"/>
      <c r="H1" s="255"/>
      <c r="I1" s="255"/>
      <c r="J1" s="255"/>
      <c r="K1" s="255"/>
      <c r="T1" s="238"/>
      <c r="U1" s="238"/>
      <c r="V1" s="238"/>
      <c r="W1" s="238"/>
      <c r="X1" s="238"/>
      <c r="Y1" s="238"/>
      <c r="Z1" s="240" t="s">
        <v>227</v>
      </c>
    </row>
    <row r="2" spans="1:36" ht="15" customHeight="1" x14ac:dyDescent="0.25">
      <c r="A2" s="238"/>
      <c r="B2" s="238"/>
      <c r="C2" s="238"/>
      <c r="D2" s="238"/>
      <c r="E2" s="238"/>
      <c r="F2" s="238"/>
      <c r="G2" s="238"/>
      <c r="H2" s="238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38"/>
      <c r="U2" s="238"/>
      <c r="V2" s="238"/>
      <c r="W2" s="238"/>
      <c r="X2" s="238"/>
      <c r="Y2" s="238"/>
      <c r="Z2" s="240" t="s">
        <v>236</v>
      </c>
    </row>
    <row r="3" spans="1:36" ht="15" customHeight="1" x14ac:dyDescent="0.25">
      <c r="A3" s="238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40" t="s">
        <v>237</v>
      </c>
    </row>
    <row r="4" spans="1:36" ht="15" customHeight="1" x14ac:dyDescent="0.25">
      <c r="A4" s="238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Y4" s="238"/>
      <c r="Z4" s="240" t="s">
        <v>230</v>
      </c>
    </row>
    <row r="5" spans="1:36" ht="15" customHeight="1" x14ac:dyDescent="0.25">
      <c r="A5" s="238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Y5" s="238"/>
      <c r="Z5" s="240" t="s">
        <v>231</v>
      </c>
    </row>
    <row r="6" spans="1:36" ht="15" customHeight="1" x14ac:dyDescent="0.25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3" t="s">
        <v>172</v>
      </c>
      <c r="Y6" s="238"/>
    </row>
    <row r="7" spans="1:36" ht="15" customHeight="1" x14ac:dyDescent="0.25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Y7" s="238"/>
      <c r="Z7" s="242" t="s">
        <v>199</v>
      </c>
      <c r="AC7" s="242" t="s">
        <v>200</v>
      </c>
      <c r="AF7" s="242" t="s">
        <v>201</v>
      </c>
    </row>
    <row r="8" spans="1:36" ht="15" customHeight="1" x14ac:dyDescent="0.25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AB8" s="256"/>
    </row>
    <row r="9" spans="1:36" ht="15" customHeight="1" x14ac:dyDescent="0.25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57">
        <v>44317</v>
      </c>
      <c r="AA9" s="241">
        <v>-3.2296930744679743E-2</v>
      </c>
      <c r="AC9" s="257">
        <v>44317</v>
      </c>
      <c r="AD9" s="241">
        <v>-0.11998134809660414</v>
      </c>
      <c r="AF9" s="257">
        <v>44317</v>
      </c>
      <c r="AG9" s="241">
        <v>-3.7170017837479606E-2</v>
      </c>
      <c r="AI9" s="240" t="s">
        <v>222</v>
      </c>
      <c r="AJ9" s="240">
        <v>2022</v>
      </c>
    </row>
    <row r="10" spans="1:36" ht="15" customHeight="1" x14ac:dyDescent="0.25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57">
        <v>44348</v>
      </c>
      <c r="AA10" s="241">
        <v>-1.1005170745848858E-2</v>
      </c>
      <c r="AC10" s="257">
        <v>44348</v>
      </c>
      <c r="AD10" s="241">
        <v>-0.10232649483950539</v>
      </c>
      <c r="AF10" s="257">
        <v>44348</v>
      </c>
      <c r="AG10" s="241">
        <v>-1.2050849946496668E-2</v>
      </c>
      <c r="AI10" s="240" t="s">
        <v>232</v>
      </c>
      <c r="AJ10" s="240">
        <v>2021</v>
      </c>
    </row>
    <row r="11" spans="1:36" ht="15" customHeight="1" x14ac:dyDescent="0.25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57">
        <v>44378</v>
      </c>
      <c r="AA11" s="241">
        <v>8.66948879794208E-3</v>
      </c>
      <c r="AC11" s="257">
        <v>44378</v>
      </c>
      <c r="AD11" s="241">
        <v>-8.4529350113766957E-2</v>
      </c>
      <c r="AF11" s="257">
        <v>44378</v>
      </c>
      <c r="AG11" s="241">
        <v>2.5150005073011385E-2</v>
      </c>
    </row>
    <row r="12" spans="1:36" ht="15" customHeight="1" x14ac:dyDescent="0.25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57">
        <v>44409</v>
      </c>
      <c r="AA12" s="241">
        <v>2.9931900021573341E-2</v>
      </c>
      <c r="AC12" s="257">
        <v>44409</v>
      </c>
      <c r="AD12" s="241">
        <v>-5.1002474440878132E-2</v>
      </c>
      <c r="AF12" s="257">
        <v>44409</v>
      </c>
      <c r="AG12" s="241">
        <v>6.3674387055334444E-2</v>
      </c>
      <c r="AI12" s="240" t="s">
        <v>238</v>
      </c>
      <c r="AJ12" s="240">
        <v>2021</v>
      </c>
    </row>
    <row r="13" spans="1:36" ht="15" customHeight="1" x14ac:dyDescent="0.25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57">
        <v>44440</v>
      </c>
      <c r="AA13" s="241">
        <v>3.97519268810737E-2</v>
      </c>
      <c r="AC13" s="257">
        <v>44440</v>
      </c>
      <c r="AD13" s="241">
        <v>-3.3297327642771393E-2</v>
      </c>
      <c r="AF13" s="257">
        <v>44440</v>
      </c>
      <c r="AG13" s="241">
        <v>7.594563941478924E-2</v>
      </c>
      <c r="AI13" s="240" t="s">
        <v>239</v>
      </c>
      <c r="AJ13" s="240">
        <v>2020</v>
      </c>
    </row>
    <row r="14" spans="1:36" ht="15" customHeight="1" x14ac:dyDescent="0.25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57">
        <v>44470</v>
      </c>
      <c r="AA14" s="241">
        <v>4.7019546728201363E-2</v>
      </c>
      <c r="AC14" s="257">
        <v>44470</v>
      </c>
      <c r="AD14" s="241">
        <v>-1.5802786353800967E-2</v>
      </c>
      <c r="AF14" s="257">
        <v>44470</v>
      </c>
      <c r="AG14" s="241">
        <v>8.1584418758764626E-2</v>
      </c>
    </row>
    <row r="15" spans="1:36" ht="15" customHeight="1" x14ac:dyDescent="0.25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57">
        <v>44501</v>
      </c>
      <c r="AA15" s="241">
        <v>5.085808247340836E-2</v>
      </c>
      <c r="AC15" s="257">
        <v>44501</v>
      </c>
      <c r="AD15" s="241">
        <v>9.0658047011240236E-3</v>
      </c>
      <c r="AF15" s="257">
        <v>44501</v>
      </c>
      <c r="AG15" s="241">
        <v>7.6307982020327222E-2</v>
      </c>
    </row>
    <row r="16" spans="1:36" ht="15" customHeight="1" x14ac:dyDescent="0.25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  <c r="X16" s="238"/>
      <c r="Y16" s="238"/>
      <c r="Z16" s="257">
        <v>44531</v>
      </c>
      <c r="AA16" s="241">
        <v>5.608495042650645E-2</v>
      </c>
      <c r="AC16" s="257">
        <v>44531</v>
      </c>
      <c r="AD16" s="241">
        <v>2.3705487428082678E-2</v>
      </c>
      <c r="AF16" s="257">
        <v>44531</v>
      </c>
      <c r="AG16" s="241">
        <v>0.10195977755221521</v>
      </c>
    </row>
    <row r="17" spans="1:33" ht="15" customHeight="1" x14ac:dyDescent="0.25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57">
        <v>44562</v>
      </c>
      <c r="AA17" s="241">
        <v>7.1227417592410941E-2</v>
      </c>
      <c r="AC17" s="257">
        <v>44562</v>
      </c>
      <c r="AD17" s="241">
        <v>5.3519169791040752E-2</v>
      </c>
      <c r="AF17" s="257">
        <v>44562</v>
      </c>
      <c r="AG17" s="241">
        <v>0.1334081155887506</v>
      </c>
    </row>
    <row r="18" spans="1:33" ht="15" customHeight="1" x14ac:dyDescent="0.25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57">
        <v>44593</v>
      </c>
      <c r="AA18" s="241">
        <v>8.3562457782957289E-2</v>
      </c>
      <c r="AC18" s="257">
        <v>44593</v>
      </c>
      <c r="AD18" s="241">
        <v>7.6773347988849994E-2</v>
      </c>
      <c r="AF18" s="257">
        <v>44593</v>
      </c>
      <c r="AG18" s="241">
        <v>0.1555430364760727</v>
      </c>
    </row>
    <row r="19" spans="1:33" ht="15" customHeight="1" x14ac:dyDescent="0.25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  <c r="X19" s="238"/>
      <c r="Y19" s="238"/>
      <c r="Z19" s="257">
        <v>44621</v>
      </c>
      <c r="AA19" s="241">
        <v>7.8080732102192199E-2</v>
      </c>
      <c r="AC19" s="257">
        <v>44621</v>
      </c>
      <c r="AD19" s="241">
        <v>8.4742533114256557E-2</v>
      </c>
      <c r="AF19" s="257">
        <v>44621</v>
      </c>
      <c r="AG19" s="241">
        <v>0.14259110757126067</v>
      </c>
    </row>
    <row r="20" spans="1:33" ht="15" customHeight="1" x14ac:dyDescent="0.25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57">
        <v>44652</v>
      </c>
      <c r="AA20" s="241">
        <v>7.6313070552057813E-2</v>
      </c>
      <c r="AC20" s="257">
        <v>44652</v>
      </c>
      <c r="AD20" s="241">
        <v>0.11097691956717298</v>
      </c>
      <c r="AF20" s="257">
        <v>44652</v>
      </c>
      <c r="AG20" s="241">
        <v>0.1326808570134152</v>
      </c>
    </row>
    <row r="21" spans="1:33" ht="15" customHeight="1" x14ac:dyDescent="0.25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57">
        <v>44682</v>
      </c>
      <c r="AA21" s="241">
        <v>7.2394562929306266E-2</v>
      </c>
      <c r="AC21" s="257">
        <v>44682</v>
      </c>
      <c r="AD21" s="241">
        <v>0.11185638363589362</v>
      </c>
      <c r="AF21" s="257">
        <v>44682</v>
      </c>
      <c r="AG21" s="241">
        <v>0.12244288020059485</v>
      </c>
    </row>
    <row r="22" spans="1:33" ht="15" customHeight="1" x14ac:dyDescent="0.25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57">
        <v>44714</v>
      </c>
      <c r="AA22" s="241">
        <v>6.9203336991928807E-2</v>
      </c>
      <c r="AC22" s="257">
        <v>44714</v>
      </c>
      <c r="AD22" s="241">
        <v>0.11882288471304064</v>
      </c>
      <c r="AF22" s="257">
        <v>44714</v>
      </c>
      <c r="AG22" s="241">
        <v>0.11829641826116016</v>
      </c>
    </row>
    <row r="23" spans="1:33" ht="15" customHeight="1" x14ac:dyDescent="0.25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57">
        <v>44746</v>
      </c>
      <c r="AA23" s="241">
        <v>6.5443991271084065E-2</v>
      </c>
      <c r="AC23" s="257">
        <v>44746</v>
      </c>
      <c r="AD23" s="241">
        <v>0.12359190634146017</v>
      </c>
      <c r="AF23" s="257">
        <v>44746</v>
      </c>
      <c r="AG23" s="241">
        <v>0.1027128944258493</v>
      </c>
    </row>
    <row r="24" spans="1:33" ht="15" customHeight="1" x14ac:dyDescent="0.25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58"/>
      <c r="AC24" s="258"/>
      <c r="AF24" s="258"/>
    </row>
    <row r="25" spans="1:33" ht="15" customHeight="1" x14ac:dyDescent="0.25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  <c r="X25" s="238"/>
      <c r="Y25" s="238"/>
      <c r="Z25" s="258"/>
      <c r="AF25" s="258"/>
    </row>
    <row r="26" spans="1:33" ht="15" customHeight="1" x14ac:dyDescent="0.25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</row>
    <row r="27" spans="1:33" ht="15" customHeight="1" x14ac:dyDescent="0.25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  <c r="X27" s="238"/>
      <c r="Y27" s="238"/>
    </row>
    <row r="28" spans="1:33" ht="15" customHeight="1" x14ac:dyDescent="0.25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</row>
    <row r="29" spans="1:33" ht="15" customHeight="1" x14ac:dyDescent="0.25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</row>
    <row r="30" spans="1:33" ht="15" customHeight="1" x14ac:dyDescent="0.25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238"/>
    </row>
    <row r="31" spans="1:33" ht="15" customHeight="1" x14ac:dyDescent="0.25">
      <c r="A31" s="238"/>
      <c r="B31" s="238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8"/>
      <c r="Y31" s="238"/>
    </row>
    <row r="32" spans="1:33" ht="15" customHeight="1" x14ac:dyDescent="0.25">
      <c r="A32" s="238"/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</row>
    <row r="33" spans="1:36" ht="15" customHeight="1" x14ac:dyDescent="0.25">
      <c r="A33" s="238"/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</row>
    <row r="34" spans="1:36" ht="15" customHeight="1" x14ac:dyDescent="0.25">
      <c r="A34" s="238"/>
      <c r="B34" s="238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42" t="s">
        <v>214</v>
      </c>
      <c r="AC34" s="242" t="s">
        <v>215</v>
      </c>
      <c r="AF34" s="242" t="s">
        <v>216</v>
      </c>
    </row>
    <row r="35" spans="1:36" ht="15" customHeight="1" x14ac:dyDescent="0.25">
      <c r="A35" s="238"/>
      <c r="B35" s="238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</row>
    <row r="36" spans="1:36" ht="15" customHeight="1" x14ac:dyDescent="0.25">
      <c r="A36" s="238"/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57">
        <v>44317</v>
      </c>
      <c r="AA36" s="241">
        <v>3.3176820471204849E-2</v>
      </c>
      <c r="AC36" s="257">
        <v>44317</v>
      </c>
      <c r="AD36" s="241">
        <v>5.6149073775790724E-2</v>
      </c>
      <c r="AF36" s="257">
        <v>44317</v>
      </c>
      <c r="AG36" s="241">
        <v>3.0713666235557043E-2</v>
      </c>
      <c r="AI36" s="240" t="s">
        <v>224</v>
      </c>
      <c r="AJ36" s="240">
        <v>2022</v>
      </c>
    </row>
    <row r="37" spans="1:36" ht="15" customHeight="1" x14ac:dyDescent="0.25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57">
        <v>44348</v>
      </c>
      <c r="AA37" s="241">
        <v>5.4478845436970291E-2</v>
      </c>
      <c r="AC37" s="257">
        <v>44348</v>
      </c>
      <c r="AD37" s="241">
        <v>6.6461848107498292E-2</v>
      </c>
      <c r="AF37" s="257">
        <v>44348</v>
      </c>
      <c r="AG37" s="241">
        <v>5.3775140462097824E-2</v>
      </c>
      <c r="AI37" s="240" t="s">
        <v>234</v>
      </c>
      <c r="AJ37" s="240">
        <v>2021</v>
      </c>
    </row>
    <row r="38" spans="1:36" ht="15" customHeight="1" x14ac:dyDescent="0.25">
      <c r="A38" s="238"/>
      <c r="B38" s="238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57">
        <v>44378</v>
      </c>
      <c r="AA38" s="241">
        <v>6.8277349830211873E-2</v>
      </c>
      <c r="AC38" s="257">
        <v>44378</v>
      </c>
      <c r="AD38" s="241">
        <v>8.08038726901944E-2</v>
      </c>
      <c r="AF38" s="257">
        <v>44378</v>
      </c>
      <c r="AG38" s="241">
        <v>7.2996350315848127E-2</v>
      </c>
    </row>
    <row r="39" spans="1:36" ht="15" customHeight="1" x14ac:dyDescent="0.25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57">
        <v>44409</v>
      </c>
      <c r="AA39" s="241">
        <v>7.3581722612025266E-2</v>
      </c>
      <c r="AC39" s="257">
        <v>44409</v>
      </c>
      <c r="AD39" s="241">
        <v>7.8527995959128849E-2</v>
      </c>
      <c r="AF39" s="257">
        <v>44409</v>
      </c>
      <c r="AG39" s="241">
        <v>7.8639977385228974E-2</v>
      </c>
      <c r="AI39" s="240" t="s">
        <v>240</v>
      </c>
      <c r="AJ39" s="240">
        <v>2021</v>
      </c>
    </row>
    <row r="40" spans="1:36" ht="15" customHeight="1" x14ac:dyDescent="0.25">
      <c r="A40" s="238"/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57">
        <v>44440</v>
      </c>
      <c r="AA40" s="241">
        <v>7.5245212739847314E-2</v>
      </c>
      <c r="AC40" s="257">
        <v>44440</v>
      </c>
      <c r="AD40" s="241">
        <v>7.1150979713181212E-2</v>
      </c>
      <c r="AF40" s="257">
        <v>44440</v>
      </c>
      <c r="AG40" s="241">
        <v>8.127261172729433E-2</v>
      </c>
      <c r="AI40" s="240" t="s">
        <v>241</v>
      </c>
      <c r="AJ40" s="240">
        <v>2020</v>
      </c>
    </row>
    <row r="41" spans="1:36" ht="15" customHeight="1" x14ac:dyDescent="0.25">
      <c r="A41" s="238"/>
      <c r="B41" s="238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57">
        <v>44470</v>
      </c>
      <c r="AA41" s="241">
        <v>7.4580264859136353E-2</v>
      </c>
      <c r="AC41" s="257">
        <v>44470</v>
      </c>
      <c r="AD41" s="241">
        <v>5.9588156124762294E-2</v>
      </c>
      <c r="AF41" s="257">
        <v>44470</v>
      </c>
      <c r="AG41" s="241">
        <v>7.6571233412972506E-2</v>
      </c>
    </row>
    <row r="42" spans="1:36" ht="15" customHeight="1" x14ac:dyDescent="0.25">
      <c r="A42" s="238"/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57">
        <v>44501</v>
      </c>
      <c r="AA42" s="241">
        <v>6.537393231964686E-2</v>
      </c>
      <c r="AC42" s="257">
        <v>44501</v>
      </c>
      <c r="AD42" s="241">
        <v>4.0020850607342881E-2</v>
      </c>
      <c r="AF42" s="257">
        <v>44501</v>
      </c>
      <c r="AG42" s="241">
        <v>6.6674097100036675E-2</v>
      </c>
    </row>
    <row r="43" spans="1:36" ht="15" customHeight="1" x14ac:dyDescent="0.25">
      <c r="A43" s="238"/>
      <c r="B43" s="238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57">
        <v>44531</v>
      </c>
      <c r="AA43" s="241">
        <v>5.6370216489294196E-2</v>
      </c>
      <c r="AC43" s="257">
        <v>44531</v>
      </c>
      <c r="AD43" s="241">
        <v>2.2421777253976812E-2</v>
      </c>
      <c r="AF43" s="257">
        <v>44531</v>
      </c>
      <c r="AG43" s="241">
        <v>5.6038250010495713E-2</v>
      </c>
    </row>
    <row r="44" spans="1:36" ht="15" customHeight="1" x14ac:dyDescent="0.25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57">
        <v>44562</v>
      </c>
      <c r="AA44" s="241">
        <v>5.6541730906002952E-2</v>
      </c>
      <c r="AC44" s="257">
        <v>44562</v>
      </c>
      <c r="AD44" s="241">
        <v>1.3965485222009164E-2</v>
      </c>
      <c r="AF44" s="257">
        <v>44562</v>
      </c>
      <c r="AG44" s="241">
        <v>5.1275982464107132E-2</v>
      </c>
    </row>
    <row r="45" spans="1:36" ht="15" customHeight="1" x14ac:dyDescent="0.25">
      <c r="A45" s="238"/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57">
        <v>44593</v>
      </c>
      <c r="AA45" s="241">
        <v>5.7677949004432211E-2</v>
      </c>
      <c r="AC45" s="257">
        <v>44593</v>
      </c>
      <c r="AD45" s="241">
        <v>8.7786489405812067E-3</v>
      </c>
      <c r="AF45" s="257">
        <v>44593</v>
      </c>
      <c r="AG45" s="241">
        <v>5.127725370591122E-2</v>
      </c>
    </row>
    <row r="46" spans="1:36" ht="15" customHeight="1" x14ac:dyDescent="0.25">
      <c r="A46" s="238"/>
      <c r="B46" s="238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57">
        <v>44621</v>
      </c>
      <c r="AA46" s="241">
        <v>4.5523648250621565E-2</v>
      </c>
      <c r="AC46" s="257">
        <v>44621</v>
      </c>
      <c r="AD46" s="241">
        <v>-3.7863608876990895E-3</v>
      </c>
      <c r="AF46" s="257">
        <v>44621</v>
      </c>
      <c r="AG46" s="241">
        <v>3.7063786393869119E-2</v>
      </c>
    </row>
    <row r="47" spans="1:36" ht="15" customHeight="1" x14ac:dyDescent="0.25">
      <c r="A47" s="238"/>
      <c r="B47" s="238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57">
        <v>44652</v>
      </c>
      <c r="AA47" s="241">
        <v>2.913249490708722E-2</v>
      </c>
      <c r="AC47" s="257">
        <v>44652</v>
      </c>
      <c r="AD47" s="241">
        <v>-1.6677794302476911E-2</v>
      </c>
      <c r="AF47" s="257">
        <v>44652</v>
      </c>
      <c r="AG47" s="241">
        <v>2.3455283267629311E-2</v>
      </c>
    </row>
    <row r="48" spans="1:36" ht="15" customHeight="1" x14ac:dyDescent="0.25">
      <c r="A48" s="238"/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  <c r="Z48" s="257">
        <v>44682</v>
      </c>
      <c r="AA48" s="241">
        <v>2.4188659435443471E-2</v>
      </c>
      <c r="AC48" s="257">
        <v>44682</v>
      </c>
      <c r="AD48" s="241">
        <v>-1.904209853828874E-2</v>
      </c>
      <c r="AF48" s="257">
        <v>44682</v>
      </c>
      <c r="AG48" s="241">
        <v>2.1281096259066032E-2</v>
      </c>
    </row>
    <row r="49" spans="1:33" ht="15" customHeight="1" x14ac:dyDescent="0.25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57">
        <v>44714</v>
      </c>
      <c r="AA49" s="241">
        <v>1.5228245141246361E-2</v>
      </c>
      <c r="AC49" s="257">
        <v>44714</v>
      </c>
      <c r="AD49" s="241">
        <v>-2.8462136215130586E-2</v>
      </c>
      <c r="AF49" s="257">
        <v>44714</v>
      </c>
      <c r="AG49" s="241">
        <v>9.0246756242657964E-3</v>
      </c>
    </row>
    <row r="50" spans="1:33" ht="15" customHeight="1" x14ac:dyDescent="0.25">
      <c r="A50" s="238"/>
      <c r="B50" s="238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57">
        <v>44746</v>
      </c>
      <c r="AA50" s="241">
        <v>9.7482854527903839E-3</v>
      </c>
      <c r="AC50" s="257">
        <v>44746</v>
      </c>
      <c r="AD50" s="241">
        <v>-3.4877221187902305E-2</v>
      </c>
      <c r="AF50" s="257">
        <v>44746</v>
      </c>
      <c r="AG50" s="241">
        <v>-1.4106472028349514E-3</v>
      </c>
    </row>
    <row r="51" spans="1:33" ht="15" customHeight="1" x14ac:dyDescent="0.25">
      <c r="A51" s="238"/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58"/>
      <c r="AC51" s="258"/>
      <c r="AF51" s="258"/>
    </row>
    <row r="52" spans="1:33" ht="15" customHeight="1" x14ac:dyDescent="0.25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58"/>
      <c r="AF52" s="258"/>
    </row>
    <row r="53" spans="1:33" ht="15" customHeight="1" x14ac:dyDescent="0.25">
      <c r="A53" s="238"/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58"/>
      <c r="AF53" s="258"/>
    </row>
    <row r="54" spans="1:33" ht="15" customHeight="1" x14ac:dyDescent="0.25">
      <c r="A54" s="238"/>
      <c r="B54" s="238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AF54" s="258"/>
    </row>
    <row r="55" spans="1:33" ht="15" customHeight="1" x14ac:dyDescent="0.25">
      <c r="A55" s="238"/>
      <c r="B55" s="238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</row>
    <row r="56" spans="1:33" ht="15" customHeight="1" x14ac:dyDescent="0.25">
      <c r="A56" s="238"/>
      <c r="B56" s="238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</row>
    <row r="57" spans="1:33" ht="15" customHeight="1" x14ac:dyDescent="0.25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</row>
    <row r="58" spans="1:33" ht="15" customHeight="1" x14ac:dyDescent="0.25">
      <c r="A58" s="238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2025-01-30T16:11:50Z</dcterms:modified>
  <cp:category/>
</cp:coreProperties>
</file>