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4F388F4C-0E52-423B-B73B-13ADD63173E2}" xr6:coauthVersionLast="47" xr6:coauthVersionMax="47" xr10:uidLastSave="{00000000-0000-0000-0000-000000000000}"/>
  <bookViews>
    <workbookView xWindow="-120" yWindow="-120" windowWidth="29040" windowHeight="175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E35" i="47"/>
  <c r="F35" i="47" s="1"/>
  <c r="D35" i="47"/>
  <c r="C35" i="47"/>
  <c r="B35" i="47"/>
  <c r="E35" i="46"/>
  <c r="F35" i="46" s="1"/>
  <c r="D35" i="46"/>
  <c r="C35" i="46"/>
  <c r="B35" i="46"/>
  <c r="F35" i="45"/>
  <c r="E35" i="45"/>
  <c r="D35" i="45"/>
  <c r="C35" i="45"/>
  <c r="B35" i="45"/>
  <c r="F35" i="44"/>
  <c r="E35" i="44"/>
  <c r="D35" i="44"/>
  <c r="C35" i="44"/>
  <c r="B35" i="44"/>
  <c r="E35" i="43"/>
  <c r="D35" i="43"/>
  <c r="F35" i="43" s="1"/>
  <c r="C35" i="43"/>
  <c r="B35" i="43"/>
  <c r="AA2" i="43"/>
  <c r="AA1" i="43"/>
  <c r="E35" i="31"/>
  <c r="F35" i="31" s="1"/>
  <c r="D35" i="31"/>
  <c r="C35" i="31"/>
  <c r="B35" i="31"/>
  <c r="E35" i="30"/>
  <c r="F35" i="30" s="1"/>
  <c r="D35" i="30"/>
  <c r="C35" i="30"/>
  <c r="B35" i="30"/>
  <c r="D34" i="6" s="1" a="1"/>
  <c r="F35" i="29"/>
  <c r="E35" i="29"/>
  <c r="D35" i="29"/>
  <c r="C35" i="29"/>
  <c r="B35" i="29"/>
  <c r="F35" i="38"/>
  <c r="E35" i="38"/>
  <c r="D35" i="38"/>
  <c r="C35" i="38"/>
  <c r="B35" i="38"/>
  <c r="E35" i="28"/>
  <c r="F35" i="28" s="1"/>
  <c r="D35" i="28"/>
  <c r="D31" i="6" s="1" a="1"/>
  <c r="C35" i="28"/>
  <c r="B35" i="28"/>
  <c r="E35" i="34"/>
  <c r="F35" i="34" s="1"/>
  <c r="D35" i="34"/>
  <c r="C35" i="34"/>
  <c r="B35" i="34"/>
  <c r="E35" i="33"/>
  <c r="F35" i="33" s="1"/>
  <c r="D35" i="33"/>
  <c r="C35" i="33"/>
  <c r="B35" i="33"/>
  <c r="D29" i="6" s="1" a="1"/>
  <c r="E35" i="32"/>
  <c r="D35" i="32"/>
  <c r="F35" i="32" s="1"/>
  <c r="C35" i="32"/>
  <c r="B35" i="32"/>
  <c r="E35" i="26"/>
  <c r="F35" i="26" s="1"/>
  <c r="D35" i="26"/>
  <c r="C35" i="26"/>
  <c r="B35" i="26"/>
  <c r="E35" i="25"/>
  <c r="F35" i="25" s="1"/>
  <c r="D35" i="25"/>
  <c r="C35" i="25"/>
  <c r="B35" i="25"/>
  <c r="F35" i="24"/>
  <c r="E35" i="24"/>
  <c r="D35" i="24"/>
  <c r="C35" i="24"/>
  <c r="B35" i="24"/>
  <c r="E35" i="22"/>
  <c r="F35" i="22" s="1"/>
  <c r="D35" i="22"/>
  <c r="C35" i="22"/>
  <c r="B35" i="22"/>
  <c r="E35" i="21"/>
  <c r="F35" i="21" s="1"/>
  <c r="D35" i="21"/>
  <c r="C35" i="21"/>
  <c r="B35" i="21"/>
  <c r="F35" i="20"/>
  <c r="E35" i="20"/>
  <c r="D35" i="20"/>
  <c r="C35" i="20"/>
  <c r="B35" i="20"/>
  <c r="F35" i="19"/>
  <c r="E35" i="19"/>
  <c r="D35" i="19"/>
  <c r="C35" i="19"/>
  <c r="B35" i="19"/>
  <c r="F35" i="18"/>
  <c r="E35" i="18"/>
  <c r="D35" i="18"/>
  <c r="C35" i="18"/>
  <c r="B35" i="18"/>
  <c r="E35" i="17"/>
  <c r="F35" i="17" s="1"/>
  <c r="D35" i="17"/>
  <c r="C35" i="17"/>
  <c r="B35" i="17"/>
  <c r="E35" i="16"/>
  <c r="F35" i="16" s="1"/>
  <c r="D35" i="16"/>
  <c r="C35" i="16"/>
  <c r="B35" i="16"/>
  <c r="E35" i="15"/>
  <c r="F35" i="15" s="1"/>
  <c r="D35" i="15"/>
  <c r="C35" i="15"/>
  <c r="B35" i="15"/>
  <c r="E35" i="14"/>
  <c r="D35" i="14"/>
  <c r="F35" i="14" s="1"/>
  <c r="C35" i="14"/>
  <c r="B35" i="14"/>
  <c r="E35" i="13"/>
  <c r="F35" i="13" s="1"/>
  <c r="D35" i="13"/>
  <c r="C35" i="13"/>
  <c r="B35" i="13"/>
  <c r="E35" i="12"/>
  <c r="F35" i="12" s="1"/>
  <c r="D35" i="12"/>
  <c r="C35" i="12"/>
  <c r="B35" i="12"/>
  <c r="E35" i="11"/>
  <c r="F35" i="11" s="1"/>
  <c r="D35" i="11"/>
  <c r="C35" i="11"/>
  <c r="B35" i="11"/>
  <c r="E35" i="10"/>
  <c r="F35" i="10" s="1"/>
  <c r="D35" i="10"/>
  <c r="C35" i="10"/>
  <c r="B35" i="10"/>
  <c r="E35" i="9"/>
  <c r="F35" i="9" s="1"/>
  <c r="D35" i="9"/>
  <c r="C35" i="9"/>
  <c r="B35" i="9"/>
  <c r="F35" i="7"/>
  <c r="E35" i="7"/>
  <c r="D35" i="7"/>
  <c r="C35" i="7"/>
  <c r="B35" i="7"/>
  <c r="AA2" i="7"/>
  <c r="AA1" i="7"/>
  <c r="L48" i="40"/>
  <c r="N48" i="40" s="1"/>
  <c r="K48" i="40"/>
  <c r="H48" i="40"/>
  <c r="J48" i="40" s="1"/>
  <c r="G48" i="40"/>
  <c r="D48" i="40"/>
  <c r="E48" i="40" s="1"/>
  <c r="C48" i="40"/>
  <c r="L48" i="39"/>
  <c r="N48" i="39" s="1"/>
  <c r="K48" i="39"/>
  <c r="H48" i="39"/>
  <c r="J48" i="39" s="1"/>
  <c r="G48" i="39"/>
  <c r="D48" i="39"/>
  <c r="E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3" i="6" a="1"/>
  <c r="I33" i="6" s="1"/>
  <c r="D32" i="6" a="1"/>
  <c r="I32" i="6" s="1"/>
  <c r="D30" i="6" a="1"/>
  <c r="I30" i="6" s="1"/>
  <c r="D28" i="6" a="1"/>
  <c r="I28" i="6" s="1"/>
  <c r="D27" i="6" a="1"/>
  <c r="I27" i="6" s="1"/>
  <c r="D26" i="6" a="1"/>
  <c r="I26" i="6" s="1"/>
  <c r="D25" i="6" a="1"/>
  <c r="I25" i="6" s="1"/>
  <c r="D24" i="6" a="1"/>
  <c r="I24" i="6" s="1"/>
  <c r="D23" i="6" a="1"/>
  <c r="I23" i="6" s="1"/>
  <c r="D22" i="6" a="1"/>
  <c r="I22" i="6" s="1"/>
  <c r="D21" i="6" a="1"/>
  <c r="I21" i="6" s="1"/>
  <c r="D20" i="6" a="1"/>
  <c r="I20" i="6" s="1"/>
  <c r="E17" i="6"/>
  <c r="D16" i="6" a="1"/>
  <c r="I16" i="6" s="1"/>
  <c r="D15" i="6" a="1"/>
  <c r="I15" i="6" s="1"/>
  <c r="D14" i="6" a="1"/>
  <c r="I14" i="6" s="1"/>
  <c r="D13" i="6" a="1"/>
  <c r="G17" i="6" s="1"/>
  <c r="D10" i="6" a="1"/>
  <c r="I10" i="6" s="1"/>
  <c r="D9" i="6" a="1"/>
  <c r="I9" i="6" s="1"/>
  <c r="D8" i="6" a="1"/>
  <c r="I8" i="6" s="1"/>
  <c r="D7" i="6" a="1"/>
  <c r="E12" i="6" s="1"/>
  <c r="E18" i="6" s="1"/>
  <c r="I34" i="6" l="1"/>
  <c r="H34" i="6"/>
  <c r="D34" i="6"/>
  <c r="I31" i="6"/>
  <c r="H31" i="6"/>
  <c r="D31" i="6"/>
  <c r="I29" i="6"/>
  <c r="H29" i="6"/>
  <c r="D29" i="6"/>
  <c r="I17" i="6"/>
  <c r="H17" i="6"/>
  <c r="D7" i="6"/>
  <c r="D12" i="6" s="1"/>
  <c r="D10" i="6"/>
  <c r="F12" i="6"/>
  <c r="D15" i="6"/>
  <c r="D21" i="6"/>
  <c r="D24" i="6"/>
  <c r="D27" i="6"/>
  <c r="D30" i="6"/>
  <c r="D33" i="6"/>
  <c r="H7" i="6"/>
  <c r="H10" i="6"/>
  <c r="H15" i="6"/>
  <c r="H21" i="6"/>
  <c r="H24" i="6"/>
  <c r="H30" i="6"/>
  <c r="H33" i="6"/>
  <c r="F48" i="39"/>
  <c r="F48" i="40"/>
  <c r="H27" i="6"/>
  <c r="I7" i="6"/>
  <c r="D8" i="6"/>
  <c r="D13" i="6"/>
  <c r="D16" i="6"/>
  <c r="D22" i="6"/>
  <c r="D25" i="6"/>
  <c r="D28" i="6"/>
  <c r="G12" i="6"/>
  <c r="E11" i="6"/>
  <c r="I48" i="39"/>
  <c r="I48" i="40"/>
  <c r="H8" i="6"/>
  <c r="F11" i="6"/>
  <c r="H13" i="6"/>
  <c r="H16" i="6"/>
  <c r="H22" i="6"/>
  <c r="H25" i="6"/>
  <c r="H28" i="6"/>
  <c r="G11" i="6"/>
  <c r="I13" i="6"/>
  <c r="D9" i="6"/>
  <c r="D14" i="6"/>
  <c r="D20" i="6"/>
  <c r="D23" i="6"/>
  <c r="D26" i="6"/>
  <c r="D32" i="6"/>
  <c r="D35" i="6"/>
  <c r="M48" i="39"/>
  <c r="M48" i="40"/>
  <c r="H9" i="6"/>
  <c r="H14" i="6"/>
  <c r="F17" i="6"/>
  <c r="H20" i="6"/>
  <c r="H23" i="6"/>
  <c r="H26" i="6"/>
  <c r="H32" i="6"/>
  <c r="H35" i="6"/>
  <c r="D18" i="6" l="1"/>
  <c r="D17" i="6"/>
  <c r="D11" i="6"/>
  <c r="G18" i="6"/>
  <c r="I12" i="6"/>
  <c r="H12" i="6"/>
  <c r="F18" i="6"/>
  <c r="H11" i="6"/>
  <c r="I11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<sst xmlns="http://schemas.openxmlformats.org/spreadsheetml/2006/main" count="1871" uniqueCount="242">
  <si>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</si>
  <si>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</si>
  <si>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</si>
  <si>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</si>
  <si>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</si>
  <si>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</si>
  <si>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</si>
  <si>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</si>
  <si>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</si>
  <si>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</si>
  <si>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</si>
  <si>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</si>
  <si>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</si>
  <si>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</si>
  <si>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</si>
  <si>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</si>
  <si>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</si>
  <si>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</si>
  <si>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</si>
  <si>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</si>
  <si>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</si>
  <si>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</si>
  <si>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</si>
  <si>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</si>
  <si>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</si>
  <si>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</si>
  <si>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</si>
  <si>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</si>
  <si>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</si>
  <si>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</si>
  <si>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</si>
  <si>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</si>
  <si>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</si>
  <si>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</si>
  <si>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</si>
  <si>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</si>
  <si>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</si>
  <si>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</si>
  <si>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</si>
  <si>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</si>
  <si>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</si>
  <si>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</si>
  <si>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</si>
  <si>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</si>
  <si>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</si>
  <si>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</si>
  <si>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</si>
  <si>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</si>
  <si>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</si>
  <si>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</si>
  <si>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</si>
  <si>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</si>
  <si>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</si>
  <si>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</si>
  <si>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</si>
  <si>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</si>
  <si>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</si>
  <si>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</si>
  <si>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</si>
  <si>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</si>
  <si>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</si>
  <si>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</si>
  <si>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</si>
  <si>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</si>
  <si>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</si>
  <si>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</si>
  <si>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</si>
  <si>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</si>
  <si>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</si>
  <si>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</si>
  <si>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</si>
  <si>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</si>
  <si>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</si>
  <si>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</si>
  <si>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</si>
  <si>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</si>
  <si>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</si>
  <si>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</si>
  <si>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</si>
  <si>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</si>
  <si>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</si>
  <si>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</si>
  <si>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</si>
  <si>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</si>
  <si>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</si>
  <si>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</si>
  <si>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</si>
  <si>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</si>
  <si>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</si>
  <si>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</si>
  <si>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</si>
  <si>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</si>
  <si>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</si>
  <si>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</si>
  <si>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</si>
  <si>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</si>
  <si>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</si>
  <si>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</si>
  <si>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</si>
  <si>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</si>
  <si>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</si>
  <si>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</si>
  <si>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</si>
  <si>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</si>
  <si>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</si>
  <si>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</si>
  <si>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</si>
  <si>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</si>
  <si>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</si>
  <si>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</si>
  <si>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</si>
  <si>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</si>
  <si>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</si>
  <si>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</si>
  <si>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</si>
  <si>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</si>
  <si>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</si>
  <si>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</si>
  <si>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</si>
  <si>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</si>
  <si>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</si>
  <si>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</si>
  <si>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</si>
  <si>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</si>
  <si>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</si>
  <si>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</si>
  <si>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</si>
  <si>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</si>
  <si>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</si>
  <si>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</si>
  <si>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</si>
  <si>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</si>
  <si>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</si>
  <si>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</si>
  <si>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</si>
  <si>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</si>
  <si>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</si>
  <si>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</si>
  <si>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</si>
  <si>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</si>
  <si>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</si>
  <si>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</si>
  <si>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</si>
  <si>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</si>
  <si>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</si>
  <si>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</si>
  <si>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</si>
  <si>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</si>
  <si>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</si>
  <si>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</si>
  <si>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</si>
  <si>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</si>
  <si>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</si>
  <si>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</si>
  <si>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</si>
  <si>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</si>
  <si>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</si>
  <si>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</si>
  <si>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</si>
  <si>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Julio </t>
  </si>
  <si>
    <t xml:space="preserve"> Julio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</si>
  <si>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</si>
  <si>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</si>
  <si>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</si>
  <si>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</si>
  <si>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</si>
  <si>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</si>
  <si>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</si>
  <si>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</si>
  <si>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Julio de 2024</t>
  </si>
  <si>
    <t>En régimen de mercancía</t>
  </si>
  <si>
    <t>Málaga</t>
  </si>
  <si>
    <t>Fecha: 30/1/2025</t>
  </si>
  <si>
    <t>Pasaia</t>
  </si>
  <si>
    <t>Maquinaria, aparatos, herramientas y repuestos</t>
  </si>
  <si>
    <t>Baleares</t>
  </si>
  <si>
    <t xml:space="preserve">Julio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</si>
  <si>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</si>
  <si>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</si>
  <si>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</si>
  <si>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</si>
  <si>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</si>
  <si>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</si>
  <si>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</si>
  <si>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</si>
  <si>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30/01/2025</t>
  </si>
  <si>
    <t>Var.(%)</t>
  </si>
  <si>
    <t>No incluye tránsito, ni taras ni transbordo</t>
  </si>
  <si>
    <t>1.1. IMPORTACIONES DE GRANELES LÍQUIDOS</t>
  </si>
  <si>
    <t>1.2. IMPORTACIONES DE GRANELES SÓLIDOS</t>
  </si>
  <si>
    <t>1.3. IMPORTACIONES DE MERCANCÍA GENERAL</t>
  </si>
  <si>
    <t>2. EXPORTACIONES TOTALES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</si>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</sst>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D4D8CF44-FD84-4D16-AEF1-2C9A3BFFF649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8722019.9120000005</c:v>
                </c:pt>
                <c:pt idx="1">
                  <c:v>1889157.7050000001</c:v>
                </c:pt>
                <c:pt idx="2">
                  <c:v>3103203.2960000001</c:v>
                </c:pt>
                <c:pt idx="3">
                  <c:v>2628311.3939999999</c:v>
                </c:pt>
                <c:pt idx="4">
                  <c:v>61748176.009000003</c:v>
                </c:pt>
                <c:pt idx="5">
                  <c:v>2907029.7420000001</c:v>
                </c:pt>
                <c:pt idx="6">
                  <c:v>10196413.988</c:v>
                </c:pt>
                <c:pt idx="7">
                  <c:v>41962249.276000001</c:v>
                </c:pt>
                <c:pt idx="8">
                  <c:v>20981509</c:v>
                </c:pt>
                <c:pt idx="9">
                  <c:v>21742885.357999999</c:v>
                </c:pt>
                <c:pt idx="10">
                  <c:v>10376139.412</c:v>
                </c:pt>
                <c:pt idx="11">
                  <c:v>956748</c:v>
                </c:pt>
                <c:pt idx="12">
                  <c:v>4047124.645</c:v>
                </c:pt>
                <c:pt idx="13">
                  <c:v>9102060.3339999989</c:v>
                </c:pt>
                <c:pt idx="14">
                  <c:v>18255247.524999999</c:v>
                </c:pt>
                <c:pt idx="15">
                  <c:v>18557985.787999999</c:v>
                </c:pt>
                <c:pt idx="16">
                  <c:v>2597006.94</c:v>
                </c:pt>
                <c:pt idx="17">
                  <c:v>1442243.7609999999</c:v>
                </c:pt>
                <c:pt idx="18">
                  <c:v>302886</c:v>
                </c:pt>
                <c:pt idx="19">
                  <c:v>1637030.7409999999</c:v>
                </c:pt>
                <c:pt idx="20">
                  <c:v>2001271.46</c:v>
                </c:pt>
                <c:pt idx="21">
                  <c:v>8357046.4270000001</c:v>
                </c:pt>
                <c:pt idx="22">
                  <c:v>4114417.7620000001</c:v>
                </c:pt>
                <c:pt idx="23">
                  <c:v>2430368</c:v>
                </c:pt>
                <c:pt idx="24">
                  <c:v>18620102.348999999</c:v>
                </c:pt>
                <c:pt idx="25">
                  <c:v>48140290.608000003</c:v>
                </c:pt>
                <c:pt idx="26">
                  <c:v>3195035.2030000002</c:v>
                </c:pt>
                <c:pt idx="27">
                  <c:v>849657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8026983.2510000002</c:v>
                </c:pt>
                <c:pt idx="1">
                  <c:v>1951573</c:v>
                </c:pt>
                <c:pt idx="2">
                  <c:v>3169792.1340000001</c:v>
                </c:pt>
                <c:pt idx="3">
                  <c:v>2796464.835</c:v>
                </c:pt>
                <c:pt idx="4">
                  <c:v>61245494.538999997</c:v>
                </c:pt>
                <c:pt idx="5">
                  <c:v>3277480.0210000002</c:v>
                </c:pt>
                <c:pt idx="6">
                  <c:v>9727158.9100000001</c:v>
                </c:pt>
                <c:pt idx="7">
                  <c:v>37884074.369999997</c:v>
                </c:pt>
                <c:pt idx="8">
                  <c:v>19564666</c:v>
                </c:pt>
                <c:pt idx="9">
                  <c:v>21443324.348000001</c:v>
                </c:pt>
                <c:pt idx="10">
                  <c:v>10218666.216</c:v>
                </c:pt>
                <c:pt idx="11">
                  <c:v>1047910.267</c:v>
                </c:pt>
                <c:pt idx="12">
                  <c:v>5381850.0379999997</c:v>
                </c:pt>
                <c:pt idx="13">
                  <c:v>12401609.215</c:v>
                </c:pt>
                <c:pt idx="14">
                  <c:v>17524404.561000001</c:v>
                </c:pt>
                <c:pt idx="15">
                  <c:v>16446423.6</c:v>
                </c:pt>
                <c:pt idx="16">
                  <c:v>1400490.051</c:v>
                </c:pt>
                <c:pt idx="17">
                  <c:v>1154406.558</c:v>
                </c:pt>
                <c:pt idx="18">
                  <c:v>309743</c:v>
                </c:pt>
                <c:pt idx="19">
                  <c:v>1572675.2879999999</c:v>
                </c:pt>
                <c:pt idx="20">
                  <c:v>2068161.4809999999</c:v>
                </c:pt>
                <c:pt idx="21">
                  <c:v>7605666.6140000001</c:v>
                </c:pt>
                <c:pt idx="22">
                  <c:v>4077581.125</c:v>
                </c:pt>
                <c:pt idx="23">
                  <c:v>2222459</c:v>
                </c:pt>
                <c:pt idx="24">
                  <c:v>19175036.418000001</c:v>
                </c:pt>
                <c:pt idx="25">
                  <c:v>45125934.479999997</c:v>
                </c:pt>
                <c:pt idx="26">
                  <c:v>2861415.21</c:v>
                </c:pt>
                <c:pt idx="27">
                  <c:v>909627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658909"/>
        <c:axId val="50657195"/>
      </c:barChart>
      <c:catAx>
        <c:axId val="4665890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657195"/>
        <c:crosses val="autoZero"/>
        <c:auto val="1"/>
        <c:lblAlgn val="ctr"/>
        <c:lblOffset val="100"/>
        <c:noMultiLvlLbl val="0"/>
      </c:catAx>
      <c:valAx>
        <c:axId val="5065719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658909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8675066</c:v>
                </c:pt>
                <c:pt idx="1">
                  <c:v>1874718</c:v>
                </c:pt>
                <c:pt idx="2">
                  <c:v>3047881</c:v>
                </c:pt>
                <c:pt idx="3">
                  <c:v>2594907</c:v>
                </c:pt>
                <c:pt idx="4">
                  <c:v>57581278</c:v>
                </c:pt>
                <c:pt idx="5">
                  <c:v>2834698</c:v>
                </c:pt>
                <c:pt idx="6">
                  <c:v>10101202</c:v>
                </c:pt>
                <c:pt idx="7">
                  <c:v>40934337</c:v>
                </c:pt>
                <c:pt idx="8">
                  <c:v>20894398</c:v>
                </c:pt>
                <c:pt idx="9">
                  <c:v>21629862</c:v>
                </c:pt>
                <c:pt idx="10">
                  <c:v>10356145</c:v>
                </c:pt>
                <c:pt idx="11">
                  <c:v>658009</c:v>
                </c:pt>
                <c:pt idx="12">
                  <c:v>4039072</c:v>
                </c:pt>
                <c:pt idx="13">
                  <c:v>9081547</c:v>
                </c:pt>
                <c:pt idx="14">
                  <c:v>18136301</c:v>
                </c:pt>
                <c:pt idx="15">
                  <c:v>16822665</c:v>
                </c:pt>
                <c:pt idx="16">
                  <c:v>2552008</c:v>
                </c:pt>
                <c:pt idx="17">
                  <c:v>1424802</c:v>
                </c:pt>
                <c:pt idx="18">
                  <c:v>302780</c:v>
                </c:pt>
                <c:pt idx="19">
                  <c:v>1621472</c:v>
                </c:pt>
                <c:pt idx="20">
                  <c:v>1974304</c:v>
                </c:pt>
                <c:pt idx="21">
                  <c:v>7845588</c:v>
                </c:pt>
                <c:pt idx="22">
                  <c:v>4079108</c:v>
                </c:pt>
                <c:pt idx="23">
                  <c:v>2411384</c:v>
                </c:pt>
                <c:pt idx="24">
                  <c:v>18500087</c:v>
                </c:pt>
                <c:pt idx="25">
                  <c:v>47857324</c:v>
                </c:pt>
                <c:pt idx="26">
                  <c:v>3107901</c:v>
                </c:pt>
                <c:pt idx="27">
                  <c:v>843742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7976875</c:v>
                </c:pt>
                <c:pt idx="1">
                  <c:v>1935560</c:v>
                </c:pt>
                <c:pt idx="2">
                  <c:v>3117189</c:v>
                </c:pt>
                <c:pt idx="3">
                  <c:v>2757457</c:v>
                </c:pt>
                <c:pt idx="4">
                  <c:v>57033465</c:v>
                </c:pt>
                <c:pt idx="5">
                  <c:v>3202839</c:v>
                </c:pt>
                <c:pt idx="6">
                  <c:v>9650086</c:v>
                </c:pt>
                <c:pt idx="7">
                  <c:v>36983386</c:v>
                </c:pt>
                <c:pt idx="8">
                  <c:v>19487497</c:v>
                </c:pt>
                <c:pt idx="9">
                  <c:v>21316946</c:v>
                </c:pt>
                <c:pt idx="10">
                  <c:v>10199747</c:v>
                </c:pt>
                <c:pt idx="11">
                  <c:v>683298</c:v>
                </c:pt>
                <c:pt idx="12">
                  <c:v>5372113</c:v>
                </c:pt>
                <c:pt idx="13">
                  <c:v>12379054</c:v>
                </c:pt>
                <c:pt idx="14">
                  <c:v>17368024</c:v>
                </c:pt>
                <c:pt idx="15">
                  <c:v>15046827</c:v>
                </c:pt>
                <c:pt idx="16">
                  <c:v>1349244</c:v>
                </c:pt>
                <c:pt idx="17">
                  <c:v>1139277</c:v>
                </c:pt>
                <c:pt idx="18">
                  <c:v>305168</c:v>
                </c:pt>
                <c:pt idx="19">
                  <c:v>1556820</c:v>
                </c:pt>
                <c:pt idx="20">
                  <c:v>2039679</c:v>
                </c:pt>
                <c:pt idx="21">
                  <c:v>7157192</c:v>
                </c:pt>
                <c:pt idx="22">
                  <c:v>4048456</c:v>
                </c:pt>
                <c:pt idx="23">
                  <c:v>2202525</c:v>
                </c:pt>
                <c:pt idx="24">
                  <c:v>19077432</c:v>
                </c:pt>
                <c:pt idx="25">
                  <c:v>44875225</c:v>
                </c:pt>
                <c:pt idx="26">
                  <c:v>2765419</c:v>
                </c:pt>
                <c:pt idx="27">
                  <c:v>904894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532661"/>
        <c:axId val="50916982"/>
      </c:barChart>
      <c:catAx>
        <c:axId val="595326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916982"/>
        <c:crosses val="autoZero"/>
        <c:auto val="1"/>
        <c:lblAlgn val="ctr"/>
        <c:lblOffset val="100"/>
        <c:noMultiLvlLbl val="0"/>
      </c:catAx>
      <c:valAx>
        <c:axId val="5091698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53266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5780247</c:v>
                </c:pt>
                <c:pt idx="1">
                  <c:v>34762</c:v>
                </c:pt>
                <c:pt idx="2">
                  <c:v>101691</c:v>
                </c:pt>
                <c:pt idx="3">
                  <c:v>373188</c:v>
                </c:pt>
                <c:pt idx="4">
                  <c:v>16811695</c:v>
                </c:pt>
                <c:pt idx="5">
                  <c:v>412745</c:v>
                </c:pt>
                <c:pt idx="6">
                  <c:v>934572</c:v>
                </c:pt>
                <c:pt idx="7">
                  <c:v>7953275</c:v>
                </c:pt>
                <c:pt idx="8">
                  <c:v>13501752</c:v>
                </c:pt>
                <c:pt idx="9">
                  <c:v>15619444</c:v>
                </c:pt>
                <c:pt idx="10">
                  <c:v>5144157</c:v>
                </c:pt>
                <c:pt idx="11">
                  <c:v>314669</c:v>
                </c:pt>
                <c:pt idx="12">
                  <c:v>1379015</c:v>
                </c:pt>
                <c:pt idx="13">
                  <c:v>1059499</c:v>
                </c:pt>
                <c:pt idx="14">
                  <c:v>14014998</c:v>
                </c:pt>
                <c:pt idx="15">
                  <c:v>5057066</c:v>
                </c:pt>
                <c:pt idx="16">
                  <c:v>73309</c:v>
                </c:pt>
                <c:pt idx="17">
                  <c:v>0</c:v>
                </c:pt>
                <c:pt idx="18">
                  <c:v>37032</c:v>
                </c:pt>
                <c:pt idx="19">
                  <c:v>782028</c:v>
                </c:pt>
                <c:pt idx="20">
                  <c:v>0</c:v>
                </c:pt>
                <c:pt idx="21">
                  <c:v>2507816</c:v>
                </c:pt>
                <c:pt idx="22">
                  <c:v>105122</c:v>
                </c:pt>
                <c:pt idx="23">
                  <c:v>350495</c:v>
                </c:pt>
                <c:pt idx="24">
                  <c:v>12227795</c:v>
                </c:pt>
                <c:pt idx="25">
                  <c:v>2025143</c:v>
                </c:pt>
                <c:pt idx="26">
                  <c:v>18006</c:v>
                </c:pt>
                <c:pt idx="27">
                  <c:v>175275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4289265</c:v>
                </c:pt>
                <c:pt idx="1">
                  <c:v>25012</c:v>
                </c:pt>
                <c:pt idx="2">
                  <c:v>8227</c:v>
                </c:pt>
                <c:pt idx="3">
                  <c:v>395796</c:v>
                </c:pt>
                <c:pt idx="4">
                  <c:v>15259647</c:v>
                </c:pt>
                <c:pt idx="5">
                  <c:v>792902</c:v>
                </c:pt>
                <c:pt idx="6">
                  <c:v>870912</c:v>
                </c:pt>
                <c:pt idx="7">
                  <c:v>7642448</c:v>
                </c:pt>
                <c:pt idx="8">
                  <c:v>12019864</c:v>
                </c:pt>
                <c:pt idx="9">
                  <c:v>16127119</c:v>
                </c:pt>
                <c:pt idx="10">
                  <c:v>5454299</c:v>
                </c:pt>
                <c:pt idx="11">
                  <c:v>369740</c:v>
                </c:pt>
                <c:pt idx="12">
                  <c:v>2538035</c:v>
                </c:pt>
                <c:pt idx="13">
                  <c:v>638487</c:v>
                </c:pt>
                <c:pt idx="14">
                  <c:v>13605948</c:v>
                </c:pt>
                <c:pt idx="15">
                  <c:v>4237163</c:v>
                </c:pt>
                <c:pt idx="16">
                  <c:v>56384</c:v>
                </c:pt>
                <c:pt idx="17">
                  <c:v>0</c:v>
                </c:pt>
                <c:pt idx="18">
                  <c:v>37149</c:v>
                </c:pt>
                <c:pt idx="19">
                  <c:v>771677</c:v>
                </c:pt>
                <c:pt idx="20">
                  <c:v>0</c:v>
                </c:pt>
                <c:pt idx="21">
                  <c:v>2228923</c:v>
                </c:pt>
                <c:pt idx="22">
                  <c:v>134617</c:v>
                </c:pt>
                <c:pt idx="23">
                  <c:v>255069</c:v>
                </c:pt>
                <c:pt idx="24">
                  <c:v>11724146</c:v>
                </c:pt>
                <c:pt idx="25">
                  <c:v>3018866</c:v>
                </c:pt>
                <c:pt idx="26">
                  <c:v>22463</c:v>
                </c:pt>
                <c:pt idx="27">
                  <c:v>179087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4875407"/>
        <c:axId val="46481746"/>
      </c:barChart>
      <c:catAx>
        <c:axId val="5487540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481746"/>
        <c:crosses val="autoZero"/>
        <c:auto val="1"/>
        <c:lblAlgn val="ctr"/>
        <c:lblOffset val="100"/>
        <c:noMultiLvlLbl val="0"/>
      </c:catAx>
      <c:valAx>
        <c:axId val="4648174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87540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2590367</c:v>
                </c:pt>
                <c:pt idx="1">
                  <c:v>1165200</c:v>
                </c:pt>
                <c:pt idx="2">
                  <c:v>2088605</c:v>
                </c:pt>
                <c:pt idx="3">
                  <c:v>1504546</c:v>
                </c:pt>
                <c:pt idx="4">
                  <c:v>103410</c:v>
                </c:pt>
                <c:pt idx="5">
                  <c:v>1080902</c:v>
                </c:pt>
                <c:pt idx="6">
                  <c:v>200690</c:v>
                </c:pt>
                <c:pt idx="7">
                  <c:v>2725011</c:v>
                </c:pt>
                <c:pt idx="8">
                  <c:v>2421090</c:v>
                </c:pt>
                <c:pt idx="9">
                  <c:v>5386344</c:v>
                </c:pt>
                <c:pt idx="10">
                  <c:v>4540628</c:v>
                </c:pt>
                <c:pt idx="11">
                  <c:v>2726</c:v>
                </c:pt>
                <c:pt idx="12">
                  <c:v>2252752</c:v>
                </c:pt>
                <c:pt idx="13">
                  <c:v>6862267</c:v>
                </c:pt>
                <c:pt idx="14">
                  <c:v>3070166</c:v>
                </c:pt>
                <c:pt idx="15">
                  <c:v>237063</c:v>
                </c:pt>
                <c:pt idx="16">
                  <c:v>818712</c:v>
                </c:pt>
                <c:pt idx="17">
                  <c:v>748628</c:v>
                </c:pt>
                <c:pt idx="18">
                  <c:v>7000</c:v>
                </c:pt>
                <c:pt idx="19">
                  <c:v>492642</c:v>
                </c:pt>
                <c:pt idx="20">
                  <c:v>485759</c:v>
                </c:pt>
                <c:pt idx="21">
                  <c:v>203442</c:v>
                </c:pt>
                <c:pt idx="22">
                  <c:v>1800175</c:v>
                </c:pt>
                <c:pt idx="23">
                  <c:v>1072897</c:v>
                </c:pt>
                <c:pt idx="24">
                  <c:v>5286208</c:v>
                </c:pt>
                <c:pt idx="25">
                  <c:v>1651774</c:v>
                </c:pt>
                <c:pt idx="26">
                  <c:v>144882</c:v>
                </c:pt>
                <c:pt idx="27">
                  <c:v>227340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3319685</c:v>
                </c:pt>
                <c:pt idx="1">
                  <c:v>1174011</c:v>
                </c:pt>
                <c:pt idx="2">
                  <c:v>2391096</c:v>
                </c:pt>
                <c:pt idx="3">
                  <c:v>1708484</c:v>
                </c:pt>
                <c:pt idx="4">
                  <c:v>308616</c:v>
                </c:pt>
                <c:pt idx="5">
                  <c:v>1184315</c:v>
                </c:pt>
                <c:pt idx="6">
                  <c:v>250375</c:v>
                </c:pt>
                <c:pt idx="7">
                  <c:v>3015623</c:v>
                </c:pt>
                <c:pt idx="8">
                  <c:v>2429574</c:v>
                </c:pt>
                <c:pt idx="9">
                  <c:v>4631792</c:v>
                </c:pt>
                <c:pt idx="10">
                  <c:v>4027020</c:v>
                </c:pt>
                <c:pt idx="11">
                  <c:v>5426</c:v>
                </c:pt>
                <c:pt idx="12">
                  <c:v>2149812</c:v>
                </c:pt>
                <c:pt idx="13">
                  <c:v>10838786</c:v>
                </c:pt>
                <c:pt idx="14">
                  <c:v>2995078</c:v>
                </c:pt>
                <c:pt idx="15">
                  <c:v>225314</c:v>
                </c:pt>
                <c:pt idx="16">
                  <c:v>752622</c:v>
                </c:pt>
                <c:pt idx="17">
                  <c:v>506682</c:v>
                </c:pt>
                <c:pt idx="18">
                  <c:v>10451</c:v>
                </c:pt>
                <c:pt idx="19">
                  <c:v>429611</c:v>
                </c:pt>
                <c:pt idx="20">
                  <c:v>561271</c:v>
                </c:pt>
                <c:pt idx="21">
                  <c:v>203115</c:v>
                </c:pt>
                <c:pt idx="22">
                  <c:v>2187684</c:v>
                </c:pt>
                <c:pt idx="23">
                  <c:v>1053422</c:v>
                </c:pt>
                <c:pt idx="24">
                  <c:v>6276420</c:v>
                </c:pt>
                <c:pt idx="25">
                  <c:v>1408692</c:v>
                </c:pt>
                <c:pt idx="26">
                  <c:v>198362</c:v>
                </c:pt>
                <c:pt idx="27">
                  <c:v>318978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508168"/>
        <c:axId val="41959489"/>
      </c:barChart>
      <c:catAx>
        <c:axId val="35508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959489"/>
        <c:crosses val="autoZero"/>
        <c:auto val="1"/>
        <c:lblAlgn val="ctr"/>
        <c:lblOffset val="100"/>
        <c:noMultiLvlLbl val="0"/>
      </c:catAx>
      <c:valAx>
        <c:axId val="4195948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50816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304452</c:v>
                </c:pt>
                <c:pt idx="1">
                  <c:v>674756</c:v>
                </c:pt>
                <c:pt idx="2">
                  <c:v>857585</c:v>
                </c:pt>
                <c:pt idx="3">
                  <c:v>717173</c:v>
                </c:pt>
                <c:pt idx="4">
                  <c:v>40666173</c:v>
                </c:pt>
                <c:pt idx="5">
                  <c:v>1341051</c:v>
                </c:pt>
                <c:pt idx="6">
                  <c:v>8965940</c:v>
                </c:pt>
                <c:pt idx="7">
                  <c:v>30256051</c:v>
                </c:pt>
                <c:pt idx="8">
                  <c:v>4971556</c:v>
                </c:pt>
                <c:pt idx="9">
                  <c:v>624074</c:v>
                </c:pt>
                <c:pt idx="10">
                  <c:v>671360</c:v>
                </c:pt>
                <c:pt idx="11">
                  <c:v>340614</c:v>
                </c:pt>
                <c:pt idx="12">
                  <c:v>407305</c:v>
                </c:pt>
                <c:pt idx="13">
                  <c:v>1159781</c:v>
                </c:pt>
                <c:pt idx="14">
                  <c:v>1051137</c:v>
                </c:pt>
                <c:pt idx="15">
                  <c:v>11528536</c:v>
                </c:pt>
                <c:pt idx="16">
                  <c:v>1659987</c:v>
                </c:pt>
                <c:pt idx="17">
                  <c:v>676174</c:v>
                </c:pt>
                <c:pt idx="18">
                  <c:v>258748</c:v>
                </c:pt>
                <c:pt idx="19">
                  <c:v>346802</c:v>
                </c:pt>
                <c:pt idx="20">
                  <c:v>1488545</c:v>
                </c:pt>
                <c:pt idx="21">
                  <c:v>5134330</c:v>
                </c:pt>
                <c:pt idx="22">
                  <c:v>2173811</c:v>
                </c:pt>
                <c:pt idx="23">
                  <c:v>987992</c:v>
                </c:pt>
                <c:pt idx="24">
                  <c:v>986084</c:v>
                </c:pt>
                <c:pt idx="25">
                  <c:v>44180407</c:v>
                </c:pt>
                <c:pt idx="26">
                  <c:v>2945013</c:v>
                </c:pt>
                <c:pt idx="27">
                  <c:v>441127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367925</c:v>
                </c:pt>
                <c:pt idx="1">
                  <c:v>736537</c:v>
                </c:pt>
                <c:pt idx="2">
                  <c:v>717866</c:v>
                </c:pt>
                <c:pt idx="3">
                  <c:v>653177</c:v>
                </c:pt>
                <c:pt idx="4">
                  <c:v>41465202</c:v>
                </c:pt>
                <c:pt idx="5">
                  <c:v>1225622</c:v>
                </c:pt>
                <c:pt idx="6">
                  <c:v>8528799</c:v>
                </c:pt>
                <c:pt idx="7">
                  <c:v>26325315</c:v>
                </c:pt>
                <c:pt idx="8">
                  <c:v>5038059</c:v>
                </c:pt>
                <c:pt idx="9">
                  <c:v>558035</c:v>
                </c:pt>
                <c:pt idx="10">
                  <c:v>718428</c:v>
                </c:pt>
                <c:pt idx="11">
                  <c:v>308132</c:v>
                </c:pt>
                <c:pt idx="12">
                  <c:v>684266</c:v>
                </c:pt>
                <c:pt idx="13">
                  <c:v>901781</c:v>
                </c:pt>
                <c:pt idx="14">
                  <c:v>766998</c:v>
                </c:pt>
                <c:pt idx="15">
                  <c:v>10584350</c:v>
                </c:pt>
                <c:pt idx="16">
                  <c:v>540238</c:v>
                </c:pt>
                <c:pt idx="17">
                  <c:v>632595</c:v>
                </c:pt>
                <c:pt idx="18">
                  <c:v>257568</c:v>
                </c:pt>
                <c:pt idx="19">
                  <c:v>355532</c:v>
                </c:pt>
                <c:pt idx="20">
                  <c:v>1478408</c:v>
                </c:pt>
                <c:pt idx="21">
                  <c:v>4725154</c:v>
                </c:pt>
                <c:pt idx="22">
                  <c:v>1726155</c:v>
                </c:pt>
                <c:pt idx="23">
                  <c:v>894034</c:v>
                </c:pt>
                <c:pt idx="24">
                  <c:v>1076866</c:v>
                </c:pt>
                <c:pt idx="25">
                  <c:v>40447667</c:v>
                </c:pt>
                <c:pt idx="26">
                  <c:v>2544594</c:v>
                </c:pt>
                <c:pt idx="27">
                  <c:v>406829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830581"/>
        <c:axId val="50128586"/>
      </c:barChart>
      <c:catAx>
        <c:axId val="2183058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128586"/>
        <c:crosses val="autoZero"/>
        <c:auto val="1"/>
        <c:lblAlgn val="ctr"/>
        <c:lblOffset val="100"/>
        <c:noMultiLvlLbl val="0"/>
      </c:catAx>
      <c:valAx>
        <c:axId val="5012858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83058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33</c:v>
                </c:pt>
                <c:pt idx="1">
                  <c:v>633902</c:v>
                </c:pt>
                <c:pt idx="2">
                  <c:v>154706</c:v>
                </c:pt>
                <c:pt idx="3">
                  <c:v>0</c:v>
                </c:pt>
                <c:pt idx="4">
                  <c:v>33455730</c:v>
                </c:pt>
                <c:pt idx="5">
                  <c:v>936180</c:v>
                </c:pt>
                <c:pt idx="6">
                  <c:v>189365</c:v>
                </c:pt>
                <c:pt idx="7">
                  <c:v>23202159</c:v>
                </c:pt>
                <c:pt idx="8">
                  <c:v>2966851</c:v>
                </c:pt>
                <c:pt idx="9">
                  <c:v>409201</c:v>
                </c:pt>
                <c:pt idx="10">
                  <c:v>651216</c:v>
                </c:pt>
                <c:pt idx="11">
                  <c:v>40337</c:v>
                </c:pt>
                <c:pt idx="12">
                  <c:v>80624</c:v>
                </c:pt>
                <c:pt idx="13">
                  <c:v>640538</c:v>
                </c:pt>
                <c:pt idx="14">
                  <c:v>481870</c:v>
                </c:pt>
                <c:pt idx="15">
                  <c:v>8705348</c:v>
                </c:pt>
                <c:pt idx="16">
                  <c:v>1346962</c:v>
                </c:pt>
                <c:pt idx="17">
                  <c:v>285667</c:v>
                </c:pt>
                <c:pt idx="18">
                  <c:v>23441</c:v>
                </c:pt>
                <c:pt idx="19">
                  <c:v>1833</c:v>
                </c:pt>
                <c:pt idx="20">
                  <c:v>0</c:v>
                </c:pt>
                <c:pt idx="21">
                  <c:v>2472785</c:v>
                </c:pt>
                <c:pt idx="22">
                  <c:v>757893</c:v>
                </c:pt>
                <c:pt idx="23">
                  <c:v>626059</c:v>
                </c:pt>
                <c:pt idx="24">
                  <c:v>77190</c:v>
                </c:pt>
                <c:pt idx="25">
                  <c:v>34618934</c:v>
                </c:pt>
                <c:pt idx="26">
                  <c:v>1714209</c:v>
                </c:pt>
                <c:pt idx="27">
                  <c:v>161961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109</c:v>
                </c:pt>
                <c:pt idx="1">
                  <c:v>641744</c:v>
                </c:pt>
                <c:pt idx="2">
                  <c:v>102717</c:v>
                </c:pt>
                <c:pt idx="3">
                  <c:v>0</c:v>
                </c:pt>
                <c:pt idx="4">
                  <c:v>32858052</c:v>
                </c:pt>
                <c:pt idx="5">
                  <c:v>853727</c:v>
                </c:pt>
                <c:pt idx="6">
                  <c:v>210939</c:v>
                </c:pt>
                <c:pt idx="7">
                  <c:v>19516746</c:v>
                </c:pt>
                <c:pt idx="8">
                  <c:v>3184809</c:v>
                </c:pt>
                <c:pt idx="9">
                  <c:v>372077</c:v>
                </c:pt>
                <c:pt idx="10">
                  <c:v>670002</c:v>
                </c:pt>
                <c:pt idx="11">
                  <c:v>39483</c:v>
                </c:pt>
                <c:pt idx="12">
                  <c:v>252181</c:v>
                </c:pt>
                <c:pt idx="13">
                  <c:v>440559</c:v>
                </c:pt>
                <c:pt idx="14">
                  <c:v>330798</c:v>
                </c:pt>
                <c:pt idx="15">
                  <c:v>7819734</c:v>
                </c:pt>
                <c:pt idx="16">
                  <c:v>187361</c:v>
                </c:pt>
                <c:pt idx="17">
                  <c:v>302149</c:v>
                </c:pt>
                <c:pt idx="18">
                  <c:v>27913</c:v>
                </c:pt>
                <c:pt idx="19">
                  <c:v>2897</c:v>
                </c:pt>
                <c:pt idx="20">
                  <c:v>0</c:v>
                </c:pt>
                <c:pt idx="21">
                  <c:v>2307013</c:v>
                </c:pt>
                <c:pt idx="22">
                  <c:v>272842</c:v>
                </c:pt>
                <c:pt idx="23">
                  <c:v>594793</c:v>
                </c:pt>
                <c:pt idx="24">
                  <c:v>207720</c:v>
                </c:pt>
                <c:pt idx="25">
                  <c:v>31325291</c:v>
                </c:pt>
                <c:pt idx="26">
                  <c:v>1522718</c:v>
                </c:pt>
                <c:pt idx="27">
                  <c:v>139167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724288"/>
        <c:axId val="2409659"/>
      </c:barChart>
      <c:catAx>
        <c:axId val="377242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09659"/>
        <c:crosses val="autoZero"/>
        <c:auto val="1"/>
        <c:lblAlgn val="ctr"/>
        <c:lblOffset val="100"/>
        <c:noMultiLvlLbl val="0"/>
      </c:catAx>
      <c:valAx>
        <c:axId val="240965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72428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14273.912</c:v>
                </c:pt>
                <c:pt idx="1">
                  <c:v>487.70499999999998</c:v>
                </c:pt>
                <c:pt idx="2">
                  <c:v>2153.2959999999998</c:v>
                </c:pt>
                <c:pt idx="3">
                  <c:v>7000.3939999999984</c:v>
                </c:pt>
                <c:pt idx="4">
                  <c:v>655.0089999999999</c:v>
                </c:pt>
                <c:pt idx="5">
                  <c:v>6681.7419999999984</c:v>
                </c:pt>
                <c:pt idx="6">
                  <c:v>1041.9880000000001</c:v>
                </c:pt>
                <c:pt idx="7">
                  <c:v>1934.2760000000001</c:v>
                </c:pt>
                <c:pt idx="8">
                  <c:v>0</c:v>
                </c:pt>
                <c:pt idx="9">
                  <c:v>232.358</c:v>
                </c:pt>
                <c:pt idx="10">
                  <c:v>1720.412</c:v>
                </c:pt>
                <c:pt idx="11">
                  <c:v>0</c:v>
                </c:pt>
                <c:pt idx="12">
                  <c:v>74.644999999999982</c:v>
                </c:pt>
                <c:pt idx="13">
                  <c:v>7880.3340000000017</c:v>
                </c:pt>
                <c:pt idx="14">
                  <c:v>65.525000000000006</c:v>
                </c:pt>
                <c:pt idx="15">
                  <c:v>532.78800000000001</c:v>
                </c:pt>
                <c:pt idx="16">
                  <c:v>114.94</c:v>
                </c:pt>
                <c:pt idx="17">
                  <c:v>1303.761</c:v>
                </c:pt>
                <c:pt idx="18">
                  <c:v>0</c:v>
                </c:pt>
                <c:pt idx="19">
                  <c:v>456.74099999999987</c:v>
                </c:pt>
                <c:pt idx="20">
                  <c:v>11075.46</c:v>
                </c:pt>
                <c:pt idx="21">
                  <c:v>1723.4269999999999</c:v>
                </c:pt>
                <c:pt idx="22">
                  <c:v>2730.7620000000002</c:v>
                </c:pt>
                <c:pt idx="23">
                  <c:v>0</c:v>
                </c:pt>
                <c:pt idx="24">
                  <c:v>1324.3489999999999</c:v>
                </c:pt>
                <c:pt idx="25">
                  <c:v>1291.6079999999999</c:v>
                </c:pt>
                <c:pt idx="26">
                  <c:v>17973.203000000001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17205.251</c:v>
                </c:pt>
                <c:pt idx="1">
                  <c:v>0</c:v>
                </c:pt>
                <c:pt idx="2">
                  <c:v>1929.134</c:v>
                </c:pt>
                <c:pt idx="3">
                  <c:v>7252.835</c:v>
                </c:pt>
                <c:pt idx="4">
                  <c:v>372.53899999999999</c:v>
                </c:pt>
                <c:pt idx="5">
                  <c:v>7297.0209999999988</c:v>
                </c:pt>
                <c:pt idx="6">
                  <c:v>1008.91</c:v>
                </c:pt>
                <c:pt idx="7">
                  <c:v>1078.3699999999999</c:v>
                </c:pt>
                <c:pt idx="8">
                  <c:v>0</c:v>
                </c:pt>
                <c:pt idx="9">
                  <c:v>202.34800000000001</c:v>
                </c:pt>
                <c:pt idx="10">
                  <c:v>1592.2159999999999</c:v>
                </c:pt>
                <c:pt idx="11">
                  <c:v>11.266999999999999</c:v>
                </c:pt>
                <c:pt idx="12">
                  <c:v>115.038</c:v>
                </c:pt>
                <c:pt idx="13">
                  <c:v>5442.2150000000001</c:v>
                </c:pt>
                <c:pt idx="14">
                  <c:v>111.56100000000001</c:v>
                </c:pt>
                <c:pt idx="15">
                  <c:v>438.6</c:v>
                </c:pt>
                <c:pt idx="16">
                  <c:v>94.050999999999988</c:v>
                </c:pt>
                <c:pt idx="17">
                  <c:v>1497.558</c:v>
                </c:pt>
                <c:pt idx="18">
                  <c:v>0</c:v>
                </c:pt>
                <c:pt idx="19">
                  <c:v>465.2879999999999</c:v>
                </c:pt>
                <c:pt idx="20">
                  <c:v>13327.481</c:v>
                </c:pt>
                <c:pt idx="21">
                  <c:v>2284.6140000000009</c:v>
                </c:pt>
                <c:pt idx="22">
                  <c:v>2709.125</c:v>
                </c:pt>
                <c:pt idx="23">
                  <c:v>0</c:v>
                </c:pt>
                <c:pt idx="24">
                  <c:v>1189.4179999999999</c:v>
                </c:pt>
                <c:pt idx="25">
                  <c:v>787.4799999999999</c:v>
                </c:pt>
                <c:pt idx="26">
                  <c:v>17920.21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687402"/>
        <c:axId val="23281536"/>
      </c:barChart>
      <c:catAx>
        <c:axId val="4168740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281536"/>
        <c:crosses val="autoZero"/>
        <c:auto val="1"/>
        <c:lblAlgn val="ctr"/>
        <c:lblOffset val="100"/>
        <c:noMultiLvlLbl val="0"/>
      </c:catAx>
      <c:valAx>
        <c:axId val="2328153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68740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32680</c:v>
                </c:pt>
                <c:pt idx="1">
                  <c:v>13952</c:v>
                </c:pt>
                <c:pt idx="2">
                  <c:v>53169</c:v>
                </c:pt>
                <c:pt idx="3">
                  <c:v>26404</c:v>
                </c:pt>
                <c:pt idx="4">
                  <c:v>2082583</c:v>
                </c:pt>
                <c:pt idx="5">
                  <c:v>65650</c:v>
                </c:pt>
                <c:pt idx="6">
                  <c:v>93210</c:v>
                </c:pt>
                <c:pt idx="7">
                  <c:v>1025978</c:v>
                </c:pt>
                <c:pt idx="8">
                  <c:v>85511</c:v>
                </c:pt>
                <c:pt idx="9">
                  <c:v>112791</c:v>
                </c:pt>
                <c:pt idx="10">
                  <c:v>18274</c:v>
                </c:pt>
                <c:pt idx="11">
                  <c:v>298739</c:v>
                </c:pt>
                <c:pt idx="12">
                  <c:v>7953</c:v>
                </c:pt>
                <c:pt idx="13">
                  <c:v>12633</c:v>
                </c:pt>
                <c:pt idx="14">
                  <c:v>82632</c:v>
                </c:pt>
                <c:pt idx="15">
                  <c:v>1734760</c:v>
                </c:pt>
                <c:pt idx="16">
                  <c:v>44884</c:v>
                </c:pt>
                <c:pt idx="17">
                  <c:v>16138</c:v>
                </c:pt>
                <c:pt idx="18">
                  <c:v>106</c:v>
                </c:pt>
                <c:pt idx="19">
                  <c:v>15102</c:v>
                </c:pt>
                <c:pt idx="20">
                  <c:v>15892</c:v>
                </c:pt>
                <c:pt idx="21">
                  <c:v>508707</c:v>
                </c:pt>
                <c:pt idx="22">
                  <c:v>32579</c:v>
                </c:pt>
                <c:pt idx="23">
                  <c:v>18984</c:v>
                </c:pt>
                <c:pt idx="24">
                  <c:v>65563</c:v>
                </c:pt>
                <c:pt idx="25">
                  <c:v>281675</c:v>
                </c:pt>
                <c:pt idx="26">
                  <c:v>69161</c:v>
                </c:pt>
                <c:pt idx="27">
                  <c:v>5915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32903</c:v>
                </c:pt>
                <c:pt idx="1">
                  <c:v>16013</c:v>
                </c:pt>
                <c:pt idx="2">
                  <c:v>50674</c:v>
                </c:pt>
                <c:pt idx="3">
                  <c:v>31755</c:v>
                </c:pt>
                <c:pt idx="4">
                  <c:v>2099993</c:v>
                </c:pt>
                <c:pt idx="5">
                  <c:v>67344</c:v>
                </c:pt>
                <c:pt idx="6">
                  <c:v>76064</c:v>
                </c:pt>
                <c:pt idx="7">
                  <c:v>899610</c:v>
                </c:pt>
                <c:pt idx="8">
                  <c:v>77169</c:v>
                </c:pt>
                <c:pt idx="9">
                  <c:v>126176</c:v>
                </c:pt>
                <c:pt idx="10">
                  <c:v>17327</c:v>
                </c:pt>
                <c:pt idx="11">
                  <c:v>364601</c:v>
                </c:pt>
                <c:pt idx="12">
                  <c:v>9554</c:v>
                </c:pt>
                <c:pt idx="13">
                  <c:v>17113</c:v>
                </c:pt>
                <c:pt idx="14">
                  <c:v>97965</c:v>
                </c:pt>
                <c:pt idx="15">
                  <c:v>1399158</c:v>
                </c:pt>
                <c:pt idx="16">
                  <c:v>51152</c:v>
                </c:pt>
                <c:pt idx="17">
                  <c:v>13632</c:v>
                </c:pt>
                <c:pt idx="18">
                  <c:v>4575</c:v>
                </c:pt>
                <c:pt idx="19">
                  <c:v>15390</c:v>
                </c:pt>
                <c:pt idx="20">
                  <c:v>15155</c:v>
                </c:pt>
                <c:pt idx="21">
                  <c:v>445216</c:v>
                </c:pt>
                <c:pt idx="22">
                  <c:v>26416</c:v>
                </c:pt>
                <c:pt idx="23">
                  <c:v>19934</c:v>
                </c:pt>
                <c:pt idx="24">
                  <c:v>64901</c:v>
                </c:pt>
                <c:pt idx="25">
                  <c:v>249922</c:v>
                </c:pt>
                <c:pt idx="26">
                  <c:v>78076</c:v>
                </c:pt>
                <c:pt idx="27">
                  <c:v>4733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58606"/>
        <c:axId val="33733945"/>
      </c:barChart>
      <c:catAx>
        <c:axId val="505860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733945"/>
        <c:crosses val="autoZero"/>
        <c:auto val="1"/>
        <c:lblAlgn val="ctr"/>
        <c:lblOffset val="100"/>
        <c:noMultiLvlLbl val="0"/>
      </c:catAx>
      <c:valAx>
        <c:axId val="3373394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5860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14648</c:v>
                </c:pt>
                <c:pt idx="1">
                  <c:v>660</c:v>
                </c:pt>
                <c:pt idx="2">
                  <c:v>23367</c:v>
                </c:pt>
                <c:pt idx="3">
                  <c:v>7733</c:v>
                </c:pt>
                <c:pt idx="4">
                  <c:v>1992629</c:v>
                </c:pt>
                <c:pt idx="5">
                  <c:v>16801</c:v>
                </c:pt>
                <c:pt idx="6">
                  <c:v>558</c:v>
                </c:pt>
                <c:pt idx="7">
                  <c:v>876445</c:v>
                </c:pt>
                <c:pt idx="8">
                  <c:v>45093</c:v>
                </c:pt>
                <c:pt idx="9">
                  <c:v>6371</c:v>
                </c:pt>
                <c:pt idx="10">
                  <c:v>0</c:v>
                </c:pt>
                <c:pt idx="11">
                  <c:v>285538</c:v>
                </c:pt>
                <c:pt idx="12">
                  <c:v>4520</c:v>
                </c:pt>
                <c:pt idx="13">
                  <c:v>12633</c:v>
                </c:pt>
                <c:pt idx="14">
                  <c:v>65697</c:v>
                </c:pt>
                <c:pt idx="15">
                  <c:v>1581113</c:v>
                </c:pt>
                <c:pt idx="16">
                  <c:v>20832</c:v>
                </c:pt>
                <c:pt idx="17">
                  <c:v>9048</c:v>
                </c:pt>
                <c:pt idx="18">
                  <c:v>0</c:v>
                </c:pt>
                <c:pt idx="19">
                  <c:v>9206</c:v>
                </c:pt>
                <c:pt idx="20">
                  <c:v>6294</c:v>
                </c:pt>
                <c:pt idx="21">
                  <c:v>423891</c:v>
                </c:pt>
                <c:pt idx="22">
                  <c:v>20023</c:v>
                </c:pt>
                <c:pt idx="23">
                  <c:v>8996</c:v>
                </c:pt>
                <c:pt idx="24">
                  <c:v>19476</c:v>
                </c:pt>
                <c:pt idx="25">
                  <c:v>241602</c:v>
                </c:pt>
                <c:pt idx="26">
                  <c:v>34340</c:v>
                </c:pt>
                <c:pt idx="27">
                  <c:v>1769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18511</c:v>
                </c:pt>
                <c:pt idx="1">
                  <c:v>1117</c:v>
                </c:pt>
                <c:pt idx="2">
                  <c:v>27059</c:v>
                </c:pt>
                <c:pt idx="3">
                  <c:v>8875</c:v>
                </c:pt>
                <c:pt idx="4">
                  <c:v>1998459</c:v>
                </c:pt>
                <c:pt idx="5">
                  <c:v>14644</c:v>
                </c:pt>
                <c:pt idx="6">
                  <c:v>808</c:v>
                </c:pt>
                <c:pt idx="7">
                  <c:v>746734</c:v>
                </c:pt>
                <c:pt idx="8">
                  <c:v>40441</c:v>
                </c:pt>
                <c:pt idx="9">
                  <c:v>8854</c:v>
                </c:pt>
                <c:pt idx="10">
                  <c:v>0</c:v>
                </c:pt>
                <c:pt idx="11">
                  <c:v>352863</c:v>
                </c:pt>
                <c:pt idx="12">
                  <c:v>6165</c:v>
                </c:pt>
                <c:pt idx="13">
                  <c:v>17113</c:v>
                </c:pt>
                <c:pt idx="14">
                  <c:v>80430</c:v>
                </c:pt>
                <c:pt idx="15">
                  <c:v>1233169</c:v>
                </c:pt>
                <c:pt idx="16">
                  <c:v>19735</c:v>
                </c:pt>
                <c:pt idx="17">
                  <c:v>6154</c:v>
                </c:pt>
                <c:pt idx="18">
                  <c:v>0</c:v>
                </c:pt>
                <c:pt idx="19">
                  <c:v>9640</c:v>
                </c:pt>
                <c:pt idx="20">
                  <c:v>6799</c:v>
                </c:pt>
                <c:pt idx="21">
                  <c:v>357871</c:v>
                </c:pt>
                <c:pt idx="22">
                  <c:v>15111</c:v>
                </c:pt>
                <c:pt idx="23">
                  <c:v>9118</c:v>
                </c:pt>
                <c:pt idx="24">
                  <c:v>23011</c:v>
                </c:pt>
                <c:pt idx="25">
                  <c:v>209957</c:v>
                </c:pt>
                <c:pt idx="26">
                  <c:v>35247</c:v>
                </c:pt>
                <c:pt idx="27">
                  <c:v>2112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278690"/>
        <c:axId val="11118920"/>
      </c:barChart>
      <c:catAx>
        <c:axId val="4427869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118920"/>
        <c:crosses val="autoZero"/>
        <c:auto val="1"/>
        <c:lblAlgn val="ctr"/>
        <c:lblOffset val="100"/>
        <c:noMultiLvlLbl val="0"/>
      </c:catAx>
      <c:valAx>
        <c:axId val="1111892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27869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2083660</c:v>
                </c:pt>
                <c:pt idx="5">
                  <c:v>0</c:v>
                </c:pt>
                <c:pt idx="6">
                  <c:v>960</c:v>
                </c:pt>
                <c:pt idx="7">
                  <c:v>0</c:v>
                </c:pt>
                <c:pt idx="8">
                  <c:v>1600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25</c:v>
                </c:pt>
                <c:pt idx="13">
                  <c:v>0</c:v>
                </c:pt>
                <c:pt idx="14">
                  <c:v>36249</c:v>
                </c:pt>
                <c:pt idx="15">
                  <c:v>28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1028</c:v>
                </c:pt>
                <c:pt idx="22">
                  <c:v>0</c:v>
                </c:pt>
                <c:pt idx="23">
                  <c:v>0</c:v>
                </c:pt>
                <c:pt idx="24">
                  <c:v>53128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2111664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68</c:v>
                </c:pt>
                <c:pt idx="13">
                  <c:v>0</c:v>
                </c:pt>
                <c:pt idx="14">
                  <c:v>58304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974</c:v>
                </c:pt>
                <c:pt idx="22">
                  <c:v>0</c:v>
                </c:pt>
                <c:pt idx="23">
                  <c:v>0</c:v>
                </c:pt>
                <c:pt idx="24">
                  <c:v>31514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74852"/>
        <c:axId val="62711046"/>
      </c:barChart>
      <c:catAx>
        <c:axId val="63748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711046"/>
        <c:crosses val="autoZero"/>
        <c:auto val="1"/>
        <c:lblAlgn val="ctr"/>
        <c:lblOffset val="100"/>
        <c:noMultiLvlLbl val="0"/>
      </c:catAx>
      <c:valAx>
        <c:axId val="6271104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7485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353935</c:v>
                </c:pt>
                <c:pt idx="1">
                  <c:v>9021</c:v>
                </c:pt>
                <c:pt idx="2">
                  <c:v>1539</c:v>
                </c:pt>
                <c:pt idx="3">
                  <c:v>0</c:v>
                </c:pt>
                <c:pt idx="4">
                  <c:v>37826521</c:v>
                </c:pt>
                <c:pt idx="5">
                  <c:v>555936</c:v>
                </c:pt>
                <c:pt idx="6">
                  <c:v>7923</c:v>
                </c:pt>
                <c:pt idx="7">
                  <c:v>16240300</c:v>
                </c:pt>
                <c:pt idx="8">
                  <c:v>87344</c:v>
                </c:pt>
                <c:pt idx="9">
                  <c:v>92261</c:v>
                </c:pt>
                <c:pt idx="10">
                  <c:v>35223</c:v>
                </c:pt>
                <c:pt idx="11">
                  <c:v>986</c:v>
                </c:pt>
                <c:pt idx="12">
                  <c:v>341805</c:v>
                </c:pt>
                <c:pt idx="13">
                  <c:v>863161</c:v>
                </c:pt>
                <c:pt idx="14">
                  <c:v>1481181</c:v>
                </c:pt>
                <c:pt idx="15">
                  <c:v>8483360</c:v>
                </c:pt>
                <c:pt idx="16">
                  <c:v>1232444</c:v>
                </c:pt>
                <c:pt idx="17">
                  <c:v>6032</c:v>
                </c:pt>
                <c:pt idx="18">
                  <c:v>0</c:v>
                </c:pt>
                <c:pt idx="19">
                  <c:v>27285</c:v>
                </c:pt>
                <c:pt idx="20">
                  <c:v>25402</c:v>
                </c:pt>
                <c:pt idx="21">
                  <c:v>591337</c:v>
                </c:pt>
                <c:pt idx="22">
                  <c:v>202910</c:v>
                </c:pt>
                <c:pt idx="23">
                  <c:v>0</c:v>
                </c:pt>
                <c:pt idx="24">
                  <c:v>583255</c:v>
                </c:pt>
                <c:pt idx="25">
                  <c:v>20348830</c:v>
                </c:pt>
                <c:pt idx="26">
                  <c:v>312458</c:v>
                </c:pt>
                <c:pt idx="27">
                  <c:v>1792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1392833</c:v>
                </c:pt>
                <c:pt idx="1">
                  <c:v>13283</c:v>
                </c:pt>
                <c:pt idx="2">
                  <c:v>43</c:v>
                </c:pt>
                <c:pt idx="3">
                  <c:v>33000</c:v>
                </c:pt>
                <c:pt idx="4">
                  <c:v>36777062</c:v>
                </c:pt>
                <c:pt idx="5">
                  <c:v>951432</c:v>
                </c:pt>
                <c:pt idx="6">
                  <c:v>8101</c:v>
                </c:pt>
                <c:pt idx="7">
                  <c:v>11823163</c:v>
                </c:pt>
                <c:pt idx="8">
                  <c:v>29799</c:v>
                </c:pt>
                <c:pt idx="9">
                  <c:v>645391</c:v>
                </c:pt>
                <c:pt idx="10">
                  <c:v>7610</c:v>
                </c:pt>
                <c:pt idx="11">
                  <c:v>0</c:v>
                </c:pt>
                <c:pt idx="12">
                  <c:v>452389</c:v>
                </c:pt>
                <c:pt idx="13">
                  <c:v>4835324</c:v>
                </c:pt>
                <c:pt idx="14">
                  <c:v>1226209</c:v>
                </c:pt>
                <c:pt idx="15">
                  <c:v>7231392</c:v>
                </c:pt>
                <c:pt idx="16">
                  <c:v>25110</c:v>
                </c:pt>
                <c:pt idx="17">
                  <c:v>1127</c:v>
                </c:pt>
                <c:pt idx="18">
                  <c:v>0</c:v>
                </c:pt>
                <c:pt idx="19">
                  <c:v>52026</c:v>
                </c:pt>
                <c:pt idx="20">
                  <c:v>8349</c:v>
                </c:pt>
                <c:pt idx="21">
                  <c:v>461561</c:v>
                </c:pt>
                <c:pt idx="22">
                  <c:v>36817</c:v>
                </c:pt>
                <c:pt idx="23">
                  <c:v>0</c:v>
                </c:pt>
                <c:pt idx="24">
                  <c:v>1028459</c:v>
                </c:pt>
                <c:pt idx="25">
                  <c:v>17431053</c:v>
                </c:pt>
                <c:pt idx="26">
                  <c:v>169424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463672"/>
        <c:axId val="3364455"/>
      </c:barChart>
      <c:catAx>
        <c:axId val="294636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64455"/>
        <c:crosses val="autoZero"/>
        <c:auto val="1"/>
        <c:lblAlgn val="ctr"/>
        <c:lblOffset val="100"/>
        <c:noMultiLvlLbl val="0"/>
      </c:catAx>
      <c:valAx>
        <c:axId val="336445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46367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9021</c:v>
                </c:pt>
                <c:pt idx="2">
                  <c:v>0</c:v>
                </c:pt>
                <c:pt idx="3">
                  <c:v>0</c:v>
                </c:pt>
                <c:pt idx="4">
                  <c:v>29913734</c:v>
                </c:pt>
                <c:pt idx="5">
                  <c:v>131282</c:v>
                </c:pt>
                <c:pt idx="6">
                  <c:v>6</c:v>
                </c:pt>
                <c:pt idx="7">
                  <c:v>12335188</c:v>
                </c:pt>
                <c:pt idx="8">
                  <c:v>58532</c:v>
                </c:pt>
                <c:pt idx="9">
                  <c:v>0</c:v>
                </c:pt>
                <c:pt idx="10">
                  <c:v>31223</c:v>
                </c:pt>
                <c:pt idx="11">
                  <c:v>0</c:v>
                </c:pt>
                <c:pt idx="12">
                  <c:v>1521</c:v>
                </c:pt>
                <c:pt idx="13">
                  <c:v>537</c:v>
                </c:pt>
                <c:pt idx="14">
                  <c:v>116655</c:v>
                </c:pt>
                <c:pt idx="15">
                  <c:v>6148860</c:v>
                </c:pt>
                <c:pt idx="16">
                  <c:v>1178238</c:v>
                </c:pt>
                <c:pt idx="17">
                  <c:v>232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531882</c:v>
                </c:pt>
                <c:pt idx="22">
                  <c:v>181547</c:v>
                </c:pt>
                <c:pt idx="23">
                  <c:v>0</c:v>
                </c:pt>
                <c:pt idx="24">
                  <c:v>802</c:v>
                </c:pt>
                <c:pt idx="25">
                  <c:v>20033776</c:v>
                </c:pt>
                <c:pt idx="26">
                  <c:v>216701</c:v>
                </c:pt>
                <c:pt idx="27">
                  <c:v>1792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13283</c:v>
                </c:pt>
                <c:pt idx="2">
                  <c:v>43</c:v>
                </c:pt>
                <c:pt idx="3">
                  <c:v>0</c:v>
                </c:pt>
                <c:pt idx="4">
                  <c:v>29224359</c:v>
                </c:pt>
                <c:pt idx="5">
                  <c:v>124720</c:v>
                </c:pt>
                <c:pt idx="6">
                  <c:v>6</c:v>
                </c:pt>
                <c:pt idx="7">
                  <c:v>9063002</c:v>
                </c:pt>
                <c:pt idx="8">
                  <c:v>28732</c:v>
                </c:pt>
                <c:pt idx="9">
                  <c:v>125</c:v>
                </c:pt>
                <c:pt idx="10">
                  <c:v>7610</c:v>
                </c:pt>
                <c:pt idx="11">
                  <c:v>0</c:v>
                </c:pt>
                <c:pt idx="12">
                  <c:v>0</c:v>
                </c:pt>
                <c:pt idx="13">
                  <c:v>1056</c:v>
                </c:pt>
                <c:pt idx="14">
                  <c:v>7210</c:v>
                </c:pt>
                <c:pt idx="15">
                  <c:v>5348175</c:v>
                </c:pt>
                <c:pt idx="16">
                  <c:v>18514</c:v>
                </c:pt>
                <c:pt idx="17">
                  <c:v>1127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437096</c:v>
                </c:pt>
                <c:pt idx="22">
                  <c:v>246</c:v>
                </c:pt>
                <c:pt idx="23">
                  <c:v>0</c:v>
                </c:pt>
                <c:pt idx="24">
                  <c:v>4731</c:v>
                </c:pt>
                <c:pt idx="25">
                  <c:v>17057664</c:v>
                </c:pt>
                <c:pt idx="26">
                  <c:v>111240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796094"/>
        <c:axId val="6373088"/>
      </c:barChart>
      <c:catAx>
        <c:axId val="1479609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73088"/>
        <c:crosses val="autoZero"/>
        <c:auto val="1"/>
        <c:lblAlgn val="ctr"/>
        <c:lblOffset val="100"/>
        <c:noMultiLvlLbl val="0"/>
      </c:catAx>
      <c:valAx>
        <c:axId val="637308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79609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18846</c:v>
                </c:pt>
                <c:pt idx="2">
                  <c:v>504037</c:v>
                </c:pt>
                <c:pt idx="3">
                  <c:v>0</c:v>
                </c:pt>
                <c:pt idx="4">
                  <c:v>7240616</c:v>
                </c:pt>
                <c:pt idx="5">
                  <c:v>490017</c:v>
                </c:pt>
                <c:pt idx="6">
                  <c:v>8903034</c:v>
                </c:pt>
                <c:pt idx="7">
                  <c:v>7131516</c:v>
                </c:pt>
                <c:pt idx="8">
                  <c:v>693240</c:v>
                </c:pt>
                <c:pt idx="9">
                  <c:v>2462</c:v>
                </c:pt>
                <c:pt idx="10">
                  <c:v>17634</c:v>
                </c:pt>
                <c:pt idx="11">
                  <c:v>335843</c:v>
                </c:pt>
                <c:pt idx="12">
                  <c:v>13592</c:v>
                </c:pt>
                <c:pt idx="13">
                  <c:v>27</c:v>
                </c:pt>
                <c:pt idx="14">
                  <c:v>358100</c:v>
                </c:pt>
                <c:pt idx="15">
                  <c:v>2916946</c:v>
                </c:pt>
                <c:pt idx="16">
                  <c:v>304508</c:v>
                </c:pt>
                <c:pt idx="17">
                  <c:v>0</c:v>
                </c:pt>
                <c:pt idx="18">
                  <c:v>258748</c:v>
                </c:pt>
                <c:pt idx="19">
                  <c:v>297964</c:v>
                </c:pt>
                <c:pt idx="20">
                  <c:v>363425</c:v>
                </c:pt>
                <c:pt idx="21">
                  <c:v>2682692</c:v>
                </c:pt>
                <c:pt idx="22">
                  <c:v>1399656</c:v>
                </c:pt>
                <c:pt idx="23">
                  <c:v>98330</c:v>
                </c:pt>
                <c:pt idx="24">
                  <c:v>195567</c:v>
                </c:pt>
                <c:pt idx="25">
                  <c:v>8465196</c:v>
                </c:pt>
                <c:pt idx="26">
                  <c:v>994398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10951</c:v>
                </c:pt>
                <c:pt idx="2">
                  <c:v>461208</c:v>
                </c:pt>
                <c:pt idx="3">
                  <c:v>0</c:v>
                </c:pt>
                <c:pt idx="4">
                  <c:v>8566664</c:v>
                </c:pt>
                <c:pt idx="5">
                  <c:v>478275</c:v>
                </c:pt>
                <c:pt idx="6">
                  <c:v>8429996</c:v>
                </c:pt>
                <c:pt idx="7">
                  <c:v>7023606</c:v>
                </c:pt>
                <c:pt idx="8">
                  <c:v>608978</c:v>
                </c:pt>
                <c:pt idx="9">
                  <c:v>18502</c:v>
                </c:pt>
                <c:pt idx="10">
                  <c:v>91095</c:v>
                </c:pt>
                <c:pt idx="11">
                  <c:v>305631</c:v>
                </c:pt>
                <c:pt idx="12">
                  <c:v>11037</c:v>
                </c:pt>
                <c:pt idx="13">
                  <c:v>0</c:v>
                </c:pt>
                <c:pt idx="14">
                  <c:v>369761</c:v>
                </c:pt>
                <c:pt idx="15">
                  <c:v>2743983</c:v>
                </c:pt>
                <c:pt idx="16">
                  <c:v>361596</c:v>
                </c:pt>
                <c:pt idx="17">
                  <c:v>0</c:v>
                </c:pt>
                <c:pt idx="18">
                  <c:v>257568</c:v>
                </c:pt>
                <c:pt idx="19">
                  <c:v>316991</c:v>
                </c:pt>
                <c:pt idx="20">
                  <c:v>393683</c:v>
                </c:pt>
                <c:pt idx="21">
                  <c:v>2472002</c:v>
                </c:pt>
                <c:pt idx="22">
                  <c:v>1429560</c:v>
                </c:pt>
                <c:pt idx="23">
                  <c:v>104470</c:v>
                </c:pt>
                <c:pt idx="24">
                  <c:v>207546</c:v>
                </c:pt>
                <c:pt idx="25">
                  <c:v>7987398</c:v>
                </c:pt>
                <c:pt idx="26">
                  <c:v>757857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2582254"/>
        <c:axId val="5101851"/>
      </c:barChart>
      <c:catAx>
        <c:axId val="6258225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01851"/>
        <c:crosses val="autoZero"/>
        <c:auto val="1"/>
        <c:lblAlgn val="ctr"/>
        <c:lblOffset val="100"/>
        <c:noMultiLvlLbl val="0"/>
      </c:catAx>
      <c:valAx>
        <c:axId val="510185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58225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353</c:v>
                </c:pt>
                <c:pt idx="2">
                  <c:v>26776</c:v>
                </c:pt>
                <c:pt idx="3">
                  <c:v>0</c:v>
                </c:pt>
                <c:pt idx="4">
                  <c:v>305680</c:v>
                </c:pt>
                <c:pt idx="5">
                  <c:v>16194</c:v>
                </c:pt>
                <c:pt idx="6">
                  <c:v>415980</c:v>
                </c:pt>
                <c:pt idx="7">
                  <c:v>259193</c:v>
                </c:pt>
                <c:pt idx="8">
                  <c:v>25789</c:v>
                </c:pt>
                <c:pt idx="9">
                  <c:v>0</c:v>
                </c:pt>
                <c:pt idx="10">
                  <c:v>0</c:v>
                </c:pt>
                <c:pt idx="11">
                  <c:v>19658</c:v>
                </c:pt>
                <c:pt idx="12">
                  <c:v>34</c:v>
                </c:pt>
                <c:pt idx="13">
                  <c:v>0</c:v>
                </c:pt>
                <c:pt idx="14">
                  <c:v>18613</c:v>
                </c:pt>
                <c:pt idx="15">
                  <c:v>195014</c:v>
                </c:pt>
                <c:pt idx="16">
                  <c:v>14892</c:v>
                </c:pt>
                <c:pt idx="17">
                  <c:v>0</c:v>
                </c:pt>
                <c:pt idx="18">
                  <c:v>17187</c:v>
                </c:pt>
                <c:pt idx="19">
                  <c:v>12395</c:v>
                </c:pt>
                <c:pt idx="20">
                  <c:v>2003</c:v>
                </c:pt>
                <c:pt idx="21">
                  <c:v>178822</c:v>
                </c:pt>
                <c:pt idx="22">
                  <c:v>33472</c:v>
                </c:pt>
                <c:pt idx="23">
                  <c:v>5330</c:v>
                </c:pt>
                <c:pt idx="24">
                  <c:v>0</c:v>
                </c:pt>
                <c:pt idx="25">
                  <c:v>307569</c:v>
                </c:pt>
                <c:pt idx="26">
                  <c:v>15242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400</c:v>
                </c:pt>
                <c:pt idx="2">
                  <c:v>23428</c:v>
                </c:pt>
                <c:pt idx="3">
                  <c:v>0</c:v>
                </c:pt>
                <c:pt idx="4">
                  <c:v>287401</c:v>
                </c:pt>
                <c:pt idx="5">
                  <c:v>14679</c:v>
                </c:pt>
                <c:pt idx="6">
                  <c:v>402023</c:v>
                </c:pt>
                <c:pt idx="7">
                  <c:v>251141</c:v>
                </c:pt>
                <c:pt idx="8">
                  <c:v>24137</c:v>
                </c:pt>
                <c:pt idx="9">
                  <c:v>0</c:v>
                </c:pt>
                <c:pt idx="10">
                  <c:v>21</c:v>
                </c:pt>
                <c:pt idx="11">
                  <c:v>18020</c:v>
                </c:pt>
                <c:pt idx="12">
                  <c:v>21</c:v>
                </c:pt>
                <c:pt idx="13">
                  <c:v>0</c:v>
                </c:pt>
                <c:pt idx="14">
                  <c:v>19000</c:v>
                </c:pt>
                <c:pt idx="15">
                  <c:v>192289</c:v>
                </c:pt>
                <c:pt idx="16">
                  <c:v>20492</c:v>
                </c:pt>
                <c:pt idx="17">
                  <c:v>0</c:v>
                </c:pt>
                <c:pt idx="18">
                  <c:v>16876</c:v>
                </c:pt>
                <c:pt idx="19">
                  <c:v>11666</c:v>
                </c:pt>
                <c:pt idx="20">
                  <c:v>1998</c:v>
                </c:pt>
                <c:pt idx="21">
                  <c:v>178432</c:v>
                </c:pt>
                <c:pt idx="22">
                  <c:v>34001</c:v>
                </c:pt>
                <c:pt idx="23">
                  <c:v>5154</c:v>
                </c:pt>
                <c:pt idx="24">
                  <c:v>152</c:v>
                </c:pt>
                <c:pt idx="25">
                  <c:v>286401</c:v>
                </c:pt>
                <c:pt idx="26">
                  <c:v>6767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890847"/>
        <c:axId val="8677307"/>
      </c:barChart>
      <c:catAx>
        <c:axId val="3689084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677307"/>
        <c:crosses val="autoZero"/>
        <c:auto val="1"/>
        <c:lblAlgn val="ctr"/>
        <c:lblOffset val="100"/>
        <c:noMultiLvlLbl val="0"/>
      </c:catAx>
      <c:valAx>
        <c:axId val="867730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89084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4</c:v>
                </c:pt>
                <c:pt idx="1">
                  <c:v>97712.25</c:v>
                </c:pt>
                <c:pt idx="2">
                  <c:v>9689</c:v>
                </c:pt>
                <c:pt idx="3">
                  <c:v>0</c:v>
                </c:pt>
                <c:pt idx="4">
                  <c:v>2797349</c:v>
                </c:pt>
                <c:pt idx="5">
                  <c:v>127103</c:v>
                </c:pt>
                <c:pt idx="6">
                  <c:v>51067</c:v>
                </c:pt>
                <c:pt idx="7">
                  <c:v>2330935</c:v>
                </c:pt>
                <c:pt idx="8">
                  <c:v>268912.25</c:v>
                </c:pt>
                <c:pt idx="9">
                  <c:v>30490.5</c:v>
                </c:pt>
                <c:pt idx="10">
                  <c:v>47928.5</c:v>
                </c:pt>
                <c:pt idx="11">
                  <c:v>3195</c:v>
                </c:pt>
                <c:pt idx="12">
                  <c:v>8575.5</c:v>
                </c:pt>
                <c:pt idx="13">
                  <c:v>46097</c:v>
                </c:pt>
                <c:pt idx="14">
                  <c:v>62665</c:v>
                </c:pt>
                <c:pt idx="15">
                  <c:v>784879</c:v>
                </c:pt>
                <c:pt idx="16">
                  <c:v>115568.75</c:v>
                </c:pt>
                <c:pt idx="17">
                  <c:v>27092.25</c:v>
                </c:pt>
                <c:pt idx="18">
                  <c:v>3337.75</c:v>
                </c:pt>
                <c:pt idx="19">
                  <c:v>275.5</c:v>
                </c:pt>
                <c:pt idx="20">
                  <c:v>0</c:v>
                </c:pt>
                <c:pt idx="21">
                  <c:v>303435</c:v>
                </c:pt>
                <c:pt idx="22">
                  <c:v>85855.5</c:v>
                </c:pt>
                <c:pt idx="23">
                  <c:v>86177.75</c:v>
                </c:pt>
                <c:pt idx="24">
                  <c:v>8251</c:v>
                </c:pt>
                <c:pt idx="25">
                  <c:v>3188420</c:v>
                </c:pt>
                <c:pt idx="26">
                  <c:v>171476</c:v>
                </c:pt>
                <c:pt idx="27">
                  <c:v>20098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9</c:v>
                </c:pt>
                <c:pt idx="1">
                  <c:v>99285</c:v>
                </c:pt>
                <c:pt idx="2">
                  <c:v>8851</c:v>
                </c:pt>
                <c:pt idx="3">
                  <c:v>0</c:v>
                </c:pt>
                <c:pt idx="4">
                  <c:v>2740644</c:v>
                </c:pt>
                <c:pt idx="5">
                  <c:v>112862.5</c:v>
                </c:pt>
                <c:pt idx="6">
                  <c:v>56800</c:v>
                </c:pt>
                <c:pt idx="7">
                  <c:v>1893836.5</c:v>
                </c:pt>
                <c:pt idx="8">
                  <c:v>301757.5</c:v>
                </c:pt>
                <c:pt idx="9">
                  <c:v>27344.25</c:v>
                </c:pt>
                <c:pt idx="10">
                  <c:v>47793</c:v>
                </c:pt>
                <c:pt idx="11">
                  <c:v>3308.5</c:v>
                </c:pt>
                <c:pt idx="12">
                  <c:v>20621</c:v>
                </c:pt>
                <c:pt idx="13">
                  <c:v>33304</c:v>
                </c:pt>
                <c:pt idx="14">
                  <c:v>46402</c:v>
                </c:pt>
                <c:pt idx="15">
                  <c:v>689012</c:v>
                </c:pt>
                <c:pt idx="16">
                  <c:v>25639.5</c:v>
                </c:pt>
                <c:pt idx="17">
                  <c:v>26842.75</c:v>
                </c:pt>
                <c:pt idx="18">
                  <c:v>3810.5</c:v>
                </c:pt>
                <c:pt idx="19">
                  <c:v>504</c:v>
                </c:pt>
                <c:pt idx="20">
                  <c:v>0</c:v>
                </c:pt>
                <c:pt idx="21">
                  <c:v>299394</c:v>
                </c:pt>
                <c:pt idx="22">
                  <c:v>25926</c:v>
                </c:pt>
                <c:pt idx="23">
                  <c:v>82827</c:v>
                </c:pt>
                <c:pt idx="24">
                  <c:v>26386.75</c:v>
                </c:pt>
                <c:pt idx="25">
                  <c:v>2811189</c:v>
                </c:pt>
                <c:pt idx="26">
                  <c:v>130777</c:v>
                </c:pt>
                <c:pt idx="27">
                  <c:v>16371.75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496499"/>
        <c:axId val="52889933"/>
      </c:barChart>
      <c:catAx>
        <c:axId val="3749649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889933"/>
        <c:crosses val="autoZero"/>
        <c:auto val="1"/>
        <c:lblAlgn val="ctr"/>
        <c:lblOffset val="100"/>
        <c:noMultiLvlLbl val="0"/>
      </c:catAx>
      <c:valAx>
        <c:axId val="5288993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49649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941.5</c:v>
                </c:pt>
                <c:pt idx="2">
                  <c:v>0</c:v>
                </c:pt>
                <c:pt idx="3">
                  <c:v>0</c:v>
                </c:pt>
                <c:pt idx="4">
                  <c:v>2405285</c:v>
                </c:pt>
                <c:pt idx="5">
                  <c:v>12999.5</c:v>
                </c:pt>
                <c:pt idx="6">
                  <c:v>6</c:v>
                </c:pt>
                <c:pt idx="7">
                  <c:v>1111173.5</c:v>
                </c:pt>
                <c:pt idx="8">
                  <c:v>4197.5</c:v>
                </c:pt>
                <c:pt idx="9">
                  <c:v>0</c:v>
                </c:pt>
                <c:pt idx="10">
                  <c:v>2124</c:v>
                </c:pt>
                <c:pt idx="11">
                  <c:v>0</c:v>
                </c:pt>
                <c:pt idx="12">
                  <c:v>298.75</c:v>
                </c:pt>
                <c:pt idx="13">
                  <c:v>166</c:v>
                </c:pt>
                <c:pt idx="14">
                  <c:v>7904.75</c:v>
                </c:pt>
                <c:pt idx="15">
                  <c:v>443242</c:v>
                </c:pt>
                <c:pt idx="16">
                  <c:v>100050.5</c:v>
                </c:pt>
                <c:pt idx="17">
                  <c:v>32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46352</c:v>
                </c:pt>
                <c:pt idx="22">
                  <c:v>15072.25</c:v>
                </c:pt>
                <c:pt idx="23">
                  <c:v>0</c:v>
                </c:pt>
                <c:pt idx="24">
                  <c:v>356</c:v>
                </c:pt>
                <c:pt idx="25">
                  <c:v>1615312</c:v>
                </c:pt>
                <c:pt idx="26">
                  <c:v>22134</c:v>
                </c:pt>
                <c:pt idx="27">
                  <c:v>177.75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1406.5</c:v>
                </c:pt>
                <c:pt idx="2">
                  <c:v>17</c:v>
                </c:pt>
                <c:pt idx="3">
                  <c:v>0</c:v>
                </c:pt>
                <c:pt idx="4">
                  <c:v>2283264</c:v>
                </c:pt>
                <c:pt idx="5">
                  <c:v>10839.5</c:v>
                </c:pt>
                <c:pt idx="6">
                  <c:v>4</c:v>
                </c:pt>
                <c:pt idx="7">
                  <c:v>747315.5</c:v>
                </c:pt>
                <c:pt idx="8">
                  <c:v>2228</c:v>
                </c:pt>
                <c:pt idx="9">
                  <c:v>50</c:v>
                </c:pt>
                <c:pt idx="10">
                  <c:v>1063</c:v>
                </c:pt>
                <c:pt idx="11">
                  <c:v>0</c:v>
                </c:pt>
                <c:pt idx="12">
                  <c:v>0</c:v>
                </c:pt>
                <c:pt idx="13">
                  <c:v>247</c:v>
                </c:pt>
                <c:pt idx="14">
                  <c:v>546.5</c:v>
                </c:pt>
                <c:pt idx="15">
                  <c:v>357072</c:v>
                </c:pt>
                <c:pt idx="16">
                  <c:v>9057</c:v>
                </c:pt>
                <c:pt idx="17">
                  <c:v>288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55774</c:v>
                </c:pt>
                <c:pt idx="22">
                  <c:v>20.25</c:v>
                </c:pt>
                <c:pt idx="23">
                  <c:v>0</c:v>
                </c:pt>
                <c:pt idx="24">
                  <c:v>2159.5</c:v>
                </c:pt>
                <c:pt idx="25">
                  <c:v>1374346</c:v>
                </c:pt>
                <c:pt idx="26">
                  <c:v>9644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759873"/>
        <c:axId val="60333938"/>
      </c:barChart>
      <c:catAx>
        <c:axId val="3575987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333938"/>
        <c:crosses val="autoZero"/>
        <c:auto val="1"/>
        <c:lblAlgn val="ctr"/>
        <c:lblOffset val="100"/>
        <c:noMultiLvlLbl val="0"/>
      </c:catAx>
      <c:valAx>
        <c:axId val="6033393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75987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82807.75</c:v>
                </c:pt>
                <c:pt idx="2">
                  <c:v>2594</c:v>
                </c:pt>
                <c:pt idx="3">
                  <c:v>0</c:v>
                </c:pt>
                <c:pt idx="4">
                  <c:v>36</c:v>
                </c:pt>
                <c:pt idx="5">
                  <c:v>94503.25</c:v>
                </c:pt>
                <c:pt idx="6">
                  <c:v>51045</c:v>
                </c:pt>
                <c:pt idx="7">
                  <c:v>145909.5</c:v>
                </c:pt>
                <c:pt idx="8">
                  <c:v>12834.25</c:v>
                </c:pt>
                <c:pt idx="9">
                  <c:v>8088.25</c:v>
                </c:pt>
                <c:pt idx="10">
                  <c:v>3650</c:v>
                </c:pt>
                <c:pt idx="11">
                  <c:v>3077</c:v>
                </c:pt>
                <c:pt idx="12">
                  <c:v>1417.5</c:v>
                </c:pt>
                <c:pt idx="13">
                  <c:v>3364</c:v>
                </c:pt>
                <c:pt idx="14">
                  <c:v>47216.5</c:v>
                </c:pt>
                <c:pt idx="15">
                  <c:v>296829</c:v>
                </c:pt>
                <c:pt idx="16">
                  <c:v>4717</c:v>
                </c:pt>
                <c:pt idx="17">
                  <c:v>2471</c:v>
                </c:pt>
                <c:pt idx="18">
                  <c:v>3306.75</c:v>
                </c:pt>
                <c:pt idx="19">
                  <c:v>0</c:v>
                </c:pt>
                <c:pt idx="20">
                  <c:v>0</c:v>
                </c:pt>
                <c:pt idx="21">
                  <c:v>226140</c:v>
                </c:pt>
                <c:pt idx="22">
                  <c:v>14637.25</c:v>
                </c:pt>
                <c:pt idx="23">
                  <c:v>85229</c:v>
                </c:pt>
                <c:pt idx="24">
                  <c:v>0</c:v>
                </c:pt>
                <c:pt idx="25">
                  <c:v>121335</c:v>
                </c:pt>
                <c:pt idx="26">
                  <c:v>7906</c:v>
                </c:pt>
                <c:pt idx="27">
                  <c:v>16081.25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85002.5</c:v>
                </c:pt>
                <c:pt idx="2">
                  <c:v>4392.5</c:v>
                </c:pt>
                <c:pt idx="3">
                  <c:v>0</c:v>
                </c:pt>
                <c:pt idx="4">
                  <c:v>13</c:v>
                </c:pt>
                <c:pt idx="5">
                  <c:v>85602.25</c:v>
                </c:pt>
                <c:pt idx="6">
                  <c:v>56792</c:v>
                </c:pt>
                <c:pt idx="7">
                  <c:v>131241</c:v>
                </c:pt>
                <c:pt idx="8">
                  <c:v>23345.25</c:v>
                </c:pt>
                <c:pt idx="9">
                  <c:v>5554.25</c:v>
                </c:pt>
                <c:pt idx="10">
                  <c:v>3604</c:v>
                </c:pt>
                <c:pt idx="11">
                  <c:v>3217.5</c:v>
                </c:pt>
                <c:pt idx="12">
                  <c:v>5187.5</c:v>
                </c:pt>
                <c:pt idx="13">
                  <c:v>4208</c:v>
                </c:pt>
                <c:pt idx="14">
                  <c:v>39260.25</c:v>
                </c:pt>
                <c:pt idx="15">
                  <c:v>289602</c:v>
                </c:pt>
                <c:pt idx="16">
                  <c:v>5541.5</c:v>
                </c:pt>
                <c:pt idx="17">
                  <c:v>1957.25</c:v>
                </c:pt>
                <c:pt idx="18">
                  <c:v>3781.5</c:v>
                </c:pt>
                <c:pt idx="19">
                  <c:v>0</c:v>
                </c:pt>
                <c:pt idx="20">
                  <c:v>0</c:v>
                </c:pt>
                <c:pt idx="21">
                  <c:v>216902</c:v>
                </c:pt>
                <c:pt idx="22">
                  <c:v>6867.5</c:v>
                </c:pt>
                <c:pt idx="23">
                  <c:v>82208</c:v>
                </c:pt>
                <c:pt idx="24">
                  <c:v>7528.25</c:v>
                </c:pt>
                <c:pt idx="25">
                  <c:v>122879</c:v>
                </c:pt>
                <c:pt idx="26">
                  <c:v>7697</c:v>
                </c:pt>
                <c:pt idx="27">
                  <c:v>15179.5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301319"/>
        <c:axId val="988595"/>
      </c:barChart>
      <c:catAx>
        <c:axId val="423013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88595"/>
        <c:crosses val="autoZero"/>
        <c:auto val="1"/>
        <c:lblAlgn val="ctr"/>
        <c:lblOffset val="100"/>
        <c:noMultiLvlLbl val="0"/>
      </c:catAx>
      <c:valAx>
        <c:axId val="98859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30131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4</c:v>
                </c:pt>
                <c:pt idx="1">
                  <c:v>13963</c:v>
                </c:pt>
                <c:pt idx="2">
                  <c:v>7095</c:v>
                </c:pt>
                <c:pt idx="3">
                  <c:v>0</c:v>
                </c:pt>
                <c:pt idx="4">
                  <c:v>392028</c:v>
                </c:pt>
                <c:pt idx="5">
                  <c:v>19600.25</c:v>
                </c:pt>
                <c:pt idx="6">
                  <c:v>16</c:v>
                </c:pt>
                <c:pt idx="7">
                  <c:v>1073852</c:v>
                </c:pt>
                <c:pt idx="8">
                  <c:v>251880.5</c:v>
                </c:pt>
                <c:pt idx="9">
                  <c:v>22402.25</c:v>
                </c:pt>
                <c:pt idx="10">
                  <c:v>42154.5</c:v>
                </c:pt>
                <c:pt idx="11">
                  <c:v>118</c:v>
                </c:pt>
                <c:pt idx="12">
                  <c:v>6859.25</c:v>
                </c:pt>
                <c:pt idx="13">
                  <c:v>42567</c:v>
                </c:pt>
                <c:pt idx="14">
                  <c:v>7543.75</c:v>
                </c:pt>
                <c:pt idx="15">
                  <c:v>44808</c:v>
                </c:pt>
                <c:pt idx="16">
                  <c:v>10801.25</c:v>
                </c:pt>
                <c:pt idx="17">
                  <c:v>24589.25</c:v>
                </c:pt>
                <c:pt idx="18">
                  <c:v>31</c:v>
                </c:pt>
                <c:pt idx="19">
                  <c:v>275.5</c:v>
                </c:pt>
                <c:pt idx="20">
                  <c:v>0</c:v>
                </c:pt>
                <c:pt idx="21">
                  <c:v>30943</c:v>
                </c:pt>
                <c:pt idx="22">
                  <c:v>56146</c:v>
                </c:pt>
                <c:pt idx="23">
                  <c:v>948.75</c:v>
                </c:pt>
                <c:pt idx="24">
                  <c:v>7895</c:v>
                </c:pt>
                <c:pt idx="25">
                  <c:v>1451773</c:v>
                </c:pt>
                <c:pt idx="26">
                  <c:v>141436</c:v>
                </c:pt>
                <c:pt idx="27">
                  <c:v>3839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9</c:v>
                </c:pt>
                <c:pt idx="1">
                  <c:v>12876</c:v>
                </c:pt>
                <c:pt idx="2">
                  <c:v>4441.5</c:v>
                </c:pt>
                <c:pt idx="3">
                  <c:v>0</c:v>
                </c:pt>
                <c:pt idx="4">
                  <c:v>457367</c:v>
                </c:pt>
                <c:pt idx="5">
                  <c:v>16420.75</c:v>
                </c:pt>
                <c:pt idx="6">
                  <c:v>4</c:v>
                </c:pt>
                <c:pt idx="7">
                  <c:v>1015280</c:v>
                </c:pt>
                <c:pt idx="8">
                  <c:v>276184.25</c:v>
                </c:pt>
                <c:pt idx="9">
                  <c:v>21740</c:v>
                </c:pt>
                <c:pt idx="10">
                  <c:v>43126</c:v>
                </c:pt>
                <c:pt idx="11">
                  <c:v>91</c:v>
                </c:pt>
                <c:pt idx="12">
                  <c:v>15433.5</c:v>
                </c:pt>
                <c:pt idx="13">
                  <c:v>28849</c:v>
                </c:pt>
                <c:pt idx="14">
                  <c:v>6595.25</c:v>
                </c:pt>
                <c:pt idx="15">
                  <c:v>42338</c:v>
                </c:pt>
                <c:pt idx="16">
                  <c:v>11041</c:v>
                </c:pt>
                <c:pt idx="17">
                  <c:v>24597.5</c:v>
                </c:pt>
                <c:pt idx="18">
                  <c:v>29</c:v>
                </c:pt>
                <c:pt idx="19">
                  <c:v>504</c:v>
                </c:pt>
                <c:pt idx="20">
                  <c:v>0</c:v>
                </c:pt>
                <c:pt idx="21">
                  <c:v>26718</c:v>
                </c:pt>
                <c:pt idx="22">
                  <c:v>19038.25</c:v>
                </c:pt>
                <c:pt idx="23">
                  <c:v>619</c:v>
                </c:pt>
                <c:pt idx="24">
                  <c:v>16699</c:v>
                </c:pt>
                <c:pt idx="25">
                  <c:v>1313964</c:v>
                </c:pt>
                <c:pt idx="26">
                  <c:v>113436</c:v>
                </c:pt>
                <c:pt idx="27">
                  <c:v>1180.25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503623"/>
        <c:axId val="52131528"/>
      </c:barChart>
      <c:catAx>
        <c:axId val="145036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131528"/>
        <c:crosses val="autoZero"/>
        <c:auto val="1"/>
        <c:lblAlgn val="ctr"/>
        <c:lblOffset val="100"/>
        <c:noMultiLvlLbl val="0"/>
      </c:catAx>
      <c:valAx>
        <c:axId val="5213152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50362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664</c:v>
                </c:pt>
                <c:pt idx="1">
                  <c:v>458</c:v>
                </c:pt>
                <c:pt idx="2">
                  <c:v>1131</c:v>
                </c:pt>
                <c:pt idx="3">
                  <c:v>479</c:v>
                </c:pt>
                <c:pt idx="4">
                  <c:v>17555</c:v>
                </c:pt>
                <c:pt idx="5">
                  <c:v>853</c:v>
                </c:pt>
                <c:pt idx="6">
                  <c:v>27597</c:v>
                </c:pt>
                <c:pt idx="7">
                  <c:v>4898</c:v>
                </c:pt>
                <c:pt idx="8">
                  <c:v>1591</c:v>
                </c:pt>
                <c:pt idx="9">
                  <c:v>1229</c:v>
                </c:pt>
                <c:pt idx="10">
                  <c:v>798</c:v>
                </c:pt>
                <c:pt idx="11">
                  <c:v>5797</c:v>
                </c:pt>
                <c:pt idx="12">
                  <c:v>492</c:v>
                </c:pt>
                <c:pt idx="13">
                  <c:v>661</c:v>
                </c:pt>
                <c:pt idx="14">
                  <c:v>1330</c:v>
                </c:pt>
                <c:pt idx="15">
                  <c:v>8185</c:v>
                </c:pt>
                <c:pt idx="16">
                  <c:v>879</c:v>
                </c:pt>
                <c:pt idx="17">
                  <c:v>282</c:v>
                </c:pt>
                <c:pt idx="18">
                  <c:v>735</c:v>
                </c:pt>
                <c:pt idx="19">
                  <c:v>579</c:v>
                </c:pt>
                <c:pt idx="20">
                  <c:v>523</c:v>
                </c:pt>
                <c:pt idx="21">
                  <c:v>9795</c:v>
                </c:pt>
                <c:pt idx="22">
                  <c:v>902</c:v>
                </c:pt>
                <c:pt idx="23">
                  <c:v>539</c:v>
                </c:pt>
                <c:pt idx="24">
                  <c:v>1383</c:v>
                </c:pt>
                <c:pt idx="25">
                  <c:v>4370</c:v>
                </c:pt>
                <c:pt idx="26">
                  <c:v>1131</c:v>
                </c:pt>
                <c:pt idx="27">
                  <c:v>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629</c:v>
                </c:pt>
                <c:pt idx="1">
                  <c:v>465</c:v>
                </c:pt>
                <c:pt idx="2">
                  <c:v>1057</c:v>
                </c:pt>
                <c:pt idx="3">
                  <c:v>468</c:v>
                </c:pt>
                <c:pt idx="4">
                  <c:v>16865</c:v>
                </c:pt>
                <c:pt idx="5">
                  <c:v>882</c:v>
                </c:pt>
                <c:pt idx="6">
                  <c:v>28178</c:v>
                </c:pt>
                <c:pt idx="7">
                  <c:v>5040</c:v>
                </c:pt>
                <c:pt idx="8">
                  <c:v>1619</c:v>
                </c:pt>
                <c:pt idx="9">
                  <c:v>1222</c:v>
                </c:pt>
                <c:pt idx="10">
                  <c:v>803</c:v>
                </c:pt>
                <c:pt idx="11">
                  <c:v>5747</c:v>
                </c:pt>
                <c:pt idx="12">
                  <c:v>601</c:v>
                </c:pt>
                <c:pt idx="13">
                  <c:v>717</c:v>
                </c:pt>
                <c:pt idx="14">
                  <c:v>1187</c:v>
                </c:pt>
                <c:pt idx="15">
                  <c:v>7245</c:v>
                </c:pt>
                <c:pt idx="16">
                  <c:v>948</c:v>
                </c:pt>
                <c:pt idx="17">
                  <c:v>258</c:v>
                </c:pt>
                <c:pt idx="18">
                  <c:v>721</c:v>
                </c:pt>
                <c:pt idx="19">
                  <c:v>582</c:v>
                </c:pt>
                <c:pt idx="20">
                  <c:v>541</c:v>
                </c:pt>
                <c:pt idx="21">
                  <c:v>9609</c:v>
                </c:pt>
                <c:pt idx="22">
                  <c:v>929</c:v>
                </c:pt>
                <c:pt idx="23">
                  <c:v>523</c:v>
                </c:pt>
                <c:pt idx="24">
                  <c:v>1422</c:v>
                </c:pt>
                <c:pt idx="25">
                  <c:v>4439</c:v>
                </c:pt>
                <c:pt idx="26">
                  <c:v>1077</c:v>
                </c:pt>
                <c:pt idx="27">
                  <c:v>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417421"/>
        <c:axId val="14076793"/>
      </c:barChart>
      <c:catAx>
        <c:axId val="2041742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076793"/>
        <c:crosses val="autoZero"/>
        <c:auto val="1"/>
        <c:lblAlgn val="ctr"/>
        <c:lblOffset val="100"/>
        <c:noMultiLvlLbl val="0"/>
      </c:catAx>
      <c:valAx>
        <c:axId val="1407679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41742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17025901</c:v>
                </c:pt>
                <c:pt idx="1">
                  <c:v>9612573</c:v>
                </c:pt>
                <c:pt idx="2">
                  <c:v>20026528</c:v>
                </c:pt>
                <c:pt idx="3">
                  <c:v>3660483</c:v>
                </c:pt>
                <c:pt idx="4">
                  <c:v>319261188</c:v>
                </c:pt>
                <c:pt idx="5">
                  <c:v>20818266</c:v>
                </c:pt>
                <c:pt idx="6">
                  <c:v>160913291</c:v>
                </c:pt>
                <c:pt idx="7">
                  <c:v>207851378</c:v>
                </c:pt>
                <c:pt idx="8">
                  <c:v>33948712</c:v>
                </c:pt>
                <c:pt idx="9">
                  <c:v>25773138</c:v>
                </c:pt>
                <c:pt idx="10">
                  <c:v>11605001</c:v>
                </c:pt>
                <c:pt idx="11">
                  <c:v>40361209</c:v>
                </c:pt>
                <c:pt idx="12">
                  <c:v>7186988</c:v>
                </c:pt>
                <c:pt idx="13">
                  <c:v>12207318</c:v>
                </c:pt>
                <c:pt idx="14">
                  <c:v>24041527</c:v>
                </c:pt>
                <c:pt idx="15">
                  <c:v>181505955</c:v>
                </c:pt>
                <c:pt idx="16">
                  <c:v>31927700</c:v>
                </c:pt>
                <c:pt idx="17">
                  <c:v>1888569</c:v>
                </c:pt>
                <c:pt idx="18">
                  <c:v>20333459</c:v>
                </c:pt>
                <c:pt idx="19">
                  <c:v>8598830</c:v>
                </c:pt>
                <c:pt idx="20">
                  <c:v>4315203</c:v>
                </c:pt>
                <c:pt idx="21">
                  <c:v>123657737</c:v>
                </c:pt>
                <c:pt idx="22">
                  <c:v>17842417</c:v>
                </c:pt>
                <c:pt idx="23">
                  <c:v>3266362</c:v>
                </c:pt>
                <c:pt idx="24">
                  <c:v>27680124</c:v>
                </c:pt>
                <c:pt idx="25">
                  <c:v>176740274</c:v>
                </c:pt>
                <c:pt idx="26">
                  <c:v>26989303</c:v>
                </c:pt>
                <c:pt idx="27">
                  <c:v>1804261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14156625</c:v>
                </c:pt>
                <c:pt idx="1">
                  <c:v>7502772</c:v>
                </c:pt>
                <c:pt idx="2">
                  <c:v>18798514</c:v>
                </c:pt>
                <c:pt idx="3">
                  <c:v>3818120</c:v>
                </c:pt>
                <c:pt idx="4">
                  <c:v>305120107</c:v>
                </c:pt>
                <c:pt idx="5">
                  <c:v>21592109</c:v>
                </c:pt>
                <c:pt idx="6">
                  <c:v>164060089</c:v>
                </c:pt>
                <c:pt idx="7">
                  <c:v>211665238</c:v>
                </c:pt>
                <c:pt idx="8">
                  <c:v>33205196</c:v>
                </c:pt>
                <c:pt idx="9">
                  <c:v>27457910</c:v>
                </c:pt>
                <c:pt idx="10">
                  <c:v>11249867</c:v>
                </c:pt>
                <c:pt idx="11">
                  <c:v>40968374</c:v>
                </c:pt>
                <c:pt idx="12">
                  <c:v>10264009</c:v>
                </c:pt>
                <c:pt idx="13">
                  <c:v>13059957</c:v>
                </c:pt>
                <c:pt idx="14">
                  <c:v>23587734</c:v>
                </c:pt>
                <c:pt idx="15">
                  <c:v>154277648</c:v>
                </c:pt>
                <c:pt idx="16">
                  <c:v>27869969</c:v>
                </c:pt>
                <c:pt idx="17">
                  <c:v>1553649</c:v>
                </c:pt>
                <c:pt idx="18">
                  <c:v>18573229</c:v>
                </c:pt>
                <c:pt idx="19">
                  <c:v>9564000</c:v>
                </c:pt>
                <c:pt idx="20">
                  <c:v>4587684</c:v>
                </c:pt>
                <c:pt idx="21">
                  <c:v>119507184</c:v>
                </c:pt>
                <c:pt idx="22">
                  <c:v>18496157</c:v>
                </c:pt>
                <c:pt idx="23">
                  <c:v>3041271</c:v>
                </c:pt>
                <c:pt idx="24">
                  <c:v>29178955</c:v>
                </c:pt>
                <c:pt idx="25">
                  <c:v>176272441</c:v>
                </c:pt>
                <c:pt idx="26">
                  <c:v>25209622</c:v>
                </c:pt>
                <c:pt idx="27">
                  <c:v>1783383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972962"/>
        <c:axId val="54631224"/>
      </c:barChart>
      <c:catAx>
        <c:axId val="209729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631224"/>
        <c:crosses val="autoZero"/>
        <c:auto val="1"/>
        <c:lblAlgn val="ctr"/>
        <c:lblOffset val="100"/>
        <c:noMultiLvlLbl val="0"/>
      </c:catAx>
      <c:valAx>
        <c:axId val="5463122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97296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87</c:v>
                </c:pt>
                <c:pt idx="1">
                  <c:v>50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  <c:pt idx="5">
                  <c:v>149</c:v>
                </c:pt>
                <c:pt idx="6">
                  <c:v>382</c:v>
                </c:pt>
                <c:pt idx="7">
                  <c:v>398</c:v>
                </c:pt>
                <c:pt idx="8">
                  <c:v>43</c:v>
                </c:pt>
                <c:pt idx="9">
                  <c:v>61</c:v>
                </c:pt>
                <c:pt idx="10">
                  <c:v>1</c:v>
                </c:pt>
                <c:pt idx="11">
                  <c:v>4</c:v>
                </c:pt>
                <c:pt idx="12">
                  <c:v>14</c:v>
                </c:pt>
                <c:pt idx="13">
                  <c:v>21</c:v>
                </c:pt>
                <c:pt idx="14">
                  <c:v>10</c:v>
                </c:pt>
                <c:pt idx="15">
                  <c:v>350</c:v>
                </c:pt>
                <c:pt idx="16">
                  <c:v>119</c:v>
                </c:pt>
                <c:pt idx="17">
                  <c:v>1</c:v>
                </c:pt>
                <c:pt idx="18">
                  <c:v>6</c:v>
                </c:pt>
                <c:pt idx="19">
                  <c:v>15</c:v>
                </c:pt>
                <c:pt idx="20">
                  <c:v>3</c:v>
                </c:pt>
                <c:pt idx="21">
                  <c:v>300</c:v>
                </c:pt>
                <c:pt idx="22">
                  <c:v>11</c:v>
                </c:pt>
                <c:pt idx="23">
                  <c:v>38</c:v>
                </c:pt>
                <c:pt idx="24">
                  <c:v>30</c:v>
                </c:pt>
                <c:pt idx="25">
                  <c:v>137</c:v>
                </c:pt>
                <c:pt idx="26">
                  <c:v>42</c:v>
                </c:pt>
                <c:pt idx="2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63</c:v>
                </c:pt>
                <c:pt idx="1">
                  <c:v>43</c:v>
                </c:pt>
                <c:pt idx="2">
                  <c:v>9</c:v>
                </c:pt>
                <c:pt idx="3">
                  <c:v>0</c:v>
                </c:pt>
                <c:pt idx="4">
                  <c:v>0</c:v>
                </c:pt>
                <c:pt idx="5">
                  <c:v>174</c:v>
                </c:pt>
                <c:pt idx="6">
                  <c:v>387</c:v>
                </c:pt>
                <c:pt idx="7">
                  <c:v>424</c:v>
                </c:pt>
                <c:pt idx="8">
                  <c:v>37</c:v>
                </c:pt>
                <c:pt idx="9">
                  <c:v>70</c:v>
                </c:pt>
                <c:pt idx="10">
                  <c:v>0</c:v>
                </c:pt>
                <c:pt idx="11">
                  <c:v>13</c:v>
                </c:pt>
                <c:pt idx="12">
                  <c:v>9</c:v>
                </c:pt>
                <c:pt idx="13">
                  <c:v>14</c:v>
                </c:pt>
                <c:pt idx="14">
                  <c:v>8</c:v>
                </c:pt>
                <c:pt idx="15">
                  <c:v>371</c:v>
                </c:pt>
                <c:pt idx="16">
                  <c:v>153</c:v>
                </c:pt>
                <c:pt idx="17">
                  <c:v>0</c:v>
                </c:pt>
                <c:pt idx="18">
                  <c:v>5</c:v>
                </c:pt>
                <c:pt idx="19">
                  <c:v>10</c:v>
                </c:pt>
                <c:pt idx="20">
                  <c:v>4</c:v>
                </c:pt>
                <c:pt idx="21">
                  <c:v>303</c:v>
                </c:pt>
                <c:pt idx="22">
                  <c:v>9</c:v>
                </c:pt>
                <c:pt idx="23">
                  <c:v>45</c:v>
                </c:pt>
                <c:pt idx="24">
                  <c:v>25</c:v>
                </c:pt>
                <c:pt idx="25">
                  <c:v>131</c:v>
                </c:pt>
                <c:pt idx="26">
                  <c:v>46</c:v>
                </c:pt>
                <c:pt idx="2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505170"/>
        <c:axId val="45325366"/>
      </c:barChart>
      <c:catAx>
        <c:axId val="4750517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325366"/>
        <c:crosses val="autoZero"/>
        <c:auto val="1"/>
        <c:lblAlgn val="ctr"/>
        <c:lblOffset val="100"/>
        <c:noMultiLvlLbl val="0"/>
      </c:catAx>
      <c:valAx>
        <c:axId val="4532536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50517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215513</c:v>
                </c:pt>
                <c:pt idx="1">
                  <c:v>199298</c:v>
                </c:pt>
                <c:pt idx="2">
                  <c:v>464529</c:v>
                </c:pt>
                <c:pt idx="3">
                  <c:v>0</c:v>
                </c:pt>
                <c:pt idx="4">
                  <c:v>3035358</c:v>
                </c:pt>
                <c:pt idx="5">
                  <c:v>325583</c:v>
                </c:pt>
                <c:pt idx="6">
                  <c:v>5419117</c:v>
                </c:pt>
                <c:pt idx="7">
                  <c:v>2836545</c:v>
                </c:pt>
                <c:pt idx="8">
                  <c:v>144980</c:v>
                </c:pt>
                <c:pt idx="9">
                  <c:v>74305</c:v>
                </c:pt>
                <c:pt idx="10">
                  <c:v>743</c:v>
                </c:pt>
                <c:pt idx="11">
                  <c:v>1078451</c:v>
                </c:pt>
                <c:pt idx="12">
                  <c:v>9409</c:v>
                </c:pt>
                <c:pt idx="13">
                  <c:v>25038</c:v>
                </c:pt>
                <c:pt idx="14">
                  <c:v>33972</c:v>
                </c:pt>
                <c:pt idx="15">
                  <c:v>1867604</c:v>
                </c:pt>
                <c:pt idx="16">
                  <c:v>384224</c:v>
                </c:pt>
                <c:pt idx="17">
                  <c:v>765</c:v>
                </c:pt>
                <c:pt idx="18">
                  <c:v>362389</c:v>
                </c:pt>
                <c:pt idx="19">
                  <c:v>109323</c:v>
                </c:pt>
                <c:pt idx="20">
                  <c:v>1092</c:v>
                </c:pt>
                <c:pt idx="21">
                  <c:v>3819950</c:v>
                </c:pt>
                <c:pt idx="22">
                  <c:v>144788</c:v>
                </c:pt>
                <c:pt idx="23">
                  <c:v>12028</c:v>
                </c:pt>
                <c:pt idx="24">
                  <c:v>64289</c:v>
                </c:pt>
                <c:pt idx="25">
                  <c:v>864573</c:v>
                </c:pt>
                <c:pt idx="26">
                  <c:v>87710</c:v>
                </c:pt>
                <c:pt idx="27">
                  <c:v>1681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151364</c:v>
                </c:pt>
                <c:pt idx="1">
                  <c:v>176516</c:v>
                </c:pt>
                <c:pt idx="2">
                  <c:v>412340</c:v>
                </c:pt>
                <c:pt idx="3">
                  <c:v>0</c:v>
                </c:pt>
                <c:pt idx="4">
                  <c:v>2875481</c:v>
                </c:pt>
                <c:pt idx="5">
                  <c:v>312311</c:v>
                </c:pt>
                <c:pt idx="6">
                  <c:v>5290021</c:v>
                </c:pt>
                <c:pt idx="7">
                  <c:v>2758507</c:v>
                </c:pt>
                <c:pt idx="8">
                  <c:v>122743</c:v>
                </c:pt>
                <c:pt idx="9">
                  <c:v>83587</c:v>
                </c:pt>
                <c:pt idx="10">
                  <c:v>0</c:v>
                </c:pt>
                <c:pt idx="11">
                  <c:v>1085614</c:v>
                </c:pt>
                <c:pt idx="12">
                  <c:v>4094</c:v>
                </c:pt>
                <c:pt idx="13">
                  <c:v>12688</c:v>
                </c:pt>
                <c:pt idx="14">
                  <c:v>38088</c:v>
                </c:pt>
                <c:pt idx="15">
                  <c:v>1775123</c:v>
                </c:pt>
                <c:pt idx="16">
                  <c:v>415497</c:v>
                </c:pt>
                <c:pt idx="17">
                  <c:v>0</c:v>
                </c:pt>
                <c:pt idx="18">
                  <c:v>333902</c:v>
                </c:pt>
                <c:pt idx="19">
                  <c:v>105014</c:v>
                </c:pt>
                <c:pt idx="20">
                  <c:v>815</c:v>
                </c:pt>
                <c:pt idx="21">
                  <c:v>3813935</c:v>
                </c:pt>
                <c:pt idx="22">
                  <c:v>134271</c:v>
                </c:pt>
                <c:pt idx="23">
                  <c:v>12241</c:v>
                </c:pt>
                <c:pt idx="24">
                  <c:v>49061</c:v>
                </c:pt>
                <c:pt idx="25">
                  <c:v>799295</c:v>
                </c:pt>
                <c:pt idx="26">
                  <c:v>93699</c:v>
                </c:pt>
                <c:pt idx="27">
                  <c:v>1274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8656438"/>
        <c:axId val="11545244"/>
      </c:barChart>
      <c:catAx>
        <c:axId val="2865643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545244"/>
        <c:crosses val="autoZero"/>
        <c:auto val="1"/>
        <c:lblAlgn val="ctr"/>
        <c:lblOffset val="100"/>
        <c:noMultiLvlLbl val="0"/>
      </c:catAx>
      <c:valAx>
        <c:axId val="1154524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65643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79277</c:v>
                </c:pt>
                <c:pt idx="2">
                  <c:v>456691</c:v>
                </c:pt>
                <c:pt idx="3">
                  <c:v>0</c:v>
                </c:pt>
                <c:pt idx="4">
                  <c:v>3035358</c:v>
                </c:pt>
                <c:pt idx="5">
                  <c:v>19989</c:v>
                </c:pt>
                <c:pt idx="6">
                  <c:v>4128203</c:v>
                </c:pt>
                <c:pt idx="7">
                  <c:v>920665</c:v>
                </c:pt>
                <c:pt idx="8">
                  <c:v>72149</c:v>
                </c:pt>
                <c:pt idx="9">
                  <c:v>0</c:v>
                </c:pt>
                <c:pt idx="10">
                  <c:v>0</c:v>
                </c:pt>
                <c:pt idx="11">
                  <c:v>1075887</c:v>
                </c:pt>
                <c:pt idx="12">
                  <c:v>0</c:v>
                </c:pt>
                <c:pt idx="13">
                  <c:v>0</c:v>
                </c:pt>
                <c:pt idx="14">
                  <c:v>32928</c:v>
                </c:pt>
                <c:pt idx="15">
                  <c:v>903852</c:v>
                </c:pt>
                <c:pt idx="16">
                  <c:v>183866</c:v>
                </c:pt>
                <c:pt idx="17">
                  <c:v>0</c:v>
                </c:pt>
                <c:pt idx="18">
                  <c:v>357613</c:v>
                </c:pt>
                <c:pt idx="19">
                  <c:v>88692</c:v>
                </c:pt>
                <c:pt idx="20">
                  <c:v>2</c:v>
                </c:pt>
                <c:pt idx="21">
                  <c:v>3150229</c:v>
                </c:pt>
                <c:pt idx="22">
                  <c:v>126357</c:v>
                </c:pt>
                <c:pt idx="23">
                  <c:v>0</c:v>
                </c:pt>
                <c:pt idx="24">
                  <c:v>0</c:v>
                </c:pt>
                <c:pt idx="25">
                  <c:v>464838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83637</c:v>
                </c:pt>
                <c:pt idx="2">
                  <c:v>408942</c:v>
                </c:pt>
                <c:pt idx="3">
                  <c:v>0</c:v>
                </c:pt>
                <c:pt idx="4">
                  <c:v>2875457</c:v>
                </c:pt>
                <c:pt idx="5">
                  <c:v>14231</c:v>
                </c:pt>
                <c:pt idx="6">
                  <c:v>4008181</c:v>
                </c:pt>
                <c:pt idx="7">
                  <c:v>913232</c:v>
                </c:pt>
                <c:pt idx="8">
                  <c:v>67925</c:v>
                </c:pt>
                <c:pt idx="9">
                  <c:v>0</c:v>
                </c:pt>
                <c:pt idx="10">
                  <c:v>0</c:v>
                </c:pt>
                <c:pt idx="11">
                  <c:v>1060884</c:v>
                </c:pt>
                <c:pt idx="12">
                  <c:v>0</c:v>
                </c:pt>
                <c:pt idx="13">
                  <c:v>0</c:v>
                </c:pt>
                <c:pt idx="14">
                  <c:v>37138</c:v>
                </c:pt>
                <c:pt idx="15">
                  <c:v>920563</c:v>
                </c:pt>
                <c:pt idx="16">
                  <c:v>177815</c:v>
                </c:pt>
                <c:pt idx="17">
                  <c:v>0</c:v>
                </c:pt>
                <c:pt idx="18">
                  <c:v>331186</c:v>
                </c:pt>
                <c:pt idx="19">
                  <c:v>89169</c:v>
                </c:pt>
                <c:pt idx="20">
                  <c:v>0</c:v>
                </c:pt>
                <c:pt idx="21">
                  <c:v>3194587</c:v>
                </c:pt>
                <c:pt idx="22">
                  <c:v>123156</c:v>
                </c:pt>
                <c:pt idx="23">
                  <c:v>0</c:v>
                </c:pt>
                <c:pt idx="24">
                  <c:v>12</c:v>
                </c:pt>
                <c:pt idx="25">
                  <c:v>426390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321703"/>
        <c:axId val="9395681"/>
      </c:barChart>
      <c:catAx>
        <c:axId val="932170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395681"/>
        <c:crosses val="autoZero"/>
        <c:auto val="1"/>
        <c:lblAlgn val="ctr"/>
        <c:lblOffset val="100"/>
        <c:noMultiLvlLbl val="0"/>
      </c:catAx>
      <c:valAx>
        <c:axId val="939568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32170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215513</c:v>
                </c:pt>
                <c:pt idx="1">
                  <c:v>120021</c:v>
                </c:pt>
                <c:pt idx="2">
                  <c:v>7838</c:v>
                </c:pt>
                <c:pt idx="3">
                  <c:v>0</c:v>
                </c:pt>
                <c:pt idx="4">
                  <c:v>0</c:v>
                </c:pt>
                <c:pt idx="5">
                  <c:v>305594</c:v>
                </c:pt>
                <c:pt idx="6">
                  <c:v>1290914</c:v>
                </c:pt>
                <c:pt idx="7">
                  <c:v>1915880</c:v>
                </c:pt>
                <c:pt idx="8">
                  <c:v>72831</c:v>
                </c:pt>
                <c:pt idx="9">
                  <c:v>74305</c:v>
                </c:pt>
                <c:pt idx="10">
                  <c:v>743</c:v>
                </c:pt>
                <c:pt idx="11">
                  <c:v>2564</c:v>
                </c:pt>
                <c:pt idx="12">
                  <c:v>9409</c:v>
                </c:pt>
                <c:pt idx="13">
                  <c:v>25038</c:v>
                </c:pt>
                <c:pt idx="14">
                  <c:v>1044</c:v>
                </c:pt>
                <c:pt idx="15">
                  <c:v>963752</c:v>
                </c:pt>
                <c:pt idx="16">
                  <c:v>200358</c:v>
                </c:pt>
                <c:pt idx="17">
                  <c:v>765</c:v>
                </c:pt>
                <c:pt idx="18">
                  <c:v>4776</c:v>
                </c:pt>
                <c:pt idx="19">
                  <c:v>20631</c:v>
                </c:pt>
                <c:pt idx="20">
                  <c:v>1090</c:v>
                </c:pt>
                <c:pt idx="21">
                  <c:v>669721</c:v>
                </c:pt>
                <c:pt idx="22">
                  <c:v>18431</c:v>
                </c:pt>
                <c:pt idx="23">
                  <c:v>12028</c:v>
                </c:pt>
                <c:pt idx="24">
                  <c:v>64289</c:v>
                </c:pt>
                <c:pt idx="25">
                  <c:v>399735</c:v>
                </c:pt>
                <c:pt idx="26">
                  <c:v>87710</c:v>
                </c:pt>
                <c:pt idx="27">
                  <c:v>1681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151364</c:v>
                </c:pt>
                <c:pt idx="1">
                  <c:v>92879</c:v>
                </c:pt>
                <c:pt idx="2">
                  <c:v>3398</c:v>
                </c:pt>
                <c:pt idx="3">
                  <c:v>0</c:v>
                </c:pt>
                <c:pt idx="4">
                  <c:v>24</c:v>
                </c:pt>
                <c:pt idx="5">
                  <c:v>298080</c:v>
                </c:pt>
                <c:pt idx="6">
                  <c:v>1281840</c:v>
                </c:pt>
                <c:pt idx="7">
                  <c:v>1845275</c:v>
                </c:pt>
                <c:pt idx="8">
                  <c:v>54818</c:v>
                </c:pt>
                <c:pt idx="9">
                  <c:v>83587</c:v>
                </c:pt>
                <c:pt idx="10">
                  <c:v>0</c:v>
                </c:pt>
                <c:pt idx="11">
                  <c:v>24730</c:v>
                </c:pt>
                <c:pt idx="12">
                  <c:v>4094</c:v>
                </c:pt>
                <c:pt idx="13">
                  <c:v>12688</c:v>
                </c:pt>
                <c:pt idx="14">
                  <c:v>950</c:v>
                </c:pt>
                <c:pt idx="15">
                  <c:v>854560</c:v>
                </c:pt>
                <c:pt idx="16">
                  <c:v>237682</c:v>
                </c:pt>
                <c:pt idx="17">
                  <c:v>0</c:v>
                </c:pt>
                <c:pt idx="18">
                  <c:v>2716</c:v>
                </c:pt>
                <c:pt idx="19">
                  <c:v>15845</c:v>
                </c:pt>
                <c:pt idx="20">
                  <c:v>815</c:v>
                </c:pt>
                <c:pt idx="21">
                  <c:v>619348</c:v>
                </c:pt>
                <c:pt idx="22">
                  <c:v>11115</c:v>
                </c:pt>
                <c:pt idx="23">
                  <c:v>12241</c:v>
                </c:pt>
                <c:pt idx="24">
                  <c:v>49049</c:v>
                </c:pt>
                <c:pt idx="25">
                  <c:v>372905</c:v>
                </c:pt>
                <c:pt idx="26">
                  <c:v>93697</c:v>
                </c:pt>
                <c:pt idx="27">
                  <c:v>1274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952174"/>
        <c:axId val="15460510"/>
      </c:barChart>
      <c:catAx>
        <c:axId val="2595217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460510"/>
        <c:crosses val="autoZero"/>
        <c:auto val="1"/>
        <c:lblAlgn val="ctr"/>
        <c:lblOffset val="100"/>
        <c:noMultiLvlLbl val="0"/>
      </c:catAx>
      <c:valAx>
        <c:axId val="1546051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95217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26747</c:v>
                </c:pt>
                <c:pt idx="2">
                  <c:v>121631</c:v>
                </c:pt>
                <c:pt idx="3">
                  <c:v>0</c:v>
                </c:pt>
                <c:pt idx="4">
                  <c:v>665942</c:v>
                </c:pt>
                <c:pt idx="5">
                  <c:v>11692</c:v>
                </c:pt>
                <c:pt idx="6">
                  <c:v>712892</c:v>
                </c:pt>
                <c:pt idx="7">
                  <c:v>264812</c:v>
                </c:pt>
                <c:pt idx="8">
                  <c:v>32186</c:v>
                </c:pt>
                <c:pt idx="9">
                  <c:v>0</c:v>
                </c:pt>
                <c:pt idx="10">
                  <c:v>0</c:v>
                </c:pt>
                <c:pt idx="11">
                  <c:v>265536</c:v>
                </c:pt>
                <c:pt idx="12">
                  <c:v>0</c:v>
                </c:pt>
                <c:pt idx="13">
                  <c:v>0</c:v>
                </c:pt>
                <c:pt idx="14">
                  <c:v>19341</c:v>
                </c:pt>
                <c:pt idx="15">
                  <c:v>382802</c:v>
                </c:pt>
                <c:pt idx="16">
                  <c:v>40463</c:v>
                </c:pt>
                <c:pt idx="17">
                  <c:v>0</c:v>
                </c:pt>
                <c:pt idx="18">
                  <c:v>85781</c:v>
                </c:pt>
                <c:pt idx="19">
                  <c:v>24905</c:v>
                </c:pt>
                <c:pt idx="20">
                  <c:v>0</c:v>
                </c:pt>
                <c:pt idx="21">
                  <c:v>1009889</c:v>
                </c:pt>
                <c:pt idx="22">
                  <c:v>58846</c:v>
                </c:pt>
                <c:pt idx="23">
                  <c:v>0</c:v>
                </c:pt>
                <c:pt idx="24">
                  <c:v>0</c:v>
                </c:pt>
                <c:pt idx="25">
                  <c:v>121835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21191</c:v>
                </c:pt>
                <c:pt idx="2">
                  <c:v>107862</c:v>
                </c:pt>
                <c:pt idx="3">
                  <c:v>0</c:v>
                </c:pt>
                <c:pt idx="4">
                  <c:v>603138</c:v>
                </c:pt>
                <c:pt idx="5">
                  <c:v>8138</c:v>
                </c:pt>
                <c:pt idx="6">
                  <c:v>657840</c:v>
                </c:pt>
                <c:pt idx="7">
                  <c:v>256516</c:v>
                </c:pt>
                <c:pt idx="8">
                  <c:v>28934</c:v>
                </c:pt>
                <c:pt idx="9">
                  <c:v>0</c:v>
                </c:pt>
                <c:pt idx="10">
                  <c:v>0</c:v>
                </c:pt>
                <c:pt idx="11">
                  <c:v>249163</c:v>
                </c:pt>
                <c:pt idx="12">
                  <c:v>0</c:v>
                </c:pt>
                <c:pt idx="13">
                  <c:v>0</c:v>
                </c:pt>
                <c:pt idx="14">
                  <c:v>22107</c:v>
                </c:pt>
                <c:pt idx="15">
                  <c:v>385764</c:v>
                </c:pt>
                <c:pt idx="16">
                  <c:v>36668</c:v>
                </c:pt>
                <c:pt idx="17">
                  <c:v>0</c:v>
                </c:pt>
                <c:pt idx="18">
                  <c:v>74205</c:v>
                </c:pt>
                <c:pt idx="19">
                  <c:v>21382</c:v>
                </c:pt>
                <c:pt idx="20">
                  <c:v>0</c:v>
                </c:pt>
                <c:pt idx="21">
                  <c:v>1010763</c:v>
                </c:pt>
                <c:pt idx="22">
                  <c:v>57747</c:v>
                </c:pt>
                <c:pt idx="23">
                  <c:v>0</c:v>
                </c:pt>
                <c:pt idx="24">
                  <c:v>0</c:v>
                </c:pt>
                <c:pt idx="25">
                  <c:v>105654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3143820"/>
        <c:axId val="62491147"/>
      </c:barChart>
      <c:catAx>
        <c:axId val="431438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491147"/>
        <c:crosses val="autoZero"/>
        <c:auto val="1"/>
        <c:lblAlgn val="ctr"/>
        <c:lblOffset val="100"/>
        <c:noMultiLvlLbl val="0"/>
      </c:catAx>
      <c:valAx>
        <c:axId val="6249114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14382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2778</c:v>
                </c:pt>
                <c:pt idx="2">
                  <c:v>3453</c:v>
                </c:pt>
                <c:pt idx="3">
                  <c:v>0</c:v>
                </c:pt>
                <c:pt idx="4">
                  <c:v>2504</c:v>
                </c:pt>
                <c:pt idx="5">
                  <c:v>20695</c:v>
                </c:pt>
                <c:pt idx="6">
                  <c:v>77869</c:v>
                </c:pt>
                <c:pt idx="7">
                  <c:v>441552</c:v>
                </c:pt>
                <c:pt idx="8">
                  <c:v>64451</c:v>
                </c:pt>
                <c:pt idx="9">
                  <c:v>2049</c:v>
                </c:pt>
                <c:pt idx="10">
                  <c:v>265</c:v>
                </c:pt>
                <c:pt idx="11">
                  <c:v>1421</c:v>
                </c:pt>
                <c:pt idx="12">
                  <c:v>0</c:v>
                </c:pt>
                <c:pt idx="13">
                  <c:v>15</c:v>
                </c:pt>
                <c:pt idx="14">
                  <c:v>9576</c:v>
                </c:pt>
                <c:pt idx="15">
                  <c:v>191521</c:v>
                </c:pt>
                <c:pt idx="16">
                  <c:v>57273</c:v>
                </c:pt>
                <c:pt idx="17">
                  <c:v>285</c:v>
                </c:pt>
                <c:pt idx="18">
                  <c:v>11935</c:v>
                </c:pt>
                <c:pt idx="19">
                  <c:v>1573</c:v>
                </c:pt>
                <c:pt idx="20">
                  <c:v>151918</c:v>
                </c:pt>
                <c:pt idx="21">
                  <c:v>48398</c:v>
                </c:pt>
                <c:pt idx="22">
                  <c:v>224232</c:v>
                </c:pt>
                <c:pt idx="23">
                  <c:v>4708</c:v>
                </c:pt>
                <c:pt idx="24">
                  <c:v>132725</c:v>
                </c:pt>
                <c:pt idx="25">
                  <c:v>354507</c:v>
                </c:pt>
                <c:pt idx="26">
                  <c:v>391114</c:v>
                </c:pt>
                <c:pt idx="27">
                  <c:v>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1248</c:v>
                </c:pt>
                <c:pt idx="2">
                  <c:v>1481</c:v>
                </c:pt>
                <c:pt idx="3">
                  <c:v>0</c:v>
                </c:pt>
                <c:pt idx="4">
                  <c:v>2292</c:v>
                </c:pt>
                <c:pt idx="5">
                  <c:v>12976</c:v>
                </c:pt>
                <c:pt idx="6">
                  <c:v>81991</c:v>
                </c:pt>
                <c:pt idx="7">
                  <c:v>482844</c:v>
                </c:pt>
                <c:pt idx="8">
                  <c:v>71970</c:v>
                </c:pt>
                <c:pt idx="9">
                  <c:v>41</c:v>
                </c:pt>
                <c:pt idx="10">
                  <c:v>560</c:v>
                </c:pt>
                <c:pt idx="11">
                  <c:v>1010</c:v>
                </c:pt>
                <c:pt idx="12">
                  <c:v>126</c:v>
                </c:pt>
                <c:pt idx="13">
                  <c:v>7</c:v>
                </c:pt>
                <c:pt idx="14">
                  <c:v>8966</c:v>
                </c:pt>
                <c:pt idx="15">
                  <c:v>251897</c:v>
                </c:pt>
                <c:pt idx="16">
                  <c:v>33097</c:v>
                </c:pt>
                <c:pt idx="17">
                  <c:v>55</c:v>
                </c:pt>
                <c:pt idx="18">
                  <c:v>1349</c:v>
                </c:pt>
                <c:pt idx="19">
                  <c:v>1233</c:v>
                </c:pt>
                <c:pt idx="20">
                  <c:v>168218</c:v>
                </c:pt>
                <c:pt idx="21">
                  <c:v>51115</c:v>
                </c:pt>
                <c:pt idx="22">
                  <c:v>283686</c:v>
                </c:pt>
                <c:pt idx="23">
                  <c:v>3845</c:v>
                </c:pt>
                <c:pt idx="24">
                  <c:v>142329</c:v>
                </c:pt>
                <c:pt idx="25">
                  <c:v>389742</c:v>
                </c:pt>
                <c:pt idx="26">
                  <c:v>383943</c:v>
                </c:pt>
                <c:pt idx="27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987773"/>
        <c:axId val="40345394"/>
      </c:barChart>
      <c:catAx>
        <c:axId val="698777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345394"/>
        <c:crosses val="autoZero"/>
        <c:auto val="1"/>
        <c:lblAlgn val="ctr"/>
        <c:lblOffset val="100"/>
        <c:noMultiLvlLbl val="0"/>
      </c:catAx>
      <c:valAx>
        <c:axId val="4034539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8777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5295349</c:v>
                </c:pt>
                <c:pt idx="1">
                  <c:v>577555</c:v>
                </c:pt>
                <c:pt idx="2">
                  <c:v>551603</c:v>
                </c:pt>
                <c:pt idx="3">
                  <c:v>1246262</c:v>
                </c:pt>
                <c:pt idx="4">
                  <c:v>10172601</c:v>
                </c:pt>
                <c:pt idx="5">
                  <c:v>664147</c:v>
                </c:pt>
                <c:pt idx="6">
                  <c:v>284065</c:v>
                </c:pt>
                <c:pt idx="7">
                  <c:v>9988235</c:v>
                </c:pt>
                <c:pt idx="8">
                  <c:v>13690167</c:v>
                </c:pt>
                <c:pt idx="9">
                  <c:v>14493152</c:v>
                </c:pt>
                <c:pt idx="10">
                  <c:v>7302385</c:v>
                </c:pt>
                <c:pt idx="11">
                  <c:v>176540</c:v>
                </c:pt>
                <c:pt idx="12">
                  <c:v>2585210</c:v>
                </c:pt>
                <c:pt idx="13">
                  <c:v>5718842</c:v>
                </c:pt>
                <c:pt idx="14">
                  <c:v>9842471</c:v>
                </c:pt>
                <c:pt idx="15">
                  <c:v>1252923</c:v>
                </c:pt>
                <c:pt idx="16">
                  <c:v>668629</c:v>
                </c:pt>
                <c:pt idx="17">
                  <c:v>950882</c:v>
                </c:pt>
                <c:pt idx="18">
                  <c:v>15</c:v>
                </c:pt>
                <c:pt idx="19">
                  <c:v>836651</c:v>
                </c:pt>
                <c:pt idx="20">
                  <c:v>1271285</c:v>
                </c:pt>
                <c:pt idx="21">
                  <c:v>519945</c:v>
                </c:pt>
                <c:pt idx="22">
                  <c:v>1815644</c:v>
                </c:pt>
                <c:pt idx="23">
                  <c:v>1223162</c:v>
                </c:pt>
                <c:pt idx="24">
                  <c:v>13506776</c:v>
                </c:pt>
                <c:pt idx="25">
                  <c:v>9467949</c:v>
                </c:pt>
                <c:pt idx="26">
                  <c:v>1060538</c:v>
                </c:pt>
                <c:pt idx="27">
                  <c:v>451456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A8-42CA-B931-BFEF27582FBE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4006870</c:v>
                </c:pt>
                <c:pt idx="1">
                  <c:v>444497</c:v>
                </c:pt>
                <c:pt idx="2">
                  <c:v>459038</c:v>
                </c:pt>
                <c:pt idx="3">
                  <c:v>1283195</c:v>
                </c:pt>
                <c:pt idx="4">
                  <c:v>9958263</c:v>
                </c:pt>
                <c:pt idx="5">
                  <c:v>836731</c:v>
                </c:pt>
                <c:pt idx="6">
                  <c:v>250259</c:v>
                </c:pt>
                <c:pt idx="7">
                  <c:v>10499373</c:v>
                </c:pt>
                <c:pt idx="8">
                  <c:v>12672717</c:v>
                </c:pt>
                <c:pt idx="9">
                  <c:v>14598546</c:v>
                </c:pt>
                <c:pt idx="10">
                  <c:v>6779267</c:v>
                </c:pt>
                <c:pt idx="11">
                  <c:v>111958</c:v>
                </c:pt>
                <c:pt idx="12">
                  <c:v>3114367</c:v>
                </c:pt>
                <c:pt idx="13">
                  <c:v>5336844</c:v>
                </c:pt>
                <c:pt idx="14">
                  <c:v>10009729</c:v>
                </c:pt>
                <c:pt idx="15">
                  <c:v>991011</c:v>
                </c:pt>
                <c:pt idx="16">
                  <c:v>630325</c:v>
                </c:pt>
                <c:pt idx="17">
                  <c:v>715508</c:v>
                </c:pt>
                <c:pt idx="18">
                  <c:v>86</c:v>
                </c:pt>
                <c:pt idx="19">
                  <c:v>590395</c:v>
                </c:pt>
                <c:pt idx="20">
                  <c:v>1291036</c:v>
                </c:pt>
                <c:pt idx="21">
                  <c:v>597730</c:v>
                </c:pt>
                <c:pt idx="22">
                  <c:v>2040003</c:v>
                </c:pt>
                <c:pt idx="23">
                  <c:v>1027247</c:v>
                </c:pt>
                <c:pt idx="24">
                  <c:v>13560910</c:v>
                </c:pt>
                <c:pt idx="25">
                  <c:v>9852342</c:v>
                </c:pt>
                <c:pt idx="26">
                  <c:v>1016189</c:v>
                </c:pt>
                <c:pt idx="27">
                  <c:v>445273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A8-42CA-B931-BFEF27582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532162"/>
        <c:axId val="62662872"/>
      </c:barChart>
      <c:catAx>
        <c:axId val="615321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662872"/>
        <c:crosses val="autoZero"/>
        <c:auto val="1"/>
        <c:lblAlgn val="ctr"/>
        <c:lblOffset val="100"/>
        <c:noMultiLvlLbl val="0"/>
      </c:catAx>
      <c:valAx>
        <c:axId val="6266287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53216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3289830</c:v>
                </c:pt>
                <c:pt idx="1">
                  <c:v>7301</c:v>
                </c:pt>
                <c:pt idx="2">
                  <c:v>44871</c:v>
                </c:pt>
                <c:pt idx="3">
                  <c:v>164972</c:v>
                </c:pt>
                <c:pt idx="4">
                  <c:v>6910121</c:v>
                </c:pt>
                <c:pt idx="5">
                  <c:v>24645</c:v>
                </c:pt>
                <c:pt idx="6">
                  <c:v>221234</c:v>
                </c:pt>
                <c:pt idx="7">
                  <c:v>3631194</c:v>
                </c:pt>
                <c:pt idx="8">
                  <c:v>10161652</c:v>
                </c:pt>
                <c:pt idx="9">
                  <c:v>10967037</c:v>
                </c:pt>
                <c:pt idx="10">
                  <c:v>3400926</c:v>
                </c:pt>
                <c:pt idx="11">
                  <c:v>175125</c:v>
                </c:pt>
                <c:pt idx="12">
                  <c:v>1179338</c:v>
                </c:pt>
                <c:pt idx="13">
                  <c:v>799706</c:v>
                </c:pt>
                <c:pt idx="14">
                  <c:v>7816451</c:v>
                </c:pt>
                <c:pt idx="15">
                  <c:v>872827</c:v>
                </c:pt>
                <c:pt idx="16">
                  <c:v>33217</c:v>
                </c:pt>
                <c:pt idx="17">
                  <c:v>0</c:v>
                </c:pt>
                <c:pt idx="18">
                  <c:v>0</c:v>
                </c:pt>
                <c:pt idx="19">
                  <c:v>582238</c:v>
                </c:pt>
                <c:pt idx="20">
                  <c:v>0</c:v>
                </c:pt>
                <c:pt idx="21">
                  <c:v>224673</c:v>
                </c:pt>
                <c:pt idx="22">
                  <c:v>99991</c:v>
                </c:pt>
                <c:pt idx="23">
                  <c:v>332646</c:v>
                </c:pt>
                <c:pt idx="24">
                  <c:v>8189462</c:v>
                </c:pt>
                <c:pt idx="25">
                  <c:v>1340897</c:v>
                </c:pt>
                <c:pt idx="26">
                  <c:v>18000</c:v>
                </c:pt>
                <c:pt idx="27">
                  <c:v>173085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E5-428A-BCC7-9B426074EFA3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2363836</c:v>
                </c:pt>
                <c:pt idx="1">
                  <c:v>8954</c:v>
                </c:pt>
                <c:pt idx="2">
                  <c:v>0</c:v>
                </c:pt>
                <c:pt idx="3">
                  <c:v>165006</c:v>
                </c:pt>
                <c:pt idx="4">
                  <c:v>6495557</c:v>
                </c:pt>
                <c:pt idx="5">
                  <c:v>30762</c:v>
                </c:pt>
                <c:pt idx="6">
                  <c:v>177535</c:v>
                </c:pt>
                <c:pt idx="7">
                  <c:v>4211888</c:v>
                </c:pt>
                <c:pt idx="8">
                  <c:v>9315236</c:v>
                </c:pt>
                <c:pt idx="9">
                  <c:v>11673494</c:v>
                </c:pt>
                <c:pt idx="10">
                  <c:v>3478649</c:v>
                </c:pt>
                <c:pt idx="11">
                  <c:v>111167</c:v>
                </c:pt>
                <c:pt idx="12">
                  <c:v>1873882</c:v>
                </c:pt>
                <c:pt idx="13">
                  <c:v>424219</c:v>
                </c:pt>
                <c:pt idx="14">
                  <c:v>8106443</c:v>
                </c:pt>
                <c:pt idx="15">
                  <c:v>603542</c:v>
                </c:pt>
                <c:pt idx="16">
                  <c:v>37993</c:v>
                </c:pt>
                <c:pt idx="17">
                  <c:v>0</c:v>
                </c:pt>
                <c:pt idx="18">
                  <c:v>0</c:v>
                </c:pt>
                <c:pt idx="19">
                  <c:v>376826</c:v>
                </c:pt>
                <c:pt idx="20">
                  <c:v>0</c:v>
                </c:pt>
                <c:pt idx="21">
                  <c:v>317120</c:v>
                </c:pt>
                <c:pt idx="22">
                  <c:v>124792</c:v>
                </c:pt>
                <c:pt idx="23">
                  <c:v>236835</c:v>
                </c:pt>
                <c:pt idx="24">
                  <c:v>8035168</c:v>
                </c:pt>
                <c:pt idx="25">
                  <c:v>2160525</c:v>
                </c:pt>
                <c:pt idx="26">
                  <c:v>22463</c:v>
                </c:pt>
                <c:pt idx="27">
                  <c:v>177332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E5-428A-BCC7-9B426074EF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986957"/>
        <c:axId val="63850402"/>
      </c:barChart>
      <c:catAx>
        <c:axId val="1098695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850402"/>
        <c:crosses val="autoZero"/>
        <c:auto val="1"/>
        <c:lblAlgn val="ctr"/>
        <c:lblOffset val="100"/>
        <c:noMultiLvlLbl val="0"/>
      </c:catAx>
      <c:valAx>
        <c:axId val="6385040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98695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1775036</c:v>
                </c:pt>
                <c:pt idx="1">
                  <c:v>501654</c:v>
                </c:pt>
                <c:pt idx="2">
                  <c:v>164043</c:v>
                </c:pt>
                <c:pt idx="3">
                  <c:v>870776</c:v>
                </c:pt>
                <c:pt idx="4">
                  <c:v>65825</c:v>
                </c:pt>
                <c:pt idx="5">
                  <c:v>612069</c:v>
                </c:pt>
                <c:pt idx="6">
                  <c:v>51056</c:v>
                </c:pt>
                <c:pt idx="7">
                  <c:v>1587266</c:v>
                </c:pt>
                <c:pt idx="8">
                  <c:v>1250403</c:v>
                </c:pt>
                <c:pt idx="9">
                  <c:v>3252298</c:v>
                </c:pt>
                <c:pt idx="10">
                  <c:v>3794480</c:v>
                </c:pt>
                <c:pt idx="11">
                  <c:v>0</c:v>
                </c:pt>
                <c:pt idx="12">
                  <c:v>1345485</c:v>
                </c:pt>
                <c:pt idx="13">
                  <c:v>4426771</c:v>
                </c:pt>
                <c:pt idx="14">
                  <c:v>1899359</c:v>
                </c:pt>
                <c:pt idx="15">
                  <c:v>142293</c:v>
                </c:pt>
                <c:pt idx="16">
                  <c:v>511646</c:v>
                </c:pt>
                <c:pt idx="17">
                  <c:v>733145</c:v>
                </c:pt>
                <c:pt idx="18">
                  <c:v>0</c:v>
                </c:pt>
                <c:pt idx="19">
                  <c:v>95599</c:v>
                </c:pt>
                <c:pt idx="20">
                  <c:v>446059</c:v>
                </c:pt>
                <c:pt idx="21">
                  <c:v>77104</c:v>
                </c:pt>
                <c:pt idx="22">
                  <c:v>1234583</c:v>
                </c:pt>
                <c:pt idx="23">
                  <c:v>754358</c:v>
                </c:pt>
                <c:pt idx="24">
                  <c:v>4706761</c:v>
                </c:pt>
                <c:pt idx="25">
                  <c:v>1281727</c:v>
                </c:pt>
                <c:pt idx="26">
                  <c:v>44438</c:v>
                </c:pt>
                <c:pt idx="27">
                  <c:v>127612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F6-4DD6-B9F4-8773A7000F49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1399013</c:v>
                </c:pt>
                <c:pt idx="1">
                  <c:v>349792</c:v>
                </c:pt>
                <c:pt idx="2">
                  <c:v>162962</c:v>
                </c:pt>
                <c:pt idx="3">
                  <c:v>867169</c:v>
                </c:pt>
                <c:pt idx="4">
                  <c:v>253400</c:v>
                </c:pt>
                <c:pt idx="5">
                  <c:v>781457</c:v>
                </c:pt>
                <c:pt idx="6">
                  <c:v>62288</c:v>
                </c:pt>
                <c:pt idx="7">
                  <c:v>1587939</c:v>
                </c:pt>
                <c:pt idx="8">
                  <c:v>1279965</c:v>
                </c:pt>
                <c:pt idx="9">
                  <c:v>2598000</c:v>
                </c:pt>
                <c:pt idx="10">
                  <c:v>3196516</c:v>
                </c:pt>
                <c:pt idx="11">
                  <c:v>0</c:v>
                </c:pt>
                <c:pt idx="12">
                  <c:v>1144407</c:v>
                </c:pt>
                <c:pt idx="13">
                  <c:v>4537612</c:v>
                </c:pt>
                <c:pt idx="14">
                  <c:v>1842508</c:v>
                </c:pt>
                <c:pt idx="15">
                  <c:v>138697</c:v>
                </c:pt>
                <c:pt idx="16">
                  <c:v>467566</c:v>
                </c:pt>
                <c:pt idx="17">
                  <c:v>474859</c:v>
                </c:pt>
                <c:pt idx="18">
                  <c:v>0</c:v>
                </c:pt>
                <c:pt idx="19">
                  <c:v>49693</c:v>
                </c:pt>
                <c:pt idx="20">
                  <c:v>484086</c:v>
                </c:pt>
                <c:pt idx="21">
                  <c:v>78236</c:v>
                </c:pt>
                <c:pt idx="22">
                  <c:v>1453466</c:v>
                </c:pt>
                <c:pt idx="23">
                  <c:v>701765</c:v>
                </c:pt>
                <c:pt idx="24">
                  <c:v>4901325</c:v>
                </c:pt>
                <c:pt idx="25">
                  <c:v>1045945</c:v>
                </c:pt>
                <c:pt idx="26">
                  <c:v>53612</c:v>
                </c:pt>
                <c:pt idx="27">
                  <c:v>122090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F6-4DD6-B9F4-8773A7000F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821528"/>
        <c:axId val="66113171"/>
      </c:barChart>
      <c:catAx>
        <c:axId val="588215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113171"/>
        <c:crosses val="autoZero"/>
        <c:auto val="1"/>
        <c:lblAlgn val="ctr"/>
        <c:lblOffset val="100"/>
        <c:noMultiLvlLbl val="0"/>
      </c:catAx>
      <c:valAx>
        <c:axId val="6611317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82152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230483</c:v>
                </c:pt>
                <c:pt idx="1">
                  <c:v>68600</c:v>
                </c:pt>
                <c:pt idx="2">
                  <c:v>342689</c:v>
                </c:pt>
                <c:pt idx="3">
                  <c:v>210514</c:v>
                </c:pt>
                <c:pt idx="4">
                  <c:v>3196655</c:v>
                </c:pt>
                <c:pt idx="5">
                  <c:v>27433</c:v>
                </c:pt>
                <c:pt idx="6">
                  <c:v>11775</c:v>
                </c:pt>
                <c:pt idx="7">
                  <c:v>4769775</c:v>
                </c:pt>
                <c:pt idx="8">
                  <c:v>2278112</c:v>
                </c:pt>
                <c:pt idx="9">
                  <c:v>273817</c:v>
                </c:pt>
                <c:pt idx="10">
                  <c:v>106979</c:v>
                </c:pt>
                <c:pt idx="11">
                  <c:v>1415</c:v>
                </c:pt>
                <c:pt idx="12">
                  <c:v>60387</c:v>
                </c:pt>
                <c:pt idx="13">
                  <c:v>492365</c:v>
                </c:pt>
                <c:pt idx="14">
                  <c:v>126661</c:v>
                </c:pt>
                <c:pt idx="15">
                  <c:v>237803</c:v>
                </c:pt>
                <c:pt idx="16">
                  <c:v>123766</c:v>
                </c:pt>
                <c:pt idx="17">
                  <c:v>217737</c:v>
                </c:pt>
                <c:pt idx="18">
                  <c:v>15</c:v>
                </c:pt>
                <c:pt idx="19">
                  <c:v>158814</c:v>
                </c:pt>
                <c:pt idx="20">
                  <c:v>825226</c:v>
                </c:pt>
                <c:pt idx="21">
                  <c:v>218168</c:v>
                </c:pt>
                <c:pt idx="22">
                  <c:v>481070</c:v>
                </c:pt>
                <c:pt idx="23">
                  <c:v>136158</c:v>
                </c:pt>
                <c:pt idx="24">
                  <c:v>610553</c:v>
                </c:pt>
                <c:pt idx="25">
                  <c:v>6845325</c:v>
                </c:pt>
                <c:pt idx="26">
                  <c:v>998100</c:v>
                </c:pt>
                <c:pt idx="27">
                  <c:v>150759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74-4A10-9875-E95C62047EC1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244021</c:v>
                </c:pt>
                <c:pt idx="1">
                  <c:v>85751</c:v>
                </c:pt>
                <c:pt idx="2">
                  <c:v>296076</c:v>
                </c:pt>
                <c:pt idx="3">
                  <c:v>251020</c:v>
                </c:pt>
                <c:pt idx="4">
                  <c:v>3209306</c:v>
                </c:pt>
                <c:pt idx="5">
                  <c:v>24512</c:v>
                </c:pt>
                <c:pt idx="6">
                  <c:v>10436</c:v>
                </c:pt>
                <c:pt idx="7">
                  <c:v>4699546</c:v>
                </c:pt>
                <c:pt idx="8">
                  <c:v>2077516</c:v>
                </c:pt>
                <c:pt idx="9">
                  <c:v>327052</c:v>
                </c:pt>
                <c:pt idx="10">
                  <c:v>104102</c:v>
                </c:pt>
                <c:pt idx="11">
                  <c:v>791</c:v>
                </c:pt>
                <c:pt idx="12">
                  <c:v>96078</c:v>
                </c:pt>
                <c:pt idx="13">
                  <c:v>375013</c:v>
                </c:pt>
                <c:pt idx="14">
                  <c:v>60778</c:v>
                </c:pt>
                <c:pt idx="15">
                  <c:v>248772</c:v>
                </c:pt>
                <c:pt idx="16">
                  <c:v>124766</c:v>
                </c:pt>
                <c:pt idx="17">
                  <c:v>240649</c:v>
                </c:pt>
                <c:pt idx="18">
                  <c:v>86</c:v>
                </c:pt>
                <c:pt idx="19">
                  <c:v>163876</c:v>
                </c:pt>
                <c:pt idx="20">
                  <c:v>806950</c:v>
                </c:pt>
                <c:pt idx="21">
                  <c:v>202374</c:v>
                </c:pt>
                <c:pt idx="22">
                  <c:v>461745</c:v>
                </c:pt>
                <c:pt idx="23">
                  <c:v>88647</c:v>
                </c:pt>
                <c:pt idx="24">
                  <c:v>624417</c:v>
                </c:pt>
                <c:pt idx="25">
                  <c:v>6645872</c:v>
                </c:pt>
                <c:pt idx="26">
                  <c:v>940114</c:v>
                </c:pt>
                <c:pt idx="27">
                  <c:v>145851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74-4A10-9875-E95C62047E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905429"/>
        <c:axId val="39197450"/>
      </c:barChart>
      <c:catAx>
        <c:axId val="4190542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197450"/>
        <c:crosses val="autoZero"/>
        <c:auto val="1"/>
        <c:lblAlgn val="ctr"/>
        <c:lblOffset val="100"/>
        <c:noMultiLvlLbl val="0"/>
      </c:catAx>
      <c:valAx>
        <c:axId val="3919745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90542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1599936</c:v>
                </c:pt>
                <c:pt idx="1">
                  <c:v>561664</c:v>
                </c:pt>
                <c:pt idx="2">
                  <c:v>1822941</c:v>
                </c:pt>
                <c:pt idx="3">
                  <c:v>1154102</c:v>
                </c:pt>
                <c:pt idx="4">
                  <c:v>5260281</c:v>
                </c:pt>
                <c:pt idx="5">
                  <c:v>416074</c:v>
                </c:pt>
                <c:pt idx="6">
                  <c:v>6208</c:v>
                </c:pt>
                <c:pt idx="7">
                  <c:v>6964575</c:v>
                </c:pt>
                <c:pt idx="8">
                  <c:v>5143269</c:v>
                </c:pt>
                <c:pt idx="9">
                  <c:v>5255472</c:v>
                </c:pt>
                <c:pt idx="10">
                  <c:v>1873092</c:v>
                </c:pt>
                <c:pt idx="11">
                  <c:v>0</c:v>
                </c:pt>
                <c:pt idx="12">
                  <c:v>976969</c:v>
                </c:pt>
                <c:pt idx="13">
                  <c:v>1878521</c:v>
                </c:pt>
                <c:pt idx="14">
                  <c:v>3794739</c:v>
                </c:pt>
                <c:pt idx="15">
                  <c:v>206220</c:v>
                </c:pt>
                <c:pt idx="16">
                  <c:v>313818</c:v>
                </c:pt>
                <c:pt idx="17">
                  <c:v>390213</c:v>
                </c:pt>
                <c:pt idx="18">
                  <c:v>0</c:v>
                </c:pt>
                <c:pt idx="19">
                  <c:v>398284</c:v>
                </c:pt>
                <c:pt idx="20">
                  <c:v>644843</c:v>
                </c:pt>
                <c:pt idx="21">
                  <c:v>436153</c:v>
                </c:pt>
                <c:pt idx="22">
                  <c:v>1486723</c:v>
                </c:pt>
                <c:pt idx="23">
                  <c:v>355488</c:v>
                </c:pt>
                <c:pt idx="24">
                  <c:v>2416971</c:v>
                </c:pt>
                <c:pt idx="25">
                  <c:v>8655039</c:v>
                </c:pt>
                <c:pt idx="26">
                  <c:v>1159616</c:v>
                </c:pt>
                <c:pt idx="27">
                  <c:v>213775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F6-40F0-BC03-0B6990DDABE3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1048823</c:v>
                </c:pt>
                <c:pt idx="1">
                  <c:v>632099</c:v>
                </c:pt>
                <c:pt idx="2">
                  <c:v>2017594</c:v>
                </c:pt>
                <c:pt idx="3">
                  <c:v>1180002</c:v>
                </c:pt>
                <c:pt idx="4">
                  <c:v>4543772</c:v>
                </c:pt>
                <c:pt idx="5">
                  <c:v>263750</c:v>
                </c:pt>
                <c:pt idx="6">
                  <c:v>8585</c:v>
                </c:pt>
                <c:pt idx="7">
                  <c:v>7163057</c:v>
                </c:pt>
                <c:pt idx="8">
                  <c:v>4802450</c:v>
                </c:pt>
                <c:pt idx="9">
                  <c:v>4253820</c:v>
                </c:pt>
                <c:pt idx="10">
                  <c:v>1914772</c:v>
                </c:pt>
                <c:pt idx="11">
                  <c:v>5009</c:v>
                </c:pt>
                <c:pt idx="12">
                  <c:v>1401175</c:v>
                </c:pt>
                <c:pt idx="13">
                  <c:v>1396686</c:v>
                </c:pt>
                <c:pt idx="14">
                  <c:v>3393137</c:v>
                </c:pt>
                <c:pt idx="15">
                  <c:v>339248</c:v>
                </c:pt>
                <c:pt idx="16">
                  <c:v>342872</c:v>
                </c:pt>
                <c:pt idx="17">
                  <c:v>351992</c:v>
                </c:pt>
                <c:pt idx="18">
                  <c:v>0</c:v>
                </c:pt>
                <c:pt idx="19">
                  <c:v>380713</c:v>
                </c:pt>
                <c:pt idx="20">
                  <c:v>709966</c:v>
                </c:pt>
                <c:pt idx="21">
                  <c:v>148785</c:v>
                </c:pt>
                <c:pt idx="22">
                  <c:v>1583321</c:v>
                </c:pt>
                <c:pt idx="23">
                  <c:v>364152</c:v>
                </c:pt>
                <c:pt idx="24">
                  <c:v>2416252</c:v>
                </c:pt>
                <c:pt idx="25">
                  <c:v>8681921</c:v>
                </c:pt>
                <c:pt idx="26">
                  <c:v>1077438</c:v>
                </c:pt>
                <c:pt idx="27">
                  <c:v>279921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F6-40F0-BC03-0B6990DDAB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841613"/>
        <c:axId val="40430030"/>
      </c:barChart>
      <c:catAx>
        <c:axId val="4284161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430030"/>
        <c:crosses val="autoZero"/>
        <c:auto val="1"/>
        <c:lblAlgn val="ctr"/>
        <c:lblOffset val="100"/>
        <c:noMultiLvlLbl val="0"/>
      </c:catAx>
      <c:valAx>
        <c:axId val="4043003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84161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1131060</c:v>
                </c:pt>
                <c:pt idx="1">
                  <c:v>3426</c:v>
                </c:pt>
                <c:pt idx="2">
                  <c:v>56820</c:v>
                </c:pt>
                <c:pt idx="3">
                  <c:v>128882</c:v>
                </c:pt>
                <c:pt idx="4">
                  <c:v>2321232</c:v>
                </c:pt>
                <c:pt idx="5">
                  <c:v>3278</c:v>
                </c:pt>
                <c:pt idx="6">
                  <c:v>0</c:v>
                </c:pt>
                <c:pt idx="7">
                  <c:v>292285</c:v>
                </c:pt>
                <c:pt idx="8">
                  <c:v>2161505</c:v>
                </c:pt>
                <c:pt idx="9">
                  <c:v>3138822</c:v>
                </c:pt>
                <c:pt idx="10">
                  <c:v>832181</c:v>
                </c:pt>
                <c:pt idx="11">
                  <c:v>0</c:v>
                </c:pt>
                <c:pt idx="12">
                  <c:v>120536</c:v>
                </c:pt>
                <c:pt idx="13">
                  <c:v>78962</c:v>
                </c:pt>
                <c:pt idx="14">
                  <c:v>2740976</c:v>
                </c:pt>
                <c:pt idx="15">
                  <c:v>72812</c:v>
                </c:pt>
                <c:pt idx="16">
                  <c:v>19659</c:v>
                </c:pt>
                <c:pt idx="17">
                  <c:v>0</c:v>
                </c:pt>
                <c:pt idx="18">
                  <c:v>0</c:v>
                </c:pt>
                <c:pt idx="19">
                  <c:v>3457</c:v>
                </c:pt>
                <c:pt idx="20">
                  <c:v>0</c:v>
                </c:pt>
                <c:pt idx="21">
                  <c:v>379602</c:v>
                </c:pt>
                <c:pt idx="22">
                  <c:v>4852</c:v>
                </c:pt>
                <c:pt idx="23">
                  <c:v>0</c:v>
                </c:pt>
                <c:pt idx="24">
                  <c:v>1859547</c:v>
                </c:pt>
                <c:pt idx="25">
                  <c:v>227627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CD-4F90-935B-96B9B78C36D7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538586</c:v>
                </c:pt>
                <c:pt idx="1">
                  <c:v>14</c:v>
                </c:pt>
                <c:pt idx="2">
                  <c:v>0</c:v>
                </c:pt>
                <c:pt idx="3">
                  <c:v>172166</c:v>
                </c:pt>
                <c:pt idx="4">
                  <c:v>1680053</c:v>
                </c:pt>
                <c:pt idx="5">
                  <c:v>0</c:v>
                </c:pt>
                <c:pt idx="6">
                  <c:v>2</c:v>
                </c:pt>
                <c:pt idx="7">
                  <c:v>489024</c:v>
                </c:pt>
                <c:pt idx="8">
                  <c:v>1631022</c:v>
                </c:pt>
                <c:pt idx="9">
                  <c:v>2870882</c:v>
                </c:pt>
                <c:pt idx="10">
                  <c:v>742528</c:v>
                </c:pt>
                <c:pt idx="11">
                  <c:v>5000</c:v>
                </c:pt>
                <c:pt idx="12">
                  <c:v>385446</c:v>
                </c:pt>
                <c:pt idx="13">
                  <c:v>2166</c:v>
                </c:pt>
                <c:pt idx="14">
                  <c:v>2467371</c:v>
                </c:pt>
                <c:pt idx="15">
                  <c:v>100036</c:v>
                </c:pt>
                <c:pt idx="16">
                  <c:v>16381</c:v>
                </c:pt>
                <c:pt idx="17">
                  <c:v>0</c:v>
                </c:pt>
                <c:pt idx="18">
                  <c:v>0</c:v>
                </c:pt>
                <c:pt idx="19">
                  <c:v>6021</c:v>
                </c:pt>
                <c:pt idx="20">
                  <c:v>0</c:v>
                </c:pt>
                <c:pt idx="21">
                  <c:v>108352</c:v>
                </c:pt>
                <c:pt idx="22">
                  <c:v>9825</c:v>
                </c:pt>
                <c:pt idx="23">
                  <c:v>0</c:v>
                </c:pt>
                <c:pt idx="24">
                  <c:v>1637353</c:v>
                </c:pt>
                <c:pt idx="25">
                  <c:v>256751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CD-4F90-935B-96B9B78C3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1783"/>
        <c:axId val="8160170"/>
      </c:barChart>
      <c:catAx>
        <c:axId val="11178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160170"/>
        <c:crosses val="autoZero"/>
        <c:auto val="1"/>
        <c:lblAlgn val="ctr"/>
        <c:lblOffset val="100"/>
        <c:noMultiLvlLbl val="0"/>
      </c:catAx>
      <c:valAx>
        <c:axId val="816017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178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394915</c:v>
                </c:pt>
                <c:pt idx="1">
                  <c:v>515598</c:v>
                </c:pt>
                <c:pt idx="2">
                  <c:v>1534130</c:v>
                </c:pt>
                <c:pt idx="3">
                  <c:v>553025</c:v>
                </c:pt>
                <c:pt idx="4">
                  <c:v>0</c:v>
                </c:pt>
                <c:pt idx="5">
                  <c:v>249954</c:v>
                </c:pt>
                <c:pt idx="6">
                  <c:v>23</c:v>
                </c:pt>
                <c:pt idx="7">
                  <c:v>1091718</c:v>
                </c:pt>
                <c:pt idx="8">
                  <c:v>1108330</c:v>
                </c:pt>
                <c:pt idx="9">
                  <c:v>1894998</c:v>
                </c:pt>
                <c:pt idx="10">
                  <c:v>615711</c:v>
                </c:pt>
                <c:pt idx="11">
                  <c:v>0</c:v>
                </c:pt>
                <c:pt idx="12">
                  <c:v>559550</c:v>
                </c:pt>
                <c:pt idx="13">
                  <c:v>1240439</c:v>
                </c:pt>
                <c:pt idx="14">
                  <c:v>906668</c:v>
                </c:pt>
                <c:pt idx="15">
                  <c:v>9112</c:v>
                </c:pt>
                <c:pt idx="16">
                  <c:v>204834</c:v>
                </c:pt>
                <c:pt idx="17">
                  <c:v>10145</c:v>
                </c:pt>
                <c:pt idx="18">
                  <c:v>0</c:v>
                </c:pt>
                <c:pt idx="19">
                  <c:v>355378</c:v>
                </c:pt>
                <c:pt idx="20">
                  <c:v>39700</c:v>
                </c:pt>
                <c:pt idx="21">
                  <c:v>13</c:v>
                </c:pt>
                <c:pt idx="22">
                  <c:v>543965</c:v>
                </c:pt>
                <c:pt idx="23">
                  <c:v>225481</c:v>
                </c:pt>
                <c:pt idx="24">
                  <c:v>234411</c:v>
                </c:pt>
                <c:pt idx="25">
                  <c:v>343795</c:v>
                </c:pt>
                <c:pt idx="26">
                  <c:v>0</c:v>
                </c:pt>
                <c:pt idx="27">
                  <c:v>62947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FC-4036-917B-E8E21245043F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386758</c:v>
                </c:pt>
                <c:pt idx="1">
                  <c:v>600288</c:v>
                </c:pt>
                <c:pt idx="2">
                  <c:v>1842551</c:v>
                </c:pt>
                <c:pt idx="3">
                  <c:v>608495</c:v>
                </c:pt>
                <c:pt idx="4">
                  <c:v>2</c:v>
                </c:pt>
                <c:pt idx="5">
                  <c:v>145565</c:v>
                </c:pt>
                <c:pt idx="6">
                  <c:v>8</c:v>
                </c:pt>
                <c:pt idx="7">
                  <c:v>1328250</c:v>
                </c:pt>
                <c:pt idx="8">
                  <c:v>1123106</c:v>
                </c:pt>
                <c:pt idx="9">
                  <c:v>1215776</c:v>
                </c:pt>
                <c:pt idx="10">
                  <c:v>666272</c:v>
                </c:pt>
                <c:pt idx="11">
                  <c:v>0</c:v>
                </c:pt>
                <c:pt idx="12">
                  <c:v>529940</c:v>
                </c:pt>
                <c:pt idx="13">
                  <c:v>949072</c:v>
                </c:pt>
                <c:pt idx="14">
                  <c:v>822150</c:v>
                </c:pt>
                <c:pt idx="15">
                  <c:v>17888</c:v>
                </c:pt>
                <c:pt idx="16">
                  <c:v>235895</c:v>
                </c:pt>
                <c:pt idx="17">
                  <c:v>23654</c:v>
                </c:pt>
                <c:pt idx="18">
                  <c:v>0</c:v>
                </c:pt>
                <c:pt idx="19">
                  <c:v>333525</c:v>
                </c:pt>
                <c:pt idx="20">
                  <c:v>77185</c:v>
                </c:pt>
                <c:pt idx="21">
                  <c:v>4299</c:v>
                </c:pt>
                <c:pt idx="22">
                  <c:v>734218</c:v>
                </c:pt>
                <c:pt idx="23">
                  <c:v>256538</c:v>
                </c:pt>
                <c:pt idx="24">
                  <c:v>432477</c:v>
                </c:pt>
                <c:pt idx="25">
                  <c:v>351877</c:v>
                </c:pt>
                <c:pt idx="26">
                  <c:v>0</c:v>
                </c:pt>
                <c:pt idx="27">
                  <c:v>146794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FC-4036-917B-E8E212450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711046"/>
        <c:axId val="32177014"/>
      </c:barChart>
      <c:catAx>
        <c:axId val="6571104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177014"/>
        <c:crosses val="autoZero"/>
        <c:auto val="1"/>
        <c:lblAlgn val="ctr"/>
        <c:lblOffset val="100"/>
        <c:noMultiLvlLbl val="0"/>
      </c:catAx>
      <c:valAx>
        <c:axId val="3217701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71104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73961</c:v>
                </c:pt>
                <c:pt idx="1">
                  <c:v>42640</c:v>
                </c:pt>
                <c:pt idx="2">
                  <c:v>231991</c:v>
                </c:pt>
                <c:pt idx="3">
                  <c:v>472195</c:v>
                </c:pt>
                <c:pt idx="4">
                  <c:v>2939049</c:v>
                </c:pt>
                <c:pt idx="5">
                  <c:v>162842</c:v>
                </c:pt>
                <c:pt idx="6">
                  <c:v>6185</c:v>
                </c:pt>
                <c:pt idx="7">
                  <c:v>5580572</c:v>
                </c:pt>
                <c:pt idx="8">
                  <c:v>1873434</c:v>
                </c:pt>
                <c:pt idx="9">
                  <c:v>221652</c:v>
                </c:pt>
                <c:pt idx="10">
                  <c:v>425200</c:v>
                </c:pt>
                <c:pt idx="11">
                  <c:v>0</c:v>
                </c:pt>
                <c:pt idx="12">
                  <c:v>296883</c:v>
                </c:pt>
                <c:pt idx="13">
                  <c:v>559120</c:v>
                </c:pt>
                <c:pt idx="14">
                  <c:v>147095</c:v>
                </c:pt>
                <c:pt idx="15">
                  <c:v>124296</c:v>
                </c:pt>
                <c:pt idx="16">
                  <c:v>89325</c:v>
                </c:pt>
                <c:pt idx="17">
                  <c:v>380068</c:v>
                </c:pt>
                <c:pt idx="18">
                  <c:v>0</c:v>
                </c:pt>
                <c:pt idx="19">
                  <c:v>39449</c:v>
                </c:pt>
                <c:pt idx="20">
                  <c:v>605143</c:v>
                </c:pt>
                <c:pt idx="21">
                  <c:v>56538</c:v>
                </c:pt>
                <c:pt idx="22">
                  <c:v>937906</c:v>
                </c:pt>
                <c:pt idx="23">
                  <c:v>130007</c:v>
                </c:pt>
                <c:pt idx="24">
                  <c:v>323013</c:v>
                </c:pt>
                <c:pt idx="25">
                  <c:v>8083617</c:v>
                </c:pt>
                <c:pt idx="26">
                  <c:v>1159616</c:v>
                </c:pt>
                <c:pt idx="27">
                  <c:v>150828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ED-4728-9452-63A0EE35284D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123479</c:v>
                </c:pt>
                <c:pt idx="1">
                  <c:v>31797</c:v>
                </c:pt>
                <c:pt idx="2">
                  <c:v>175043</c:v>
                </c:pt>
                <c:pt idx="3">
                  <c:v>399341</c:v>
                </c:pt>
                <c:pt idx="4">
                  <c:v>2863717</c:v>
                </c:pt>
                <c:pt idx="5">
                  <c:v>118185</c:v>
                </c:pt>
                <c:pt idx="6">
                  <c:v>8575</c:v>
                </c:pt>
                <c:pt idx="7">
                  <c:v>5345783</c:v>
                </c:pt>
                <c:pt idx="8">
                  <c:v>2048322</c:v>
                </c:pt>
                <c:pt idx="9">
                  <c:v>167162</c:v>
                </c:pt>
                <c:pt idx="10">
                  <c:v>505972</c:v>
                </c:pt>
                <c:pt idx="11">
                  <c:v>9</c:v>
                </c:pt>
                <c:pt idx="12">
                  <c:v>485789</c:v>
                </c:pt>
                <c:pt idx="13">
                  <c:v>445448</c:v>
                </c:pt>
                <c:pt idx="14">
                  <c:v>103616</c:v>
                </c:pt>
                <c:pt idx="15">
                  <c:v>221324</c:v>
                </c:pt>
                <c:pt idx="16">
                  <c:v>90596</c:v>
                </c:pt>
                <c:pt idx="17">
                  <c:v>328338</c:v>
                </c:pt>
                <c:pt idx="18">
                  <c:v>0</c:v>
                </c:pt>
                <c:pt idx="19">
                  <c:v>41167</c:v>
                </c:pt>
                <c:pt idx="20">
                  <c:v>632781</c:v>
                </c:pt>
                <c:pt idx="21">
                  <c:v>36134</c:v>
                </c:pt>
                <c:pt idx="22">
                  <c:v>839278</c:v>
                </c:pt>
                <c:pt idx="23">
                  <c:v>107614</c:v>
                </c:pt>
                <c:pt idx="24">
                  <c:v>346422</c:v>
                </c:pt>
                <c:pt idx="25">
                  <c:v>8073293</c:v>
                </c:pt>
                <c:pt idx="26">
                  <c:v>1077438</c:v>
                </c:pt>
                <c:pt idx="27">
                  <c:v>133127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ED-4728-9452-63A0EE352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308533"/>
        <c:axId val="43781123"/>
      </c:barChart>
      <c:catAx>
        <c:axId val="1530853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781123"/>
        <c:crosses val="autoZero"/>
        <c:auto val="1"/>
        <c:lblAlgn val="ctr"/>
        <c:lblOffset val="100"/>
        <c:noMultiLvlLbl val="0"/>
      </c:catAx>
      <c:valAx>
        <c:axId val="4378112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30853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45973531.097999983</c:v>
              </c:pt>
              <c:pt idx="1">
                <c:v>42979765.325999983</c:v>
              </c:pt>
              <c:pt idx="2">
                <c:v>47296914.587999992</c:v>
              </c:pt>
              <c:pt idx="3">
                <c:v>49208224.272999987</c:v>
              </c:pt>
              <c:pt idx="4">
                <c:v>51105481.667000003</c:v>
              </c:pt>
              <c:pt idx="5">
                <c:v>47151030.249000013</c:v>
              </c:pt>
              <c:pt idx="6">
                <c:v>47148670.434000008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A93-44FF-B4FA-CBAC8CF9323A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44119866.009000003</c:v>
              </c:pt>
              <c:pt idx="1">
                <c:v>42498264.729999997</c:v>
              </c:pt>
              <c:pt idx="2">
                <c:v>47486077.763999999</c:v>
              </c:pt>
              <c:pt idx="3">
                <c:v>46936106.823999994</c:v>
              </c:pt>
              <c:pt idx="4">
                <c:v>47247169.919999987</c:v>
              </c:pt>
              <c:pt idx="5">
                <c:v>45800985.681999996</c:v>
              </c:pt>
              <c:pt idx="6">
                <c:v>46502600.601000004</c:v>
              </c:pt>
              <c:pt idx="7">
                <c:v>44795716.579000004</c:v>
              </c:pt>
              <c:pt idx="8">
                <c:v>44061362.366999999</c:v>
              </c:pt>
              <c:pt idx="9">
                <c:v>45163713.714000002</c:v>
              </c:pt>
              <c:pt idx="10">
                <c:v>45038567.090999998</c:v>
              </c:pt>
              <c:pt idx="11">
                <c:v>43560811.300999999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A93-44FF-B4FA-CBAC8CF93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098031"/>
        <c:axId val="41475146"/>
      </c:lineChart>
      <c:catAx>
        <c:axId val="4009803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475146"/>
        <c:crosses val="autoZero"/>
        <c:auto val="1"/>
        <c:lblAlgn val="ctr"/>
        <c:lblOffset val="100"/>
        <c:noMultiLvlLbl val="0"/>
      </c:catAx>
      <c:valAx>
        <c:axId val="41475146"/>
        <c:scaling>
          <c:orientation val="minMax"/>
          <c:max val="52000000"/>
          <c:min val="42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09803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15715787</c:v>
              </c:pt>
              <c:pt idx="1">
                <c:v>14240097</c:v>
              </c:pt>
              <c:pt idx="2">
                <c:v>15150298</c:v>
              </c:pt>
              <c:pt idx="3">
                <c:v>15875072</c:v>
              </c:pt>
              <c:pt idx="4">
                <c:v>16110516</c:v>
              </c:pt>
              <c:pt idx="5">
                <c:v>14802249</c:v>
              </c:pt>
              <c:pt idx="6">
                <c:v>14900777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17D-474E-B6BF-7B7C6ADEE53B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14800457</c:v>
              </c:pt>
              <c:pt idx="1">
                <c:v>14617261</c:v>
              </c:pt>
              <c:pt idx="2">
                <c:v>14946663</c:v>
              </c:pt>
              <c:pt idx="3">
                <c:v>15761439</c:v>
              </c:pt>
              <c:pt idx="4">
                <c:v>14254089</c:v>
              </c:pt>
              <c:pt idx="5">
                <c:v>13440606</c:v>
              </c:pt>
              <c:pt idx="6">
                <c:v>14882730</c:v>
              </c:pt>
              <c:pt idx="7">
                <c:v>14722685</c:v>
              </c:pt>
              <c:pt idx="8">
                <c:v>13969730</c:v>
              </c:pt>
              <c:pt idx="9">
                <c:v>14492696</c:v>
              </c:pt>
              <c:pt idx="10">
                <c:v>14494139</c:v>
              </c:pt>
              <c:pt idx="11">
                <c:v>14500446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17D-474E-B6BF-7B7C6ADEE5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786805"/>
        <c:axId val="31565881"/>
      </c:lineChart>
      <c:catAx>
        <c:axId val="778680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565881"/>
        <c:crosses val="autoZero"/>
        <c:auto val="1"/>
        <c:lblAlgn val="ctr"/>
        <c:lblOffset val="100"/>
        <c:noMultiLvlLbl val="0"/>
      </c:catAx>
      <c:valAx>
        <c:axId val="31565881"/>
        <c:scaling>
          <c:orientation val="minMax"/>
          <c:max val="17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786805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7572328</c:v>
              </c:pt>
              <c:pt idx="1">
                <c:v>6130397</c:v>
              </c:pt>
              <c:pt idx="2">
                <c:v>6611717</c:v>
              </c:pt>
              <c:pt idx="3">
                <c:v>6996493</c:v>
              </c:pt>
              <c:pt idx="4">
                <c:v>7789442</c:v>
              </c:pt>
              <c:pt idx="5">
                <c:v>6860670</c:v>
              </c:pt>
              <c:pt idx="6">
                <c:v>7210179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9BC-4E7A-94B8-FDD014E6810F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8169146</c:v>
              </c:pt>
              <c:pt idx="1">
                <c:v>7068088</c:v>
              </c:pt>
              <c:pt idx="2">
                <c:v>8308214</c:v>
              </c:pt>
              <c:pt idx="3">
                <c:v>7700747</c:v>
              </c:pt>
              <c:pt idx="4">
                <c:v>7454579</c:v>
              </c:pt>
              <c:pt idx="5">
                <c:v>8485643</c:v>
              </c:pt>
              <c:pt idx="6">
                <c:v>7375900</c:v>
              </c:pt>
              <c:pt idx="7">
                <c:v>7486374</c:v>
              </c:pt>
              <c:pt idx="8">
                <c:v>7417846</c:v>
              </c:pt>
              <c:pt idx="9">
                <c:v>7146456</c:v>
              </c:pt>
              <c:pt idx="10">
                <c:v>6951299</c:v>
              </c:pt>
              <c:pt idx="11">
                <c:v>6982876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9BC-4E7A-94B8-FDD014E681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87063"/>
        <c:axId val="8020166"/>
      </c:lineChart>
      <c:catAx>
        <c:axId val="378706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020166"/>
        <c:crosses val="autoZero"/>
        <c:auto val="1"/>
        <c:lblAlgn val="ctr"/>
        <c:lblOffset val="100"/>
        <c:noMultiLvlLbl val="0"/>
      </c:catAx>
      <c:valAx>
        <c:axId val="8020166"/>
        <c:scaling>
          <c:orientation val="minMax"/>
          <c:max val="8500000"/>
          <c:min val="61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8706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21337611</c:v>
              </c:pt>
              <c:pt idx="1">
                <c:v>21446109</c:v>
              </c:pt>
              <c:pt idx="2">
                <c:v>24354919</c:v>
              </c:pt>
              <c:pt idx="3">
                <c:v>24881428</c:v>
              </c:pt>
              <c:pt idx="4">
                <c:v>25879320</c:v>
              </c:pt>
              <c:pt idx="5">
                <c:v>24183859</c:v>
              </c:pt>
              <c:pt idx="6">
                <c:v>23733318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F16-4C00-9CAF-E1ACBEE51DB2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19997613</c:v>
              </c:pt>
              <c:pt idx="1">
                <c:v>19811284</c:v>
              </c:pt>
              <c:pt idx="2">
                <c:v>22877399</c:v>
              </c:pt>
              <c:pt idx="3">
                <c:v>22249518</c:v>
              </c:pt>
              <c:pt idx="4">
                <c:v>24207368</c:v>
              </c:pt>
              <c:pt idx="5">
                <c:v>22612159</c:v>
              </c:pt>
              <c:pt idx="6">
                <c:v>22910791</c:v>
              </c:pt>
              <c:pt idx="7">
                <c:v>21240538</c:v>
              </c:pt>
              <c:pt idx="8">
                <c:v>21427005</c:v>
              </c:pt>
              <c:pt idx="9">
                <c:v>22198304</c:v>
              </c:pt>
              <c:pt idx="10">
                <c:v>22245603</c:v>
              </c:pt>
              <c:pt idx="11">
                <c:v>20729009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F16-4C00-9CAF-E1ACBEE51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990350"/>
        <c:axId val="31308060"/>
      </c:lineChart>
      <c:catAx>
        <c:axId val="5099035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308060"/>
        <c:crosses val="autoZero"/>
        <c:auto val="1"/>
        <c:lblAlgn val="ctr"/>
        <c:lblOffset val="100"/>
        <c:noMultiLvlLbl val="0"/>
      </c:catAx>
      <c:valAx>
        <c:axId val="31308060"/>
        <c:scaling>
          <c:orientation val="minMax"/>
          <c:max val="26000000"/>
          <c:min val="19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99035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14778756</c:v>
              </c:pt>
              <c:pt idx="1">
                <c:v>14831132</c:v>
              </c:pt>
              <c:pt idx="2">
                <c:v>16937219</c:v>
              </c:pt>
              <c:pt idx="3">
                <c:v>17163174</c:v>
              </c:pt>
              <c:pt idx="4">
                <c:v>17629306</c:v>
              </c:pt>
              <c:pt idx="5">
                <c:v>16962043</c:v>
              </c:pt>
              <c:pt idx="6">
                <c:v>16333364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659-4D8B-BE89-02AC869D0569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13804062</c:v>
              </c:pt>
              <c:pt idx="1">
                <c:v>13305454</c:v>
              </c:pt>
              <c:pt idx="2">
                <c:v>15054037</c:v>
              </c:pt>
              <c:pt idx="3">
                <c:v>15173606</c:v>
              </c:pt>
              <c:pt idx="4">
                <c:v>16253151</c:v>
              </c:pt>
              <c:pt idx="5">
                <c:v>14998647</c:v>
              </c:pt>
              <c:pt idx="6">
                <c:v>15594584</c:v>
              </c:pt>
              <c:pt idx="7">
                <c:v>14884024</c:v>
              </c:pt>
              <c:pt idx="8">
                <c:v>14596147</c:v>
              </c:pt>
              <c:pt idx="9">
                <c:v>15258601</c:v>
              </c:pt>
              <c:pt idx="10">
                <c:v>15145040</c:v>
              </c:pt>
              <c:pt idx="11">
                <c:v>14649461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659-4D8B-BE89-02AC869D05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643546"/>
        <c:axId val="28277483"/>
      </c:lineChart>
      <c:catAx>
        <c:axId val="3164354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277483"/>
        <c:crosses val="autoZero"/>
        <c:auto val="1"/>
        <c:lblAlgn val="ctr"/>
        <c:lblOffset val="100"/>
        <c:noMultiLvlLbl val="0"/>
      </c:catAx>
      <c:valAx>
        <c:axId val="28277483"/>
        <c:scaling>
          <c:orientation val="minMax"/>
          <c:max val="18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643546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1366699.5</c:v>
              </c:pt>
              <c:pt idx="1">
                <c:v>1383306.5</c:v>
              </c:pt>
              <c:pt idx="2">
                <c:v>1551809.25</c:v>
              </c:pt>
              <c:pt idx="3">
                <c:v>1586497</c:v>
              </c:pt>
              <c:pt idx="4">
                <c:v>1653007.25</c:v>
              </c:pt>
              <c:pt idx="5">
                <c:v>1600019.5</c:v>
              </c:pt>
              <c:pt idx="6">
                <c:v>1535250.5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162-4F37-B639-984468B0A4BC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1271318.75</c:v>
              </c:pt>
              <c:pt idx="1">
                <c:v>1226278.5</c:v>
              </c:pt>
              <c:pt idx="2">
                <c:v>1373422.5</c:v>
              </c:pt>
              <c:pt idx="3">
                <c:v>1363423.5</c:v>
              </c:pt>
              <c:pt idx="4">
                <c:v>1473980.75</c:v>
              </c:pt>
              <c:pt idx="5">
                <c:v>1382848.25</c:v>
              </c:pt>
              <c:pt idx="6">
                <c:v>1440226.25</c:v>
              </c:pt>
              <c:pt idx="7">
                <c:v>1397412.75</c:v>
              </c:pt>
              <c:pt idx="8">
                <c:v>1335484.25</c:v>
              </c:pt>
              <c:pt idx="9">
                <c:v>1393155.25</c:v>
              </c:pt>
              <c:pt idx="10">
                <c:v>1381578</c:v>
              </c:pt>
              <c:pt idx="11">
                <c:v>1335501.75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162-4F37-B639-984468B0A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6370"/>
        <c:axId val="36286154"/>
      </c:lineChart>
      <c:catAx>
        <c:axId val="141637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286154"/>
        <c:crosses val="autoZero"/>
        <c:auto val="1"/>
        <c:lblAlgn val="ctr"/>
        <c:lblOffset val="100"/>
        <c:noMultiLvlLbl val="0"/>
      </c:catAx>
      <c:valAx>
        <c:axId val="36286154"/>
        <c:scaling>
          <c:orientation val="minMax"/>
          <c:max val="1700000"/>
          <c:min val="12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16370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4.2014295524421152E-2</c:v>
              </c:pt>
              <c:pt idx="1">
                <c:v>2.6959317467105889E-2</c:v>
              </c:pt>
              <c:pt idx="2">
                <c:v>1.6002499347005591E-2</c:v>
              </c:pt>
              <c:pt idx="3">
                <c:v>2.440406685118646E-2</c:v>
              </c:pt>
              <c:pt idx="4">
                <c:v>3.6254425843997178E-2</c:v>
              </c:pt>
              <c:pt idx="5">
                <c:v>3.5121784726558802E-2</c:v>
              </c:pt>
              <c:pt idx="6">
                <c:v>3.2042520884860932E-2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A73-4D37-8BB9-D12CE2DA716A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-5.433911804591629E-2</c:v>
              </c:pt>
              <c:pt idx="1">
                <c:v>-4.456479515178946E-2</c:v>
              </c:pt>
              <c:pt idx="2">
                <c:v>-1.7999403553255019E-2</c:v>
              </c:pt>
              <c:pt idx="3">
                <c:v>-2.311160742133234E-2</c:v>
              </c:pt>
              <c:pt idx="4">
                <c:v>-3.577605749767121E-2</c:v>
              </c:pt>
              <c:pt idx="5">
                <c:v>-3.8805049222508603E-2</c:v>
              </c:pt>
              <c:pt idx="6">
                <c:v>-3.884478425596849E-2</c:v>
              </c:pt>
              <c:pt idx="7">
                <c:v>-4.1412813789630583E-2</c:v>
              </c:pt>
              <c:pt idx="8">
                <c:v>-3.8097913232978953E-2</c:v>
              </c:pt>
              <c:pt idx="9">
                <c:v>-3.7805547102136683E-2</c:v>
              </c:pt>
              <c:pt idx="10">
                <c:v>-3.075182426859957E-2</c:v>
              </c:pt>
              <c:pt idx="11">
                <c:v>-3.2985610422739058E-2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A73-4D37-8BB9-D12CE2DA71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07598"/>
        <c:axId val="16177379"/>
      </c:lineChart>
      <c:catAx>
        <c:axId val="1860759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177379"/>
        <c:crosses val="autoZero"/>
        <c:auto val="1"/>
        <c:lblAlgn val="ctr"/>
        <c:lblOffset val="100"/>
        <c:noMultiLvlLbl val="0"/>
      </c:catAx>
      <c:valAx>
        <c:axId val="1617737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60759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6.1844711957205187E-2</c:v>
              </c:pt>
              <c:pt idx="1">
                <c:v>1.8293941086796831E-2</c:v>
              </c:pt>
              <c:pt idx="2">
                <c:v>1.6720643527067262E-2</c:v>
              </c:pt>
              <c:pt idx="3">
                <c:v>1.4227398478723339E-2</c:v>
              </c:pt>
              <c:pt idx="4">
                <c:v>3.6459590183150148E-2</c:v>
              </c:pt>
              <c:pt idx="5">
                <c:v>4.6384423958342857E-2</c:v>
              </c:pt>
              <c:pt idx="6">
                <c:v>3.9838575694468137E-2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8DC-486E-8DAF-0619243F87B9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-2.704418115115392E-2</c:v>
              </c:pt>
              <c:pt idx="1">
                <c:v>8.3114686092096157E-3</c:v>
              </c:pt>
              <c:pt idx="2">
                <c:v>2.5363291445568148E-3</c:v>
              </c:pt>
              <c:pt idx="3">
                <c:v>2.4086989849494418E-3</c:v>
              </c:pt>
              <c:pt idx="4">
                <c:v>-2.1705858763246821E-2</c:v>
              </c:pt>
              <c:pt idx="5">
                <c:v>-3.873587130896361E-2</c:v>
              </c:pt>
              <c:pt idx="6">
                <c:v>-4.5272056795500608E-2</c:v>
              </c:pt>
              <c:pt idx="7">
                <c:v>-4.7073320588467693E-2</c:v>
              </c:pt>
              <c:pt idx="8">
                <c:v>-3.7684790580330807E-2</c:v>
              </c:pt>
              <c:pt idx="9">
                <c:v>-3.5071093156988857E-2</c:v>
              </c:pt>
              <c:pt idx="10">
                <c:v>-3.1152569500416779E-2</c:v>
              </c:pt>
              <c:pt idx="11">
                <c:v>-3.7672729213677481E-2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8DC-486E-8DAF-0619243F87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452131"/>
        <c:axId val="7385150"/>
      </c:lineChart>
      <c:catAx>
        <c:axId val="6445213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385150"/>
        <c:crosses val="autoZero"/>
        <c:auto val="1"/>
        <c:lblAlgn val="ctr"/>
        <c:lblOffset val="100"/>
        <c:noMultiLvlLbl val="0"/>
      </c:catAx>
      <c:valAx>
        <c:axId val="738515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45213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-7.3057575418532084E-2</c:v>
              </c:pt>
              <c:pt idx="1">
                <c:v>-0.100707845006515</c:v>
              </c:pt>
              <c:pt idx="2">
                <c:v>-0.1372242311974696</c:v>
              </c:pt>
              <c:pt idx="3">
                <c:v>-0.1259436548994205</c:v>
              </c:pt>
              <c:pt idx="4">
                <c:v>-9.303165357881471E-2</c:v>
              </c:pt>
              <c:pt idx="5">
                <c:v>-0.1107388594476245</c:v>
              </c:pt>
              <c:pt idx="6">
                <c:v>-9.8806122914464889E-2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39D-406C-8678-CC065DF2941D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-2.4341783607784159E-4</c:v>
              </c:pt>
              <c:pt idx="1">
                <c:v>-2.2457847229515378E-2</c:v>
              </c:pt>
              <c:pt idx="2">
                <c:v>5.0989918143079738E-2</c:v>
              </c:pt>
              <c:pt idx="3">
                <c:v>3.101261034126979E-2</c:v>
              </c:pt>
              <c:pt idx="4">
                <c:v>7.9347096393509453E-3</c:v>
              </c:pt>
              <c:pt idx="5">
                <c:v>1.9623814300195889E-2</c:v>
              </c:pt>
              <c:pt idx="6">
                <c:v>2.1235709741124879E-2</c:v>
              </c:pt>
              <c:pt idx="7">
                <c:v>8.4460806879200767E-3</c:v>
              </c:pt>
              <c:pt idx="8">
                <c:v>8.200304341103859E-4</c:v>
              </c:pt>
              <c:pt idx="9">
                <c:v>-1.846614428540028E-2</c:v>
              </c:pt>
              <c:pt idx="10">
                <c:v>-2.461183213941576E-2</c:v>
              </c:pt>
              <c:pt idx="11">
                <c:v>-3.6398469899770247E-2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39D-406C-8678-CC065DF294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52567"/>
        <c:axId val="13569019"/>
      </c:lineChart>
      <c:catAx>
        <c:axId val="1765256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569019"/>
        <c:crosses val="autoZero"/>
        <c:auto val="1"/>
        <c:lblAlgn val="ctr"/>
        <c:lblOffset val="100"/>
        <c:noMultiLvlLbl val="0"/>
      </c:catAx>
      <c:valAx>
        <c:axId val="1356901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65256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6.7007897392553861E-2</c:v>
              </c:pt>
              <c:pt idx="1">
                <c:v>7.4727591673790839E-2</c:v>
              </c:pt>
              <c:pt idx="2">
                <c:v>7.1025778903893055E-2</c:v>
              </c:pt>
              <c:pt idx="3">
                <c:v>8.3407136122813919E-2</c:v>
              </c:pt>
              <c:pt idx="4">
                <c:v>8.0226770372151979E-2</c:v>
              </c:pt>
              <c:pt idx="5">
                <c:v>7.8386993055560517E-2</c:v>
              </c:pt>
              <c:pt idx="6">
                <c:v>7.2093559564805121E-2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F5F-49FE-B361-788F0042E728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-9.5488795364333301E-2</c:v>
              </c:pt>
              <c:pt idx="1">
                <c:v>-8.4014278636541095E-2</c:v>
              </c:pt>
              <c:pt idx="2">
                <c:v>-5.2937615434297307E-2</c:v>
              </c:pt>
              <c:pt idx="3">
                <c:v>-5.5647937272897963E-2</c:v>
              </c:pt>
              <c:pt idx="4">
                <c:v>-5.8309307935586967E-2</c:v>
              </c:pt>
              <c:pt idx="5">
                <c:v>-5.8236312732696471E-2</c:v>
              </c:pt>
              <c:pt idx="6">
                <c:v>-5.4364100814387917E-2</c:v>
              </c:pt>
              <c:pt idx="7">
                <c:v>-5.4910152495505682E-2</c:v>
              </c:pt>
              <c:pt idx="8">
                <c:v>-5.1392800364556852E-2</c:v>
              </c:pt>
              <c:pt idx="9">
                <c:v>-4.6038390192627787E-2</c:v>
              </c:pt>
              <c:pt idx="10">
                <c:v>-3.2663992509452511E-2</c:v>
              </c:pt>
              <c:pt idx="11">
                <c:v>-2.954558391092188E-2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F5F-49FE-B361-788F0042E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933340"/>
        <c:axId val="47126090"/>
      </c:lineChart>
      <c:catAx>
        <c:axId val="4293334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126090"/>
        <c:crosses val="autoZero"/>
        <c:auto val="1"/>
        <c:lblAlgn val="ctr"/>
        <c:lblOffset val="100"/>
        <c:noMultiLvlLbl val="0"/>
      </c:catAx>
      <c:valAx>
        <c:axId val="4712609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93334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7.0609216330671298E-2</c:v>
              </c:pt>
              <c:pt idx="1">
                <c:v>9.2232262649027064E-2</c:v>
              </c:pt>
              <c:pt idx="2">
                <c:v>0.1039654793797857</c:v>
              </c:pt>
              <c:pt idx="3">
                <c:v>0.1111516878609211</c:v>
              </c:pt>
              <c:pt idx="4">
                <c:v>0.10530295360897381</c:v>
              </c:pt>
              <c:pt idx="5">
                <c:v>0.1096375138494971</c:v>
              </c:pt>
              <c:pt idx="6">
                <c:v>0.1003176979749614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0A1-4E60-92D6-7A3D9DB27048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-0.1286467946762351</c:v>
              </c:pt>
              <c:pt idx="1">
                <c:v>-0.11319100410912949</c:v>
              </c:pt>
              <c:pt idx="2">
                <c:v>-8.5398828819135963E-2</c:v>
              </c:pt>
              <c:pt idx="3">
                <c:v>-8.7083784752222226E-2</c:v>
              </c:pt>
              <c:pt idx="4">
                <c:v>-8.7712553928587123E-2</c:v>
              </c:pt>
              <c:pt idx="5">
                <c:v>-8.567313646633079E-2</c:v>
              </c:pt>
              <c:pt idx="6">
                <c:v>-8.1201576049966917E-2</c:v>
              </c:pt>
              <c:pt idx="7">
                <c:v>-8.202771649913565E-2</c:v>
              </c:pt>
              <c:pt idx="8">
                <c:v>-7.7077290041087099E-2</c:v>
              </c:pt>
              <c:pt idx="9">
                <c:v>-7.0041765229395425E-2</c:v>
              </c:pt>
              <c:pt idx="10">
                <c:v>-5.3512913757516989E-2</c:v>
              </c:pt>
              <c:pt idx="11">
                <c:v>-4.7110564268134418E-2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0A1-4E60-92D6-7A3D9DB270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947101"/>
        <c:axId val="32763610"/>
      </c:lineChart>
      <c:catAx>
        <c:axId val="2894710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763610"/>
        <c:crosses val="autoZero"/>
        <c:auto val="1"/>
        <c:lblAlgn val="ctr"/>
        <c:lblOffset val="100"/>
        <c:noMultiLvlLbl val="0"/>
      </c:catAx>
      <c:valAx>
        <c:axId val="3276361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94710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7.5025047809607059E-2</c:v>
              </c:pt>
              <c:pt idx="1">
                <c:v>0.1010606293708884</c:v>
              </c:pt>
              <c:pt idx="2">
                <c:v>0.1112873423081864</c:v>
              </c:pt>
              <c:pt idx="3">
                <c:v>0.12491662795274359</c:v>
              </c:pt>
              <c:pt idx="4">
                <c:v>0.1241566573609538</c:v>
              </c:pt>
              <c:pt idx="5">
                <c:v>0.12977770584842199</c:v>
              </c:pt>
              <c:pt idx="6">
                <c:v>0.120137562839673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6ED-49B5-B714-64699E32DAE1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-0.1213645291667013</c:v>
              </c:pt>
              <c:pt idx="1">
                <c:v>-0.10899675781985441</c:v>
              </c:pt>
              <c:pt idx="2">
                <c:v>-7.6320507751495015E-2</c:v>
              </c:pt>
              <c:pt idx="3">
                <c:v>-8.0736998936851934E-2</c:v>
              </c:pt>
              <c:pt idx="4">
                <c:v>-8.109011055603621E-2</c:v>
              </c:pt>
              <c:pt idx="5">
                <c:v>-7.7887139109481085E-2</c:v>
              </c:pt>
              <c:pt idx="6">
                <c:v>-7.5586894881925382E-2</c:v>
              </c:pt>
              <c:pt idx="7">
                <c:v>-7.6125247629228454E-2</c:v>
              </c:pt>
              <c:pt idx="8">
                <c:v>-7.2963013123775622E-2</c:v>
              </c:pt>
              <c:pt idx="9">
                <c:v>-6.5981406516669505E-2</c:v>
              </c:pt>
              <c:pt idx="10">
                <c:v>-5.1330159163408877E-2</c:v>
              </c:pt>
              <c:pt idx="11">
                <c:v>-4.5292756359000208E-2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6ED-49B5-B714-64699E32DA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70930"/>
        <c:axId val="53715907"/>
      </c:lineChart>
      <c:catAx>
        <c:axId val="717093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715907"/>
        <c:crosses val="autoZero"/>
        <c:auto val="1"/>
        <c:lblAlgn val="ctr"/>
        <c:lblOffset val="100"/>
        <c:noMultiLvlLbl val="0"/>
      </c:catAx>
      <c:valAx>
        <c:axId val="5371590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17093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34B-4B7A-A152-2E6DE5DF958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34B-4B7A-A152-2E6DE5DF958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34B-4B7A-A152-2E6DE5DF958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34B-4B7A-A152-2E6DE5DF958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34B-4B7A-A152-2E6DE5DF958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34B-4B7A-A152-2E6DE5DF958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34B-4B7A-A152-2E6DE5DF958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34B-4B7A-A152-2E6DE5DF958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34B-4B7A-A152-2E6DE5DF958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34B-4B7A-A152-2E6DE5DF958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34B-4B7A-A152-2E6DE5DF958D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ago.-23</c:v>
              </c:pt>
              <c:pt idx="1">
                <c:v>sep.-23</c:v>
              </c:pt>
              <c:pt idx="2">
                <c:v>oct.-23</c:v>
              </c:pt>
              <c:pt idx="3">
                <c:v>nov.-23</c:v>
              </c:pt>
              <c:pt idx="4">
                <c:v>dic.-23</c:v>
              </c:pt>
              <c:pt idx="5">
                <c:v>ene.-24</c:v>
              </c:pt>
              <c:pt idx="6">
                <c:v>feb.-24</c:v>
              </c:pt>
              <c:pt idx="7">
                <c:v>mar.-24</c:v>
              </c:pt>
              <c:pt idx="8">
                <c:v>abr.-24</c:v>
              </c:pt>
              <c:pt idx="9">
                <c:v>may.-24</c:v>
              </c:pt>
              <c:pt idx="10">
                <c:v>jun.-24</c:v>
              </c:pt>
              <c:pt idx="11">
                <c:v>jul.-24</c:v>
              </c:pt>
            </c:strLit>
          </c:cat>
          <c:val>
            <c:numLit>
              <c:formatCode>#,##0.00</c:formatCode>
              <c:ptCount val="12"/>
              <c:pt idx="0">
                <c:v>545.95518574099981</c:v>
              </c:pt>
              <c:pt idx="1">
                <c:v>545.52364699799989</c:v>
              </c:pt>
              <c:pt idx="2">
                <c:v>543.87846099399997</c:v>
              </c:pt>
              <c:pt idx="3">
                <c:v>545.88793865599985</c:v>
              </c:pt>
              <c:pt idx="4">
                <c:v>543.21124258199995</c:v>
              </c:pt>
              <c:pt idx="5">
                <c:v>545.06490767100013</c:v>
              </c:pt>
              <c:pt idx="6">
                <c:v>545.54640826700006</c:v>
              </c:pt>
              <c:pt idx="7">
                <c:v>545.3572450910001</c:v>
              </c:pt>
              <c:pt idx="8">
                <c:v>547.6293625400001</c:v>
              </c:pt>
              <c:pt idx="9">
                <c:v>551.487674287</c:v>
              </c:pt>
              <c:pt idx="10">
                <c:v>552.83771885400006</c:v>
              </c:pt>
              <c:pt idx="11">
                <c:v>553.48378868700013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B34B-4B7A-A152-2E6DE5DF95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245060"/>
        <c:axId val="29671712"/>
      </c:lineChart>
      <c:catAx>
        <c:axId val="224506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671712"/>
        <c:crosses val="autoZero"/>
        <c:auto val="1"/>
        <c:lblAlgn val="ctr"/>
        <c:lblOffset val="100"/>
        <c:noMultiLvlLbl val="0"/>
      </c:catAx>
      <c:valAx>
        <c:axId val="2967171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4506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A89-4C93-A950-6EC7DFF13BE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A89-4C93-A950-6EC7DFF13BE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A89-4C93-A950-6EC7DFF13BE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A89-4C93-A950-6EC7DFF13BE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A89-4C93-A950-6EC7DFF13BE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A89-4C93-A950-6EC7DFF13BE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A89-4C93-A950-6EC7DFF13BE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A89-4C93-A950-6EC7DFF13BE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A89-4C93-A950-6EC7DFF13BE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A89-4C93-A950-6EC7DFF13BE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A89-4C93-A950-6EC7DFF13BE3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ago.-23</c:v>
              </c:pt>
              <c:pt idx="1">
                <c:v>sep.-23</c:v>
              </c:pt>
              <c:pt idx="2">
                <c:v>oct.-23</c:v>
              </c:pt>
              <c:pt idx="3">
                <c:v>nov.-23</c:v>
              </c:pt>
              <c:pt idx="4">
                <c:v>dic.-23</c:v>
              </c:pt>
              <c:pt idx="5">
                <c:v>ene.-24</c:v>
              </c:pt>
              <c:pt idx="6">
                <c:v>feb.-24</c:v>
              </c:pt>
              <c:pt idx="7">
                <c:v>mar.-24</c:v>
              </c:pt>
              <c:pt idx="8">
                <c:v>abr.-24</c:v>
              </c:pt>
              <c:pt idx="9">
                <c:v>may.-24</c:v>
              </c:pt>
              <c:pt idx="10">
                <c:v>jun.-24</c:v>
              </c:pt>
              <c:pt idx="11">
                <c:v>jul.-24</c:v>
              </c:pt>
            </c:strLit>
          </c:cat>
          <c:val>
            <c:numLit>
              <c:formatCode>#,##0.00</c:formatCode>
              <c:ptCount val="12"/>
              <c:pt idx="0">
                <c:v>175.92848900000001</c:v>
              </c:pt>
              <c:pt idx="1">
                <c:v>176.58364900000001</c:v>
              </c:pt>
              <c:pt idx="2">
                <c:v>176.426749</c:v>
              </c:pt>
              <c:pt idx="3">
                <c:v>176.57219499999999</c:v>
              </c:pt>
              <c:pt idx="4">
                <c:v>174.88294099999999</c:v>
              </c:pt>
              <c:pt idx="5">
                <c:v>175.798271</c:v>
              </c:pt>
              <c:pt idx="6">
                <c:v>175.42110700000001</c:v>
              </c:pt>
              <c:pt idx="7">
                <c:v>175.624742</c:v>
              </c:pt>
              <c:pt idx="8">
                <c:v>175.73837499999999</c:v>
              </c:pt>
              <c:pt idx="9">
                <c:v>177.59480199999999</c:v>
              </c:pt>
              <c:pt idx="10">
                <c:v>178.956445</c:v>
              </c:pt>
              <c:pt idx="11">
                <c:v>178.974492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A89-4C93-A950-6EC7DFF13BE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6699913"/>
        <c:axId val="61847965"/>
      </c:lineChart>
      <c:catAx>
        <c:axId val="3669991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847965"/>
        <c:crosses val="autoZero"/>
        <c:auto val="1"/>
        <c:lblAlgn val="ctr"/>
        <c:lblOffset val="100"/>
        <c:noMultiLvlLbl val="0"/>
      </c:catAx>
      <c:valAx>
        <c:axId val="6184796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69991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58C-464F-93D6-2A9C73FE378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58C-464F-93D6-2A9C73FE378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58C-464F-93D6-2A9C73FE378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58C-464F-93D6-2A9C73FE378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58C-464F-93D6-2A9C73FE378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58C-464F-93D6-2A9C73FE378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58C-464F-93D6-2A9C73FE378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58C-464F-93D6-2A9C73FE378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58C-464F-93D6-2A9C73FE378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58C-464F-93D6-2A9C73FE378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58C-464F-93D6-2A9C73FE3787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ago.-23</c:v>
              </c:pt>
              <c:pt idx="1">
                <c:v>sep.-23</c:v>
              </c:pt>
              <c:pt idx="2">
                <c:v>oct.-23</c:v>
              </c:pt>
              <c:pt idx="3">
                <c:v>nov.-23</c:v>
              </c:pt>
              <c:pt idx="4">
                <c:v>dic.-23</c:v>
              </c:pt>
              <c:pt idx="5">
                <c:v>ene.-24</c:v>
              </c:pt>
              <c:pt idx="6">
                <c:v>feb.-24</c:v>
              </c:pt>
              <c:pt idx="7">
                <c:v>mar.-24</c:v>
              </c:pt>
              <c:pt idx="8">
                <c:v>abr.-24</c:v>
              </c:pt>
              <c:pt idx="9">
                <c:v>may.-24</c:v>
              </c:pt>
              <c:pt idx="10">
                <c:v>jun.-24</c:v>
              </c:pt>
              <c:pt idx="11">
                <c:v>jul.-24</c:v>
              </c:pt>
            </c:strLit>
          </c:cat>
          <c:val>
            <c:numLit>
              <c:formatCode>#,##0.00</c:formatCode>
              <c:ptCount val="12"/>
              <c:pt idx="0">
                <c:v>94.487117999999995</c:v>
              </c:pt>
              <c:pt idx="1">
                <c:v>94.024356999999995</c:v>
              </c:pt>
              <c:pt idx="2">
                <c:v>92.526075999999989</c:v>
              </c:pt>
              <c:pt idx="3">
                <c:v>91.858873000000003</c:v>
              </c:pt>
              <c:pt idx="4">
                <c:v>90.547167999999999</c:v>
              </c:pt>
              <c:pt idx="5">
                <c:v>89.95035</c:v>
              </c:pt>
              <c:pt idx="6">
                <c:v>89.012658999999999</c:v>
              </c:pt>
              <c:pt idx="7">
                <c:v>87.316161999999991</c:v>
              </c:pt>
              <c:pt idx="8">
                <c:v>86.611908</c:v>
              </c:pt>
              <c:pt idx="9">
                <c:v>86.946770999999998</c:v>
              </c:pt>
              <c:pt idx="10">
                <c:v>85.321798000000001</c:v>
              </c:pt>
              <c:pt idx="11">
                <c:v>85.156076999999996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58C-464F-93D6-2A9C73FE378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3868276"/>
        <c:axId val="64662610"/>
      </c:lineChart>
      <c:catAx>
        <c:axId val="2386827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662610"/>
        <c:crosses val="autoZero"/>
        <c:auto val="1"/>
        <c:lblAlgn val="ctr"/>
        <c:lblOffset val="100"/>
        <c:noMultiLvlLbl val="0"/>
      </c:catAx>
      <c:valAx>
        <c:axId val="6466261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86827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872-4F67-97BA-C8CC8FB26B7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872-4F67-97BA-C8CC8FB26B7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872-4F67-97BA-C8CC8FB26B7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872-4F67-97BA-C8CC8FB26B7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872-4F67-97BA-C8CC8FB26B7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872-4F67-97BA-C8CC8FB26B7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872-4F67-97BA-C8CC8FB26B7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872-4F67-97BA-C8CC8FB26B7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872-4F67-97BA-C8CC8FB26B7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872-4F67-97BA-C8CC8FB26B7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872-4F67-97BA-C8CC8FB26B7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ago.-23</c:v>
              </c:pt>
              <c:pt idx="1">
                <c:v>sep.-23</c:v>
              </c:pt>
              <c:pt idx="2">
                <c:v>oct.-23</c:v>
              </c:pt>
              <c:pt idx="3">
                <c:v>nov.-23</c:v>
              </c:pt>
              <c:pt idx="4">
                <c:v>dic.-23</c:v>
              </c:pt>
              <c:pt idx="5">
                <c:v>ene.-24</c:v>
              </c:pt>
              <c:pt idx="6">
                <c:v>feb.-24</c:v>
              </c:pt>
              <c:pt idx="7">
                <c:v>mar.-24</c:v>
              </c:pt>
              <c:pt idx="8">
                <c:v>abr.-24</c:v>
              </c:pt>
              <c:pt idx="9">
                <c:v>may.-24</c:v>
              </c:pt>
              <c:pt idx="10">
                <c:v>jun.-24</c:v>
              </c:pt>
              <c:pt idx="11">
                <c:v>jul.-24</c:v>
              </c:pt>
            </c:strLit>
          </c:cat>
          <c:val>
            <c:numLit>
              <c:formatCode>#,##0.00</c:formatCode>
              <c:ptCount val="12"/>
              <c:pt idx="0">
                <c:v>260.27837299999999</c:v>
              </c:pt>
              <c:pt idx="1">
                <c:v>259.80766199999999</c:v>
              </c:pt>
              <c:pt idx="2">
                <c:v>259.90397100000001</c:v>
              </c:pt>
              <c:pt idx="3">
                <c:v>262.33453800000001</c:v>
              </c:pt>
              <c:pt idx="4">
                <c:v>262.50659100000001</c:v>
              </c:pt>
              <c:pt idx="5">
                <c:v>263.84658899999999</c:v>
              </c:pt>
              <c:pt idx="6">
                <c:v>265.48141399999997</c:v>
              </c:pt>
              <c:pt idx="7">
                <c:v>266.958934</c:v>
              </c:pt>
              <c:pt idx="8">
                <c:v>269.590844</c:v>
              </c:pt>
              <c:pt idx="9">
                <c:v>271.26279599999998</c:v>
              </c:pt>
              <c:pt idx="10">
                <c:v>272.834496</c:v>
              </c:pt>
              <c:pt idx="11">
                <c:v>273.65702299999998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872-4F67-97BA-C8CC8FB26B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2798069"/>
        <c:axId val="53646334"/>
      </c:lineChart>
      <c:catAx>
        <c:axId val="2279806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646334"/>
        <c:crosses val="autoZero"/>
        <c:auto val="1"/>
        <c:lblAlgn val="ctr"/>
        <c:lblOffset val="100"/>
        <c:noMultiLvlLbl val="0"/>
      </c:catAx>
      <c:valAx>
        <c:axId val="5364633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79806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B23-438E-8A66-BBBE133E65B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B23-438E-8A66-BBBE133E65B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B23-438E-8A66-BBBE133E65B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B23-438E-8A66-BBBE133E65B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B23-438E-8A66-BBBE133E65B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B23-438E-8A66-BBBE133E65B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B23-438E-8A66-BBBE133E65B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B23-438E-8A66-BBBE133E65B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B23-438E-8A66-BBBE133E65B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B23-438E-8A66-BBBE133E65B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B23-438E-8A66-BBBE133E65B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ago.-23</c:v>
              </c:pt>
              <c:pt idx="1">
                <c:v>sep.-23</c:v>
              </c:pt>
              <c:pt idx="2">
                <c:v>oct.-23</c:v>
              </c:pt>
              <c:pt idx="3">
                <c:v>nov.-23</c:v>
              </c:pt>
              <c:pt idx="4">
                <c:v>dic.-23</c:v>
              </c:pt>
              <c:pt idx="5">
                <c:v>ene.-24</c:v>
              </c:pt>
              <c:pt idx="6">
                <c:v>feb.-24</c:v>
              </c:pt>
              <c:pt idx="7">
                <c:v>mar.-24</c:v>
              </c:pt>
              <c:pt idx="8">
                <c:v>abr.-24</c:v>
              </c:pt>
              <c:pt idx="9">
                <c:v>may.-24</c:v>
              </c:pt>
              <c:pt idx="10">
                <c:v>jun.-24</c:v>
              </c:pt>
              <c:pt idx="11">
                <c:v>jul.-24</c:v>
              </c:pt>
            </c:strLit>
          </c:cat>
          <c:val>
            <c:numLit>
              <c:formatCode>#,##0.00</c:formatCode>
              <c:ptCount val="12"/>
              <c:pt idx="0">
                <c:v>176.912938</c:v>
              </c:pt>
              <c:pt idx="1">
                <c:v>176.389681</c:v>
              </c:pt>
              <c:pt idx="2">
                <c:v>176.33612099999999</c:v>
              </c:pt>
              <c:pt idx="3">
                <c:v>178.27640500000001</c:v>
              </c:pt>
              <c:pt idx="4">
                <c:v>178.716814</c:v>
              </c:pt>
              <c:pt idx="5">
                <c:v>179.691508</c:v>
              </c:pt>
              <c:pt idx="6">
                <c:v>181.217186</c:v>
              </c:pt>
              <c:pt idx="7">
                <c:v>183.100368</c:v>
              </c:pt>
              <c:pt idx="8">
                <c:v>185.08993599999999</c:v>
              </c:pt>
              <c:pt idx="9">
                <c:v>186.46609100000001</c:v>
              </c:pt>
              <c:pt idx="10">
                <c:v>188.42948699999999</c:v>
              </c:pt>
              <c:pt idx="11">
                <c:v>189.16826699999999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B23-438E-8A66-BBBE133E65B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5488626"/>
        <c:axId val="15940393"/>
      </c:lineChart>
      <c:catAx>
        <c:axId val="6548862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940393"/>
        <c:crosses val="autoZero"/>
        <c:auto val="1"/>
        <c:lblAlgn val="ctr"/>
        <c:lblOffset val="100"/>
        <c:noMultiLvlLbl val="0"/>
      </c:catAx>
      <c:valAx>
        <c:axId val="1594039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48862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5D-417B-9611-CA88E8907C5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5D-417B-9611-CA88E8907C5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5D-417B-9611-CA88E8907C5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5D-417B-9611-CA88E8907C5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95D-417B-9611-CA88E8907C5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95D-417B-9611-CA88E8907C5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95D-417B-9611-CA88E8907C5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95D-417B-9611-CA88E8907C5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95D-417B-9611-CA88E8907C5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95D-417B-9611-CA88E8907C5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95D-417B-9611-CA88E8907C59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ago.-23</c:v>
              </c:pt>
              <c:pt idx="1">
                <c:v>sep.-23</c:v>
              </c:pt>
              <c:pt idx="2">
                <c:v>oct.-23</c:v>
              </c:pt>
              <c:pt idx="3">
                <c:v>nov.-23</c:v>
              </c:pt>
              <c:pt idx="4">
                <c:v>dic.-23</c:v>
              </c:pt>
              <c:pt idx="5">
                <c:v>ene.-24</c:v>
              </c:pt>
              <c:pt idx="6">
                <c:v>feb.-24</c:v>
              </c:pt>
              <c:pt idx="7">
                <c:v>mar.-24</c:v>
              </c:pt>
              <c:pt idx="8">
                <c:v>abr.-24</c:v>
              </c:pt>
              <c:pt idx="9">
                <c:v>may.-24</c:v>
              </c:pt>
              <c:pt idx="10">
                <c:v>jun.-24</c:v>
              </c:pt>
              <c:pt idx="11">
                <c:v>jul.-24</c:v>
              </c:pt>
            </c:strLit>
          </c:cat>
          <c:val>
            <c:numLit>
              <c:formatCode>#,##0.00</c:formatCode>
              <c:ptCount val="12"/>
              <c:pt idx="0">
                <c:v>16.250949500000001</c:v>
              </c:pt>
              <c:pt idx="1">
                <c:v>16.186191000000001</c:v>
              </c:pt>
              <c:pt idx="2">
                <c:v>16.18666425</c:v>
              </c:pt>
              <c:pt idx="3">
                <c:v>16.337738000000002</c:v>
              </c:pt>
              <c:pt idx="4">
                <c:v>16.374630499999999</c:v>
              </c:pt>
              <c:pt idx="5">
                <c:v>16.470011249999999</c:v>
              </c:pt>
              <c:pt idx="6">
                <c:v>16.627039249999999</c:v>
              </c:pt>
              <c:pt idx="7">
                <c:v>16.805426000000001</c:v>
              </c:pt>
              <c:pt idx="8">
                <c:v>17.028499499999999</c:v>
              </c:pt>
              <c:pt idx="9">
                <c:v>17.207526000000001</c:v>
              </c:pt>
              <c:pt idx="10">
                <c:v>17.424697250000001</c:v>
              </c:pt>
              <c:pt idx="11">
                <c:v>17.519721499999999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95D-417B-9611-CA88E8907C5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8852676"/>
        <c:axId val="42265582"/>
      </c:lineChart>
      <c:catAx>
        <c:axId val="885267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265582"/>
        <c:crosses val="autoZero"/>
        <c:auto val="1"/>
        <c:lblAlgn val="ctr"/>
        <c:lblOffset val="100"/>
        <c:noMultiLvlLbl val="0"/>
      </c:catAx>
      <c:valAx>
        <c:axId val="4226558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85267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5E-401A-A0F6-288C93AAFD8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5E-401A-A0F6-288C93AAFD8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5E-401A-A0F6-288C93AAFD8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5E-401A-A0F6-288C93AAFD8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5E-401A-A0F6-288C93AAFD8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5E-401A-A0F6-288C93AAFD8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D5E-401A-A0F6-288C93AAFD8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5E-401A-A0F6-288C93AAFD8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D5E-401A-A0F6-288C93AAFD8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5E-401A-A0F6-288C93AAFD8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D5E-401A-A0F6-288C93AAFD8F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ago.-23</c:v>
              </c:pt>
              <c:pt idx="1">
                <c:v>sep.-23</c:v>
              </c:pt>
              <c:pt idx="2">
                <c:v>oct.-23</c:v>
              </c:pt>
              <c:pt idx="3">
                <c:v>nov.-23</c:v>
              </c:pt>
              <c:pt idx="4">
                <c:v>dic.-23</c:v>
              </c:pt>
              <c:pt idx="5">
                <c:v>ene.-24</c:v>
              </c:pt>
              <c:pt idx="6">
                <c:v>feb.-24</c:v>
              </c:pt>
              <c:pt idx="7">
                <c:v>mar.-24</c:v>
              </c:pt>
              <c:pt idx="8">
                <c:v>abr.-24</c:v>
              </c:pt>
              <c:pt idx="9">
                <c:v>may.-24</c:v>
              </c:pt>
              <c:pt idx="10">
                <c:v>jun.-24</c:v>
              </c:pt>
              <c:pt idx="11">
                <c:v>jul.-24</c:v>
              </c:pt>
            </c:strLit>
          </c:cat>
          <c:val>
            <c:numLit>
              <c:formatCode>0.00%</c:formatCode>
              <c:ptCount val="12"/>
              <c:pt idx="0">
                <c:v>-3.4416846335028457E-2</c:v>
              </c:pt>
              <c:pt idx="1">
                <c:v>-3.4223851188020613E-2</c:v>
              </c:pt>
              <c:pt idx="2">
                <c:v>-3.6831138394262608E-2</c:v>
              </c:pt>
              <c:pt idx="3">
                <c:v>-2.870848479473621E-2</c:v>
              </c:pt>
              <c:pt idx="4">
                <c:v>-3.2985610422739307E-2</c:v>
              </c:pt>
              <c:pt idx="5">
                <c:v>-2.528676673127914E-2</c:v>
              </c:pt>
              <c:pt idx="6">
                <c:v>-2.179310194856739E-2</c:v>
              </c:pt>
              <c:pt idx="7">
                <c:v>-2.4898532588767609E-2</c:v>
              </c:pt>
              <c:pt idx="8">
                <c:v>-1.763024889702372E-2</c:v>
              </c:pt>
              <c:pt idx="9">
                <c:v>-3.2220527065256709E-3</c:v>
              </c:pt>
              <c:pt idx="10">
                <c:v>3.9270520176079241E-3</c:v>
              </c:pt>
              <c:pt idx="11">
                <c:v>8.5639819410294957E-3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D5E-401A-A0F6-288C93AAFD8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2607975"/>
        <c:axId val="39769497"/>
      </c:lineChart>
      <c:catAx>
        <c:axId val="2260797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769497"/>
        <c:crosses val="autoZero"/>
        <c:auto val="1"/>
        <c:lblAlgn val="ctr"/>
        <c:lblOffset val="100"/>
        <c:noMultiLvlLbl val="0"/>
      </c:catAx>
      <c:valAx>
        <c:axId val="3976949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60797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01A-4873-AE13-4253CE6806A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01A-4873-AE13-4253CE6806A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01A-4873-AE13-4253CE6806A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01A-4873-AE13-4253CE6806A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01A-4873-AE13-4253CE6806A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01A-4873-AE13-4253CE6806A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01A-4873-AE13-4253CE6806A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01A-4873-AE13-4253CE6806A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01A-4873-AE13-4253CE6806A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01A-4873-AE13-4253CE6806A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01A-4873-AE13-4253CE6806AD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ago.-23</c:v>
              </c:pt>
              <c:pt idx="1">
                <c:v>sep.-23</c:v>
              </c:pt>
              <c:pt idx="2">
                <c:v>oct.-23</c:v>
              </c:pt>
              <c:pt idx="3">
                <c:v>nov.-23</c:v>
              </c:pt>
              <c:pt idx="4">
                <c:v>dic.-23</c:v>
              </c:pt>
              <c:pt idx="5">
                <c:v>ene.-24</c:v>
              </c:pt>
              <c:pt idx="6">
                <c:v>feb.-24</c:v>
              </c:pt>
              <c:pt idx="7">
                <c:v>mar.-24</c:v>
              </c:pt>
              <c:pt idx="8">
                <c:v>abr.-24</c:v>
              </c:pt>
              <c:pt idx="9">
                <c:v>may.-24</c:v>
              </c:pt>
              <c:pt idx="10">
                <c:v>jun.-24</c:v>
              </c:pt>
              <c:pt idx="11">
                <c:v>jul.-24</c:v>
              </c:pt>
            </c:strLit>
          </c:cat>
          <c:val>
            <c:numLit>
              <c:formatCode>0.00%</c:formatCode>
              <c:ptCount val="12"/>
              <c:pt idx="0">
                <c:v>-3.3236156970539547E-2</c:v>
              </c:pt>
              <c:pt idx="1">
                <c:v>-2.4934146176225851E-2</c:v>
              </c:pt>
              <c:pt idx="2">
                <c:v>-2.3241706202909249E-2</c:v>
              </c:pt>
              <c:pt idx="3">
                <c:v>-2.1038110173852369E-2</c:v>
              </c:pt>
              <c:pt idx="4">
                <c:v>-3.7672729213677439E-2</c:v>
              </c:pt>
              <c:pt idx="5">
                <c:v>-3.044109578595498E-2</c:v>
              </c:pt>
              <c:pt idx="6">
                <c:v>-3.5997675989817852E-2</c:v>
              </c:pt>
              <c:pt idx="7">
                <c:v>-3.4187322334544329E-2</c:v>
              </c:pt>
              <c:pt idx="8">
                <c:v>-3.3733731810696797E-2</c:v>
              </c:pt>
              <c:pt idx="9">
                <c:v>-1.379435546670511E-2</c:v>
              </c:pt>
              <c:pt idx="10">
                <c:v>4.2996506953305409E-3</c:v>
              </c:pt>
              <c:pt idx="11">
                <c:v>1.1960831421123849E-2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01A-4873-AE13-4253CE6806A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8551362"/>
        <c:axId val="12072163"/>
      </c:lineChart>
      <c:catAx>
        <c:axId val="1855136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072163"/>
        <c:crosses val="autoZero"/>
        <c:auto val="1"/>
        <c:lblAlgn val="ctr"/>
        <c:lblOffset val="100"/>
        <c:noMultiLvlLbl val="0"/>
      </c:catAx>
      <c:valAx>
        <c:axId val="1207216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55136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85-4927-A85A-618952F4F4E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85-4927-A85A-618952F4F4E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785-4927-A85A-618952F4F4E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85-4927-A85A-618952F4F4E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785-4927-A85A-618952F4F4E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785-4927-A85A-618952F4F4E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785-4927-A85A-618952F4F4E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785-4927-A85A-618952F4F4E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785-4927-A85A-618952F4F4E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785-4927-A85A-618952F4F4E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785-4927-A85A-618952F4F4EE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ago.-23</c:v>
              </c:pt>
              <c:pt idx="1">
                <c:v>sep.-23</c:v>
              </c:pt>
              <c:pt idx="2">
                <c:v>oct.-23</c:v>
              </c:pt>
              <c:pt idx="3">
                <c:v>nov.-23</c:v>
              </c:pt>
              <c:pt idx="4">
                <c:v>dic.-23</c:v>
              </c:pt>
              <c:pt idx="5">
                <c:v>ene.-24</c:v>
              </c:pt>
              <c:pt idx="6">
                <c:v>feb.-24</c:v>
              </c:pt>
              <c:pt idx="7">
                <c:v>mar.-24</c:v>
              </c:pt>
              <c:pt idx="8">
                <c:v>abr.-24</c:v>
              </c:pt>
              <c:pt idx="9">
                <c:v>may.-24</c:v>
              </c:pt>
              <c:pt idx="10">
                <c:v>jun.-24</c:v>
              </c:pt>
              <c:pt idx="11">
                <c:v>jul.-24</c:v>
              </c:pt>
            </c:strLit>
          </c:cat>
          <c:val>
            <c:numLit>
              <c:formatCode>0.00%</c:formatCode>
              <c:ptCount val="12"/>
              <c:pt idx="0">
                <c:v>4.020926094989602E-2</c:v>
              </c:pt>
              <c:pt idx="1">
                <c:v>3.0055623712722929E-2</c:v>
              </c:pt>
              <c:pt idx="2">
                <c:v>3.4250530345048078E-3</c:v>
              </c:pt>
              <c:pt idx="3">
                <c:v>-1.258432962209829E-2</c:v>
              </c:pt>
              <c:pt idx="4">
                <c:v>-3.6398469899770282E-2</c:v>
              </c:pt>
              <c:pt idx="5">
                <c:v>-4.2729535164254519E-2</c:v>
              </c:pt>
              <c:pt idx="6">
                <c:v>-4.9186624338629761E-2</c:v>
              </c:pt>
              <c:pt idx="7">
                <c:v>-8.1943314930877975E-2</c:v>
              </c:pt>
              <c:pt idx="8">
                <c:v>-8.7405368334245503E-2</c:v>
              </c:pt>
              <c:pt idx="9">
                <c:v>-7.7704113118259657E-2</c:v>
              </c:pt>
              <c:pt idx="10">
                <c:v>-0.1006981510893291</c:v>
              </c:pt>
              <c:pt idx="11">
                <c:v>-0.10458177989183511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785-4927-A85A-618952F4F4E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2750104"/>
        <c:axId val="50144911"/>
      </c:lineChart>
      <c:catAx>
        <c:axId val="2275010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144911"/>
        <c:crosses val="autoZero"/>
        <c:auto val="1"/>
        <c:lblAlgn val="ctr"/>
        <c:lblOffset val="100"/>
        <c:noMultiLvlLbl val="0"/>
      </c:catAx>
      <c:valAx>
        <c:axId val="5014491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75010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9DA-433D-A1AA-98713397031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9DA-433D-A1AA-98713397031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9DA-433D-A1AA-98713397031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9DA-433D-A1AA-98713397031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9DA-433D-A1AA-98713397031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9DA-433D-A1AA-98713397031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9DA-433D-A1AA-98713397031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9DA-433D-A1AA-98713397031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9DA-433D-A1AA-98713397031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9DA-433D-A1AA-98713397031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9DA-433D-A1AA-98713397031D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ago.-23</c:v>
              </c:pt>
              <c:pt idx="1">
                <c:v>sep.-23</c:v>
              </c:pt>
              <c:pt idx="2">
                <c:v>oct.-23</c:v>
              </c:pt>
              <c:pt idx="3">
                <c:v>nov.-23</c:v>
              </c:pt>
              <c:pt idx="4">
                <c:v>dic.-23</c:v>
              </c:pt>
              <c:pt idx="5">
                <c:v>ene.-24</c:v>
              </c:pt>
              <c:pt idx="6">
                <c:v>feb.-24</c:v>
              </c:pt>
              <c:pt idx="7">
                <c:v>mar.-24</c:v>
              </c:pt>
              <c:pt idx="8">
                <c:v>abr.-24</c:v>
              </c:pt>
              <c:pt idx="9">
                <c:v>may.-24</c:v>
              </c:pt>
              <c:pt idx="10">
                <c:v>jun.-24</c:v>
              </c:pt>
              <c:pt idx="11">
                <c:v>jul.-24</c:v>
              </c:pt>
            </c:strLit>
          </c:cat>
          <c:val>
            <c:numLit>
              <c:formatCode>0.00%</c:formatCode>
              <c:ptCount val="12"/>
              <c:pt idx="0">
                <c:v>-6.2832727201932254E-2</c:v>
              </c:pt>
              <c:pt idx="1">
                <c:v>-6.2851390606002158E-2</c:v>
              </c:pt>
              <c:pt idx="2">
                <c:v>-5.931304045467603E-2</c:v>
              </c:pt>
              <c:pt idx="3">
                <c:v>-3.9221072974348882E-2</c:v>
              </c:pt>
              <c:pt idx="4">
                <c:v>-2.9545583910921901E-2</c:v>
              </c:pt>
              <c:pt idx="5">
                <c:v>-1.6919208675644209E-2</c:v>
              </c:pt>
              <c:pt idx="6">
                <c:v>-5.1188140683694839E-3</c:v>
              </c:pt>
              <c:pt idx="7">
                <c:v>-1.338715827656744E-4</c:v>
              </c:pt>
              <c:pt idx="8">
                <c:v>1.54325183774951E-2</c:v>
              </c:pt>
              <c:pt idx="9">
                <c:v>2.8521557473617652E-2</c:v>
              </c:pt>
              <c:pt idx="10">
                <c:v>3.9958977128407368E-2</c:v>
              </c:pt>
              <c:pt idx="11">
                <c:v>4.6061714459444923E-2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9DA-433D-A1AA-9871339703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6090164"/>
        <c:axId val="59852699"/>
      </c:lineChart>
      <c:catAx>
        <c:axId val="6609016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852699"/>
        <c:crosses val="autoZero"/>
        <c:auto val="1"/>
        <c:lblAlgn val="ctr"/>
        <c:lblOffset val="100"/>
        <c:noMultiLvlLbl val="0"/>
      </c:catAx>
      <c:valAx>
        <c:axId val="5985269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09016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79A-499C-90BD-AAF1F26FB5F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9A-499C-90BD-AAF1F26FB5F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79A-499C-90BD-AAF1F26FB5F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79A-499C-90BD-AAF1F26FB5F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79A-499C-90BD-AAF1F26FB5F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9A-499C-90BD-AAF1F26FB5F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79A-499C-90BD-AAF1F26FB5F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79A-499C-90BD-AAF1F26FB5F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79A-499C-90BD-AAF1F26FB5F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79A-499C-90BD-AAF1F26FB5F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79A-499C-90BD-AAF1F26FB5FB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ago.-23</c:v>
              </c:pt>
              <c:pt idx="1">
                <c:v>sep.-23</c:v>
              </c:pt>
              <c:pt idx="2">
                <c:v>oct.-23</c:v>
              </c:pt>
              <c:pt idx="3">
                <c:v>nov.-23</c:v>
              </c:pt>
              <c:pt idx="4">
                <c:v>dic.-23</c:v>
              </c:pt>
              <c:pt idx="5">
                <c:v>ene.-24</c:v>
              </c:pt>
              <c:pt idx="6">
                <c:v>feb.-24</c:v>
              </c:pt>
              <c:pt idx="7">
                <c:v>mar.-24</c:v>
              </c:pt>
              <c:pt idx="8">
                <c:v>abr.-24</c:v>
              </c:pt>
              <c:pt idx="9">
                <c:v>may.-24</c:v>
              </c:pt>
              <c:pt idx="10">
                <c:v>jun.-24</c:v>
              </c:pt>
              <c:pt idx="11">
                <c:v>jul.-24</c:v>
              </c:pt>
            </c:strLit>
          </c:cat>
          <c:val>
            <c:numLit>
              <c:formatCode>0.00%</c:formatCode>
              <c:ptCount val="12"/>
              <c:pt idx="0">
                <c:v>-9.0770659313641255E-2</c:v>
              </c:pt>
              <c:pt idx="1">
                <c:v>-8.9427079635850296E-2</c:v>
              </c:pt>
              <c:pt idx="2">
                <c:v>-8.5184859211786465E-2</c:v>
              </c:pt>
              <c:pt idx="3">
                <c:v>-6.054616451358262E-2</c:v>
              </c:pt>
              <c:pt idx="4">
                <c:v>-4.7110564268134411E-2</c:v>
              </c:pt>
              <c:pt idx="5">
                <c:v>-3.1388255377407623E-2</c:v>
              </c:pt>
              <c:pt idx="6">
                <c:v>-1.561778520883274E-2</c:v>
              </c:pt>
              <c:pt idx="7">
                <c:v>-2.8059926414092328E-3</c:v>
              </c:pt>
              <c:pt idx="8">
                <c:v>1.6513631856727731E-2</c:v>
              </c:pt>
              <c:pt idx="9">
                <c:v>3.3184078221459253E-2</c:v>
              </c:pt>
              <c:pt idx="10">
                <c:v>5.1200762905047492E-2</c:v>
              </c:pt>
              <c:pt idx="11">
                <c:v>6.0687335839580803E-2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D79A-499C-90BD-AAF1F26FB5F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1014327"/>
        <c:axId val="33058388"/>
      </c:lineChart>
      <c:catAx>
        <c:axId val="5101432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058388"/>
        <c:crosses val="autoZero"/>
        <c:auto val="1"/>
        <c:lblAlgn val="ctr"/>
        <c:lblOffset val="100"/>
        <c:noMultiLvlLbl val="0"/>
      </c:catAx>
      <c:valAx>
        <c:axId val="3305838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01432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4B5-4462-9959-B88177636E7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4B5-4462-9959-B88177636E7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4B5-4462-9959-B88177636E7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4B5-4462-9959-B88177636E7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4B5-4462-9959-B88177636E7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4B5-4462-9959-B88177636E7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4B5-4462-9959-B88177636E7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4B5-4462-9959-B88177636E7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4B5-4462-9959-B88177636E7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4B5-4462-9959-B88177636E7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4B5-4462-9959-B88177636E71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ago.-23</c:v>
              </c:pt>
              <c:pt idx="1">
                <c:v>sep.-23</c:v>
              </c:pt>
              <c:pt idx="2">
                <c:v>oct.-23</c:v>
              </c:pt>
              <c:pt idx="3">
                <c:v>nov.-23</c:v>
              </c:pt>
              <c:pt idx="4">
                <c:v>dic.-23</c:v>
              </c:pt>
              <c:pt idx="5">
                <c:v>ene.-24</c:v>
              </c:pt>
              <c:pt idx="6">
                <c:v>feb.-24</c:v>
              </c:pt>
              <c:pt idx="7">
                <c:v>mar.-24</c:v>
              </c:pt>
              <c:pt idx="8">
                <c:v>abr.-24</c:v>
              </c:pt>
              <c:pt idx="9">
                <c:v>may.-24</c:v>
              </c:pt>
              <c:pt idx="10">
                <c:v>jun.-24</c:v>
              </c:pt>
              <c:pt idx="11">
                <c:v>jul.-24</c:v>
              </c:pt>
            </c:strLit>
          </c:cat>
          <c:val>
            <c:numLit>
              <c:formatCode>0.00%</c:formatCode>
              <c:ptCount val="12"/>
              <c:pt idx="0">
                <c:v>-8.2549128035067726E-2</c:v>
              </c:pt>
              <c:pt idx="1">
                <c:v>-8.2695568650417051E-2</c:v>
              </c:pt>
              <c:pt idx="2">
                <c:v>-7.9243656951789879E-2</c:v>
              </c:pt>
              <c:pt idx="3">
                <c:v>-5.7390046691615633E-2</c:v>
              </c:pt>
              <c:pt idx="4">
                <c:v>-4.5292756359000243E-2</c:v>
              </c:pt>
              <c:pt idx="5">
                <c:v>-2.9798265036607121E-2</c:v>
              </c:pt>
              <c:pt idx="6">
                <c:v>-1.2994024389532651E-2</c:v>
              </c:pt>
              <c:pt idx="7">
                <c:v>-1.556148625873382E-3</c:v>
              </c:pt>
              <c:pt idx="8">
                <c:v>2.017538647752198E-2</c:v>
              </c:pt>
              <c:pt idx="9">
                <c:v>3.9134676738341888E-2</c:v>
              </c:pt>
              <c:pt idx="10">
                <c:v>5.809234355479935E-2</c:v>
              </c:pt>
              <c:pt idx="11">
                <c:v>7.0096071661906081E-2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4B5-4462-9959-B88177636E7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7492142"/>
        <c:axId val="1858001"/>
      </c:lineChart>
      <c:catAx>
        <c:axId val="1749214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58001"/>
        <c:crosses val="autoZero"/>
        <c:auto val="1"/>
        <c:lblAlgn val="ctr"/>
        <c:lblOffset val="100"/>
        <c:noMultiLvlLbl val="0"/>
      </c:catAx>
      <c:valAx>
        <c:axId val="185800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49214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E683E0B-F813-4F92-A4F9-6D3137861269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D169E63C-27B6-4663-BB0C-98234909C6D2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0D9F11BC-670B-4FDB-BA8D-C3C519E1BF0A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94310641-3605-4707-9D29-49854AD4AC16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AD046E04-9BF4-4809-A093-DA6F1D577068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A91CBA54-0ACD-4CBD-B08D-AAE471944311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37F11A61-220A-462A-994C-4685F3EDDFA9}"/>
            </a:ext>
          </a:extLst>
        </xdr:cNvPr>
        <xdr:cNvSpPr txBox="1"/>
      </xdr:nvSpPr>
      <xdr:spPr>
        <a:xfrm>
          <a:off x="0" y="4556288"/>
          <a:ext cx="9980082" cy="5926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6029D7-78F9-4131-80B5-48EB3775C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1" y="6132"/>
          <a:ext cx="3672839" cy="51586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81CB962-B9EC-4767-AC2D-E1823DCC3E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5D0010-E915-44A8-ACC3-65DE3CCF0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2715" y="0"/>
          <a:ext cx="3674160" cy="516774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0913446-F182-4EAC-8B41-F076AE1882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3D3DC0-1BF2-4F3B-85A9-DB40A43B1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DAEA9D-5896-40BE-BD2C-0F74888E8C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F259BF-D442-482E-8F8A-E3B41902E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3843"/>
          <a:ext cx="3675096" cy="51690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2EB3F55-D8AD-4006-A272-F056FC7F7F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C32DDA-0FE8-4E3C-8338-0DCF6E2E0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FDE00D2-F62F-4A4D-AFB8-FD9D4DCB50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8ECA57-FE77-43BD-A380-88AB54BED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7AE2DBA-96EE-43AB-ACD7-3AA1F026AC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652C96-BF4F-454F-90D6-D7E936C7D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DAAA4B8-6976-4570-A870-2BF2C3E75E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7CEF45-DDD2-40D6-867A-A77DBC67C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95EB411-C50C-49D6-959E-8A6BC5BE4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9C40FEA5-C248-4B78-9FBF-C770FECA1A03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603A61B8-0D37-4DD9-879E-1A70435A8A99}"/>
            </a:ext>
          </a:extLst>
        </xdr:cNvPr>
        <xdr:cNvSpPr txBox="1"/>
      </xdr:nvSpPr>
      <xdr:spPr>
        <a:xfrm>
          <a:off x="0" y="4729164"/>
          <a:ext cx="8442536" cy="53751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205CC0EC-77FD-4364-80BA-0C66208825F2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6</xdr:row>
      <xdr:rowOff>172784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E2629C0-478D-43FC-916E-F94C3916DEE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7590" y="708659"/>
          <a:ext cx="4206885" cy="60712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539C827-2C31-4002-BAFF-06C187C21D80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EA74A37C-23F0-4F49-B993-2BE7289CEEB9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6A9AF256-1301-4DA9-8221-BE8439140294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99BA63-75C5-4101-B57A-521D18EDA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6394" y="10886"/>
          <a:ext cx="5523190" cy="74502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0A3C92C-2B6E-45C0-8C3F-79E9E9A1E7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32ECB4E-A793-40D4-B65D-BAF4458C52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F26E2A6-1112-4E38-8E09-61238A59C7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438D9CD-7015-40AB-8EA6-D0BDA6652D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BE843EE-3481-4524-B819-9D9E26072F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2355A138-8708-4D93-A2AE-9764417F6D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318323-CE9A-40F7-99F9-65C81AEB8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B97F3D4-4033-4486-B0A4-4AB1EEAAAB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50B9483-B4E7-4455-B694-FA86E4B40B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E4A7CA4-4EC8-47EE-8E3C-5842A1DEF6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C262EAE-32C1-456F-8681-53EC51B8F3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15C29BE-0039-4852-9372-E7E9040E39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579C33D1-5A55-4835-A28D-E88DC76AA1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3F970B-E2A6-4249-89B5-51E361B37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340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EA249D0-41D2-400C-B082-5A776D7764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62B1DE1-2F3B-4D25-B6E7-771FA5FDA3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82FB9F5-3846-4899-B98D-504A4C1F59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752E07B-A471-4453-8E98-0BCA420A09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343255C-A5ED-4244-9FF1-512A96428D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FFF25D5F-1750-4A0B-992C-1CC4506942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2365E6BB-A0DE-455D-806E-57BE1B304749}"/>
            </a:ext>
          </a:extLst>
        </xdr:cNvPr>
        <xdr:cNvSpPr>
          <a:spLocks noChangeAspect="1" noChangeArrowheads="1"/>
        </xdr:cNvSpPr>
      </xdr:nvSpPr>
      <xdr:spPr bwMode="auto">
        <a:xfrm>
          <a:off x="659130" y="1392555"/>
          <a:ext cx="5442585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DB10875-5579-4BE4-9E54-48AB22C29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9190036-2904-4F6E-94B3-FC60BA95E3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D133877-1ED3-42C3-80A8-5D8F9AE7FC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6F990D0-2FA3-498D-B5EA-026D65CAE4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5026653-8171-4F4E-A4CF-9378321E93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18EC00B1-D8CE-4A6C-9BFC-6144121E4A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EEE3F708-E313-4CA4-AD6F-F6E9E39106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29"/>
      <c r="B1" s="30"/>
      <c r="C1" s="30"/>
      <c r="D1" s="31"/>
      <c r="E1" s="32"/>
      <c r="F1" s="31"/>
      <c r="H1" s="33"/>
      <c r="J1" s="33"/>
      <c r="K1" s="33"/>
    </row>
    <row r="2" spans="1:11" x14ac:dyDescent="0.25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 x14ac:dyDescent="0.25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 x14ac:dyDescent="0.25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 x14ac:dyDescent="0.25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 x14ac:dyDescent="0.25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 x14ac:dyDescent="0.25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 x14ac:dyDescent="0.25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 x14ac:dyDescent="0.25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 x14ac:dyDescent="0.25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 x14ac:dyDescent="0.25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 x14ac:dyDescent="0.25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 x14ac:dyDescent="0.25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 x14ac:dyDescent="0.25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 x14ac:dyDescent="0.25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 x14ac:dyDescent="0.25">
      <c r="A16" s="34"/>
      <c r="B16" s="31"/>
      <c r="C16" s="38"/>
      <c r="D16" s="41"/>
      <c r="E16" s="20"/>
      <c r="F16" s="31"/>
      <c r="H16" s="41"/>
      <c r="J16" s="41"/>
      <c r="K16" s="41"/>
    </row>
    <row r="17" spans="1:11" x14ac:dyDescent="0.25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 x14ac:dyDescent="0.25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 x14ac:dyDescent="0.25">
      <c r="A19" s="34"/>
      <c r="B19" s="31"/>
      <c r="C19" s="35"/>
      <c r="D19" s="30"/>
      <c r="E19" s="30"/>
      <c r="F19" s="41"/>
      <c r="H19" s="41"/>
      <c r="J19" s="41"/>
      <c r="K19" s="41"/>
    </row>
    <row r="20" spans="1:11" x14ac:dyDescent="0.25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 x14ac:dyDescent="0.25">
      <c r="A21" s="34"/>
      <c r="B21" s="31"/>
      <c r="C21" s="40"/>
      <c r="D21" s="41"/>
      <c r="E21" s="20"/>
      <c r="F21" s="41"/>
      <c r="H21" s="41"/>
      <c r="J21" s="41"/>
      <c r="K21" s="41"/>
    </row>
    <row r="22" spans="1:11" x14ac:dyDescent="0.25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 x14ac:dyDescent="0.25">
      <c r="A23" s="34"/>
      <c r="B23" s="31"/>
      <c r="C23" s="35"/>
      <c r="D23" s="41"/>
      <c r="E23" s="20"/>
      <c r="F23" s="41"/>
      <c r="H23" s="41"/>
      <c r="J23" s="41"/>
      <c r="K23" s="41"/>
    </row>
    <row r="24" spans="1:11" x14ac:dyDescent="0.25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 x14ac:dyDescent="0.25">
      <c r="A25" s="34"/>
      <c r="B25" s="31"/>
      <c r="C25" s="35"/>
      <c r="D25" s="41"/>
      <c r="E25" s="20"/>
      <c r="F25" s="41"/>
      <c r="H25" s="41"/>
      <c r="J25" s="41"/>
      <c r="K25" s="41"/>
    </row>
    <row r="26" spans="1:11" x14ac:dyDescent="0.25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 x14ac:dyDescent="0.25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9" x14ac:dyDescent="0.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 ht="17.25" x14ac:dyDescent="0.35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 x14ac:dyDescent="0.25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 x14ac:dyDescent="0.25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 x14ac:dyDescent="0.25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 x14ac:dyDescent="0.25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 x14ac:dyDescent="0.25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 x14ac:dyDescent="0.25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 x14ac:dyDescent="0.25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 x14ac:dyDescent="0.25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 x14ac:dyDescent="0.25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 x14ac:dyDescent="0.25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 x14ac:dyDescent="0.25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 x14ac:dyDescent="0.25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 x14ac:dyDescent="0.25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 x14ac:dyDescent="0.25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 x14ac:dyDescent="0.25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 x14ac:dyDescent="0.25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 x14ac:dyDescent="0.25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 x14ac:dyDescent="0.25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 x14ac:dyDescent="0.25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 x14ac:dyDescent="0.25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5546875" defaultRowHeight="15" x14ac:dyDescent="0.25"/>
  <cols>
    <col min="1" max="1" width="11" customWidth="1"/>
    <col min="2" max="2" width="12.42578125" customWidth="1"/>
    <col min="3" max="3" width="12.85546875" customWidth="1"/>
    <col min="4" max="4" width="11.42578125" customWidth="1"/>
    <col min="12" max="12" width="3.28515625" customWidth="1"/>
  </cols>
  <sheetData>
    <row r="1" spans="2:13" ht="21" x14ac:dyDescent="0.35">
      <c r="E1" s="19"/>
      <c r="H1" s="14"/>
      <c r="I1" s="14"/>
      <c r="J1" s="14"/>
      <c r="K1" s="14"/>
      <c r="L1" s="14"/>
      <c r="M1" s="14"/>
    </row>
    <row r="2" spans="2:13" ht="18.75" x14ac:dyDescent="0.3">
      <c r="H2" s="13"/>
      <c r="I2" s="13"/>
      <c r="J2" s="13"/>
      <c r="K2" s="13"/>
      <c r="L2" s="13"/>
      <c r="M2" s="13"/>
    </row>
    <row r="5" spans="2:13" ht="15.75" x14ac:dyDescent="0.25">
      <c r="F5" s="25"/>
    </row>
    <row r="7" spans="2:13" ht="15.75" x14ac:dyDescent="0.25">
      <c r="B7" s="23"/>
      <c r="C7" s="23"/>
    </row>
    <row r="8" spans="2:13" ht="15.75" x14ac:dyDescent="0.25">
      <c r="B8" s="23"/>
      <c r="C8" s="23"/>
    </row>
    <row r="9" spans="2:13" ht="15.75" x14ac:dyDescent="0.25">
      <c r="B9" s="23"/>
      <c r="C9" s="23"/>
    </row>
    <row r="10" spans="2:13" ht="15.75" x14ac:dyDescent="0.25">
      <c r="B10" s="24"/>
      <c r="C10" s="24"/>
    </row>
    <row r="11" spans="2:13" ht="15.75" x14ac:dyDescent="0.25">
      <c r="B11" s="23"/>
      <c r="C11" s="23"/>
    </row>
    <row r="12" spans="2:13" ht="15.75" x14ac:dyDescent="0.25">
      <c r="B12" s="23"/>
      <c r="C12" s="23"/>
    </row>
    <row r="13" spans="2:13" ht="15.75" x14ac:dyDescent="0.25">
      <c r="B13" s="23"/>
      <c r="C13" s="23"/>
    </row>
    <row r="14" spans="2:13" ht="15.75" x14ac:dyDescent="0.25">
      <c r="B14" s="24"/>
      <c r="C14" s="24"/>
    </row>
    <row r="15" spans="2:13" ht="17.45" customHeight="1" x14ac:dyDescent="0.25">
      <c r="B15" s="23"/>
      <c r="C15" s="23"/>
    </row>
    <row r="16" spans="2:13" ht="16.149999999999999" customHeight="1" x14ac:dyDescent="0.5">
      <c r="B16" s="23"/>
      <c r="C16" s="26"/>
      <c r="G16" s="15"/>
    </row>
    <row r="17" spans="2:13" ht="17.45" customHeight="1" x14ac:dyDescent="0.35">
      <c r="B17" s="24"/>
      <c r="C17" s="24"/>
      <c r="G17" s="16"/>
    </row>
    <row r="18" spans="2:13" ht="15.75" x14ac:dyDescent="0.25">
      <c r="B18" s="23"/>
      <c r="C18" s="23"/>
    </row>
    <row r="19" spans="2:13" ht="15.75" x14ac:dyDescent="0.25">
      <c r="B19" s="23"/>
      <c r="C19" s="23"/>
    </row>
    <row r="20" spans="2:13" ht="15.75" x14ac:dyDescent="0.25">
      <c r="B20" s="24"/>
      <c r="C20" s="24"/>
    </row>
    <row r="21" spans="2:13" ht="15.75" x14ac:dyDescent="0.25">
      <c r="B21" s="23"/>
      <c r="C21" s="23"/>
    </row>
    <row r="22" spans="2:13" ht="15.75" x14ac:dyDescent="0.25">
      <c r="B22" s="24"/>
      <c r="C22" s="24"/>
    </row>
    <row r="23" spans="2:13" ht="15.75" x14ac:dyDescent="0.25">
      <c r="B23" s="23"/>
      <c r="C23" s="23"/>
    </row>
    <row r="24" spans="2:13" ht="15.75" x14ac:dyDescent="0.25">
      <c r="B24" s="24"/>
      <c r="C24" s="24"/>
    </row>
    <row r="25" spans="2:13" ht="15.75" x14ac:dyDescent="0.25">
      <c r="B25" s="24"/>
      <c r="C25" s="24"/>
    </row>
    <row r="26" spans="2:13" ht="15.75" x14ac:dyDescent="0.25">
      <c r="B26" s="24"/>
      <c r="C26" s="24"/>
    </row>
    <row r="27" spans="2:13" ht="15.75" x14ac:dyDescent="0.25">
      <c r="B27" s="24"/>
      <c r="C27" s="24"/>
    </row>
    <row r="28" spans="2:13" ht="15.75" x14ac:dyDescent="0.25">
      <c r="B28" s="23"/>
      <c r="C28" s="23"/>
    </row>
    <row r="29" spans="2:13" ht="15.75" x14ac:dyDescent="0.25">
      <c r="B29" s="24"/>
      <c r="C29" s="24"/>
      <c r="M29" s="22"/>
    </row>
    <row r="30" spans="2:13" ht="15.75" x14ac:dyDescent="0.25">
      <c r="B30" s="23"/>
      <c r="C30" s="23"/>
    </row>
    <row r="31" spans="2:13" ht="15.75" x14ac:dyDescent="0.25">
      <c r="B31" s="23"/>
      <c r="C31" s="23"/>
    </row>
    <row r="32" spans="2:13" ht="15.75" x14ac:dyDescent="0.25">
      <c r="B32" s="23"/>
      <c r="C32" s="23"/>
    </row>
    <row r="33" spans="2:3" ht="15.75" x14ac:dyDescent="0.25">
      <c r="B33" s="24"/>
      <c r="C33" s="24"/>
    </row>
    <row r="34" spans="2:3" ht="15.75" x14ac:dyDescent="0.25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5546875" defaultRowHeight="15" x14ac:dyDescent="0.25"/>
  <cols>
    <col min="1" max="1" width="32.85546875" customWidth="1"/>
    <col min="2" max="2" width="18.7109375" customWidth="1"/>
    <col min="3" max="3" width="22.5703125" customWidth="1"/>
    <col min="4" max="8" width="15.42578125" customWidth="1"/>
    <col min="9" max="9" width="11.85546875" customWidth="1"/>
    <col min="10" max="10" width="10.5703125" customWidth="1"/>
    <col min="11" max="11" width="11.140625" customWidth="1"/>
  </cols>
  <sheetData>
    <row r="1" spans="1:15" ht="19.149999999999999" customHeight="1" x14ac:dyDescent="0.35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 x14ac:dyDescent="0.25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 x14ac:dyDescent="0.25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 x14ac:dyDescent="0.25">
      <c r="A6" s="10"/>
      <c r="B6" s="10"/>
      <c r="C6" s="10"/>
      <c r="D6" s="178">
        <v>2023</v>
      </c>
      <c r="E6" s="178">
        <v>2024</v>
      </c>
      <c r="F6" s="178">
        <v>2023</v>
      </c>
      <c r="G6" s="178">
        <v>2024</v>
      </c>
      <c r="H6" s="178" t="s">
        <v>13</v>
      </c>
      <c r="I6" s="184" t="s">
        <v>14</v>
      </c>
      <c r="J6" s="180"/>
      <c r="K6" s="27"/>
    </row>
    <row r="7" spans="1:15" ht="15" customHeight="1" x14ac:dyDescent="0.25">
      <c r="A7" s="8" t="s">
        <v>16</v>
      </c>
      <c r="B7" s="169" t="s">
        <v>21</v>
      </c>
      <c r="C7" s="162" t="s">
        <v>2</v>
      </c>
      <c r="D7" s="67" cm="1">
        <f t="array" ref="D7:G7">Líquidos!B35:E35</f>
        <v>14882730</v>
      </c>
      <c r="E7" s="67">
        <v>14900777</v>
      </c>
      <c r="F7" s="67">
        <v>102703245</v>
      </c>
      <c r="G7" s="67">
        <v>106794796</v>
      </c>
      <c r="H7" s="179">
        <f>G7-F7</f>
        <v>4091551</v>
      </c>
      <c r="I7" s="156">
        <f>((G7*100/F7)-100)</f>
        <v>3.9838575694468119</v>
      </c>
      <c r="J7" s="185"/>
      <c r="K7" s="27"/>
    </row>
    <row r="8" spans="1:15" ht="15" customHeight="1" x14ac:dyDescent="0.25">
      <c r="A8" s="8"/>
      <c r="B8" s="56" t="s">
        <v>22</v>
      </c>
      <c r="C8" s="56" t="s">
        <v>2</v>
      </c>
      <c r="D8" s="67" cm="1">
        <f t="array" ref="D8:G8">Sólidos!B35:E35</f>
        <v>7375900</v>
      </c>
      <c r="E8" s="67">
        <v>7210179</v>
      </c>
      <c r="F8" s="69">
        <v>54562317</v>
      </c>
      <c r="G8" s="67">
        <v>49171226</v>
      </c>
      <c r="H8" s="61">
        <f t="shared" ref="H8:H18" si="0">G8-F8</f>
        <v>-5391091</v>
      </c>
      <c r="I8" s="155">
        <f>((G8*100/F8)-100)</f>
        <v>-9.8806122914464964</v>
      </c>
      <c r="J8" s="51"/>
      <c r="K8" s="27"/>
    </row>
    <row r="9" spans="1:15" ht="15" customHeight="1" x14ac:dyDescent="0.25">
      <c r="A9" s="8"/>
      <c r="B9" s="9" t="s">
        <v>23</v>
      </c>
      <c r="C9" s="57" t="s">
        <v>2</v>
      </c>
      <c r="D9" s="67" cm="1">
        <f t="array" ref="D9:G9">'Mercancía general'!B35:E35</f>
        <v>22910791</v>
      </c>
      <c r="E9" s="80">
        <v>23733318</v>
      </c>
      <c r="F9" s="67">
        <v>154666132</v>
      </c>
      <c r="G9" s="81">
        <v>165816564</v>
      </c>
      <c r="H9" s="61">
        <f t="shared" si="0"/>
        <v>11150432</v>
      </c>
      <c r="I9" s="156">
        <f t="shared" ref="I9:I30" si="1">((G9*100/F9)-100)</f>
        <v>7.2093559564805076</v>
      </c>
      <c r="J9" s="51"/>
      <c r="K9" s="27"/>
    </row>
    <row r="10" spans="1:15" ht="15" customHeight="1" x14ac:dyDescent="0.25">
      <c r="A10" s="8"/>
      <c r="B10" s="9"/>
      <c r="C10" s="50" t="s">
        <v>24</v>
      </c>
      <c r="D10" s="70" cm="1">
        <f t="array" ref="D10:G10">'Mercancías contenedores'!B35:E35</f>
        <v>15594584</v>
      </c>
      <c r="E10" s="70">
        <v>16333364</v>
      </c>
      <c r="F10" s="82">
        <v>104183541</v>
      </c>
      <c r="G10" s="70">
        <v>114634994</v>
      </c>
      <c r="H10" s="62">
        <f t="shared" si="0"/>
        <v>10451453</v>
      </c>
      <c r="I10" s="157">
        <f t="shared" si="1"/>
        <v>10.031769797496139</v>
      </c>
      <c r="J10" s="51"/>
      <c r="K10" s="27"/>
    </row>
    <row r="11" spans="1:15" ht="15" customHeight="1" x14ac:dyDescent="0.25">
      <c r="A11" s="8"/>
      <c r="B11" s="9"/>
      <c r="C11" s="50" t="s">
        <v>25</v>
      </c>
      <c r="D11" s="83">
        <f>D9-D10</f>
        <v>7316207</v>
      </c>
      <c r="E11" s="83">
        <f t="shared" ref="E11:G11" si="2">E9-E10</f>
        <v>7399954</v>
      </c>
      <c r="F11" s="84">
        <f t="shared" si="2"/>
        <v>50482591</v>
      </c>
      <c r="G11" s="85">
        <f t="shared" si="2"/>
        <v>51181570</v>
      </c>
      <c r="H11" s="62">
        <f t="shared" si="0"/>
        <v>698979</v>
      </c>
      <c r="I11" s="158">
        <f t="shared" si="1"/>
        <v>1.3845941465246909</v>
      </c>
      <c r="J11" s="51"/>
      <c r="K11" s="27"/>
    </row>
    <row r="12" spans="1:15" ht="15" customHeight="1" x14ac:dyDescent="0.25">
      <c r="A12" s="8"/>
      <c r="B12" s="54"/>
      <c r="C12" s="55" t="s">
        <v>26</v>
      </c>
      <c r="D12" s="63">
        <f>SUM(D7,D8,D9)</f>
        <v>45169421</v>
      </c>
      <c r="E12" s="63">
        <f>SUM(E7,E8,E9)</f>
        <v>45844274</v>
      </c>
      <c r="F12" s="63">
        <f>SUM(F7,F8,F9)</f>
        <v>311931694</v>
      </c>
      <c r="G12" s="63">
        <f>SUM(G7,G8,G9)</f>
        <v>321782586</v>
      </c>
      <c r="H12" s="64">
        <f t="shared" si="0"/>
        <v>9850892</v>
      </c>
      <c r="I12" s="159">
        <f t="shared" si="1"/>
        <v>3.1580285650614286</v>
      </c>
      <c r="J12" s="51"/>
      <c r="K12" s="27"/>
    </row>
    <row r="13" spans="1:15" ht="15" customHeight="1" x14ac:dyDescent="0.25">
      <c r="A13" s="7" t="s">
        <v>17</v>
      </c>
      <c r="B13" s="56" t="s">
        <v>27</v>
      </c>
      <c r="C13" s="57" t="s">
        <v>2</v>
      </c>
      <c r="D13" s="65" cm="1">
        <f t="array" ref="D13:G13">Pesca!B35:E35</f>
        <v>13696.601000000002</v>
      </c>
      <c r="E13" s="66">
        <v>15363.433999999996</v>
      </c>
      <c r="F13" s="67">
        <v>84332.53</v>
      </c>
      <c r="G13" s="68">
        <v>82728.635000000009</v>
      </c>
      <c r="H13" s="67">
        <f>G13-F13</f>
        <v>-1603.8949999999895</v>
      </c>
      <c r="I13" s="160">
        <f t="shared" si="1"/>
        <v>-1.9018698952823883</v>
      </c>
      <c r="J13" s="52"/>
      <c r="K13" s="27"/>
    </row>
    <row r="14" spans="1:15" ht="15" customHeight="1" x14ac:dyDescent="0.25">
      <c r="A14" s="7"/>
      <c r="B14" s="9" t="s">
        <v>28</v>
      </c>
      <c r="C14" s="57" t="s">
        <v>2</v>
      </c>
      <c r="D14" s="69" cm="1">
        <f t="array" ref="D14:G14">Avituallamiento!B35:E35</f>
        <v>943918</v>
      </c>
      <c r="E14" s="67">
        <v>988798</v>
      </c>
      <c r="F14" s="67">
        <v>6372521</v>
      </c>
      <c r="G14" s="66">
        <v>6821625</v>
      </c>
      <c r="H14" s="67">
        <f>G14-F14</f>
        <v>449104</v>
      </c>
      <c r="I14" s="156">
        <f t="shared" si="1"/>
        <v>7.0475091412017292</v>
      </c>
      <c r="J14" s="27"/>
      <c r="K14" s="27"/>
    </row>
    <row r="15" spans="1:15" ht="15" customHeight="1" x14ac:dyDescent="0.25">
      <c r="A15" s="7"/>
      <c r="B15" s="9"/>
      <c r="C15" s="50" t="s">
        <v>29</v>
      </c>
      <c r="D15" s="70" cm="1">
        <f t="array" ref="D15:G15">'Avi. combustibles'!B35:E35</f>
        <v>769487</v>
      </c>
      <c r="E15" s="71">
        <v>810557</v>
      </c>
      <c r="F15" s="72">
        <v>5249997</v>
      </c>
      <c r="G15" s="72">
        <v>5729283</v>
      </c>
      <c r="H15" s="70">
        <f>G15-F15</f>
        <v>479286</v>
      </c>
      <c r="I15" s="161">
        <f t="shared" si="1"/>
        <v>9.1292623595784903</v>
      </c>
      <c r="J15" s="27"/>
      <c r="K15" s="27"/>
      <c r="L15" s="53"/>
      <c r="O15" s="53"/>
    </row>
    <row r="16" spans="1:15" ht="15" customHeight="1" x14ac:dyDescent="0.25">
      <c r="A16" s="7"/>
      <c r="B16" s="56" t="s">
        <v>30</v>
      </c>
      <c r="C16" s="57" t="s">
        <v>2</v>
      </c>
      <c r="D16" s="73" cm="1">
        <f t="array" ref="D16:G16">'Tráfico interior'!B35:E35</f>
        <v>375565</v>
      </c>
      <c r="E16" s="74">
        <v>300235</v>
      </c>
      <c r="F16" s="65">
        <v>2202524</v>
      </c>
      <c r="G16" s="66">
        <v>2176678</v>
      </c>
      <c r="H16" s="67">
        <f>G16-F16</f>
        <v>-25846</v>
      </c>
      <c r="I16" s="155">
        <f t="shared" si="1"/>
        <v>-1.173471889523114</v>
      </c>
      <c r="J16" s="27"/>
      <c r="K16" s="27"/>
    </row>
    <row r="17" spans="1:14" ht="15" customHeight="1" x14ac:dyDescent="0.25">
      <c r="A17" s="7"/>
      <c r="B17" s="59"/>
      <c r="C17" s="59" t="s">
        <v>26</v>
      </c>
      <c r="D17" s="171">
        <f>SUM(D13,D14,D16)</f>
        <v>1333179.601</v>
      </c>
      <c r="E17" s="172">
        <f t="shared" ref="E17:G17" si="3">SUM(E13,E14,E16)</f>
        <v>1304396.4339999999</v>
      </c>
      <c r="F17" s="172">
        <f t="shared" si="3"/>
        <v>8659377.5300000012</v>
      </c>
      <c r="G17" s="172">
        <f t="shared" si="3"/>
        <v>9081031.6349999998</v>
      </c>
      <c r="H17" s="173">
        <f>G17-F17</f>
        <v>421654.10499999858</v>
      </c>
      <c r="I17" s="159">
        <f t="shared" si="1"/>
        <v>4.8693350479199893</v>
      </c>
      <c r="J17" s="27"/>
      <c r="K17" s="27"/>
    </row>
    <row r="18" spans="1:14" ht="15" customHeight="1" x14ac:dyDescent="0.25">
      <c r="A18" s="6" t="s">
        <v>31</v>
      </c>
      <c r="B18" s="6"/>
      <c r="C18" s="6"/>
      <c r="D18" s="167">
        <f>D12+D17</f>
        <v>46502600.601000004</v>
      </c>
      <c r="E18" s="186">
        <f>E12+E17</f>
        <v>47148670.434</v>
      </c>
      <c r="F18" s="186">
        <f>F12+F17</f>
        <v>320591071.52999997</v>
      </c>
      <c r="G18" s="186">
        <f>G12+G17</f>
        <v>330863617.63499999</v>
      </c>
      <c r="H18" s="188">
        <f t="shared" si="0"/>
        <v>10272546.105000019</v>
      </c>
      <c r="I18" s="187">
        <f t="shared" si="1"/>
        <v>3.2042520884861148</v>
      </c>
      <c r="J18" s="51"/>
      <c r="K18" s="27"/>
    </row>
    <row r="19" spans="1:14" ht="15" customHeight="1" x14ac:dyDescent="0.25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 x14ac:dyDescent="0.25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12122236</v>
      </c>
      <c r="E20" s="67">
        <v>12527685</v>
      </c>
      <c r="F20" s="67">
        <v>84641201</v>
      </c>
      <c r="G20" s="67">
        <v>89712241</v>
      </c>
      <c r="H20" s="75">
        <f>G20-F20</f>
        <v>5071040</v>
      </c>
      <c r="I20" s="76">
        <f t="shared" si="1"/>
        <v>5.9912193353683563</v>
      </c>
      <c r="J20" s="27"/>
      <c r="K20" s="27"/>
      <c r="L20" s="27"/>
      <c r="M20" s="27"/>
    </row>
    <row r="21" spans="1:14" ht="15" customHeight="1" x14ac:dyDescent="0.25">
      <c r="A21" s="5"/>
      <c r="B21" s="9"/>
      <c r="C21" s="49" t="s">
        <v>24</v>
      </c>
      <c r="D21" s="77" cm="1">
        <f t="array" ref="D21:G21">'Mercan. contene. tránsito'!B35:E35</f>
        <v>9216925</v>
      </c>
      <c r="E21" s="77">
        <v>9756860</v>
      </c>
      <c r="F21" s="77">
        <v>61449183</v>
      </c>
      <c r="G21" s="77">
        <v>70891529</v>
      </c>
      <c r="H21" s="78">
        <f>G21-F21</f>
        <v>9442346</v>
      </c>
      <c r="I21" s="79">
        <f t="shared" si="1"/>
        <v>15.366105030232873</v>
      </c>
      <c r="J21" s="27"/>
      <c r="K21" s="27"/>
      <c r="L21" s="27"/>
      <c r="M21" s="27"/>
    </row>
    <row r="22" spans="1:14" ht="15" customHeight="1" x14ac:dyDescent="0.25">
      <c r="A22" s="5"/>
      <c r="B22" s="9" t="s">
        <v>33</v>
      </c>
      <c r="C22" s="56" t="s">
        <v>34</v>
      </c>
      <c r="D22" s="67" cm="1">
        <f t="array" ref="D22:G22">'Ro-Ro'!B35:E35</f>
        <v>6331742</v>
      </c>
      <c r="E22" s="67">
        <v>6408409</v>
      </c>
      <c r="F22" s="67">
        <v>43408358</v>
      </c>
      <c r="G22" s="67">
        <v>43686394</v>
      </c>
      <c r="H22" s="75">
        <f t="shared" ref="H22:H30" si="4">G22-F22</f>
        <v>278036</v>
      </c>
      <c r="I22" s="76">
        <f t="shared" si="1"/>
        <v>0.64051259437179908</v>
      </c>
      <c r="J22" s="27"/>
      <c r="K22" s="27"/>
      <c r="L22" s="27"/>
      <c r="M22" s="27"/>
    </row>
    <row r="23" spans="1:14" ht="15" customHeight="1" x14ac:dyDescent="0.25">
      <c r="A23" s="5"/>
      <c r="B23" s="9"/>
      <c r="C23" s="58" t="s">
        <v>35</v>
      </c>
      <c r="D23" s="77" cm="1">
        <f t="array" ref="D23:G23">'Ro-Ro UTIS'!B35:E35</f>
        <v>266714</v>
      </c>
      <c r="E23" s="77">
        <v>281342</v>
      </c>
      <c r="F23" s="77">
        <v>1794499</v>
      </c>
      <c r="G23" s="77">
        <v>1870196</v>
      </c>
      <c r="H23" s="78">
        <f t="shared" si="4"/>
        <v>75697</v>
      </c>
      <c r="I23" s="79">
        <f t="shared" si="1"/>
        <v>4.2182804225580526</v>
      </c>
      <c r="J23" s="27"/>
      <c r="K23" s="27"/>
      <c r="L23" s="27"/>
      <c r="M23" s="27"/>
    </row>
    <row r="24" spans="1:14" ht="15" customHeight="1" x14ac:dyDescent="0.25">
      <c r="A24" s="5"/>
      <c r="B24" s="9" t="s">
        <v>36</v>
      </c>
      <c r="C24" s="56" t="s">
        <v>2</v>
      </c>
      <c r="D24" s="67" cm="1">
        <f t="array" ref="D24:G24">TEUS!B35:E35</f>
        <v>1440226.25</v>
      </c>
      <c r="E24" s="67">
        <v>1535250.5</v>
      </c>
      <c r="F24" s="67">
        <v>9531498.5</v>
      </c>
      <c r="G24" s="67">
        <v>10676589.5</v>
      </c>
      <c r="H24" s="75">
        <f t="shared" si="4"/>
        <v>1145091</v>
      </c>
      <c r="I24" s="76">
        <f t="shared" si="1"/>
        <v>12.013756283967311</v>
      </c>
      <c r="J24" s="27"/>
      <c r="K24" s="27"/>
      <c r="L24" s="27"/>
      <c r="M24" s="27"/>
    </row>
    <row r="25" spans="1:14" ht="15" customHeight="1" x14ac:dyDescent="0.25">
      <c r="A25" s="5"/>
      <c r="B25" s="9"/>
      <c r="C25" s="49" t="s">
        <v>40</v>
      </c>
      <c r="D25" s="77" cm="1">
        <f t="array" ref="D25:G25">'TEUS tránsito'!B35:E35</f>
        <v>729555</v>
      </c>
      <c r="E25" s="77">
        <v>820297.25</v>
      </c>
      <c r="F25" s="77">
        <v>4855353.75</v>
      </c>
      <c r="G25" s="77">
        <v>5787825</v>
      </c>
      <c r="H25" s="78">
        <f t="shared" si="4"/>
        <v>932471.25</v>
      </c>
      <c r="I25" s="79">
        <f t="shared" si="1"/>
        <v>19.205011581287977</v>
      </c>
      <c r="J25" s="27"/>
      <c r="K25" s="27"/>
      <c r="L25" s="27"/>
      <c r="M25" s="27"/>
    </row>
    <row r="26" spans="1:14" ht="15" customHeight="1" x14ac:dyDescent="0.25">
      <c r="A26" s="5"/>
      <c r="B26" s="9"/>
      <c r="C26" s="49" t="s">
        <v>41</v>
      </c>
      <c r="D26" s="77" cm="1">
        <f t="array" ref="D26:G26">'TEUS nacional'!B35:E35</f>
        <v>182704.75</v>
      </c>
      <c r="E26" s="77">
        <v>182980.25</v>
      </c>
      <c r="F26" s="77">
        <v>1207563.5</v>
      </c>
      <c r="G26" s="77">
        <v>1235195.25</v>
      </c>
      <c r="H26" s="78">
        <f t="shared" si="4"/>
        <v>27631.75</v>
      </c>
      <c r="I26" s="79">
        <f t="shared" si="1"/>
        <v>2.2882233522295081</v>
      </c>
      <c r="J26" s="27"/>
      <c r="K26" s="27"/>
      <c r="L26" s="27"/>
      <c r="M26" s="27"/>
    </row>
    <row r="27" spans="1:14" ht="15" customHeight="1" x14ac:dyDescent="0.25">
      <c r="A27" s="5"/>
      <c r="B27" s="9"/>
      <c r="C27" s="49" t="s">
        <v>42</v>
      </c>
      <c r="D27" s="77" cm="1">
        <f t="array" ref="D27:G27">'TEUS exterior'!B35:E35</f>
        <v>527966.5</v>
      </c>
      <c r="E27" s="77">
        <v>531973</v>
      </c>
      <c r="F27" s="77">
        <v>3468581.25</v>
      </c>
      <c r="G27" s="77">
        <v>3653569.25</v>
      </c>
      <c r="H27" s="78">
        <f t="shared" si="4"/>
        <v>184988</v>
      </c>
      <c r="I27" s="79">
        <f t="shared" si="1"/>
        <v>5.3332468426391983</v>
      </c>
      <c r="J27" s="27"/>
      <c r="K27" s="27"/>
      <c r="L27" s="27"/>
      <c r="M27" s="27"/>
    </row>
    <row r="28" spans="1:14" ht="15" customHeight="1" x14ac:dyDescent="0.25">
      <c r="A28" s="5"/>
      <c r="B28" s="9" t="s">
        <v>37</v>
      </c>
      <c r="C28" s="56" t="s">
        <v>43</v>
      </c>
      <c r="D28" s="67" cm="1">
        <f t="array" ref="D28:G28">'Buques número'!B35:E35</f>
        <v>16605</v>
      </c>
      <c r="E28" s="67">
        <v>16292</v>
      </c>
      <c r="F28" s="67">
        <v>93998</v>
      </c>
      <c r="G28" s="67">
        <v>95067</v>
      </c>
      <c r="H28" s="75">
        <f t="shared" si="4"/>
        <v>1069</v>
      </c>
      <c r="I28" s="76">
        <f t="shared" si="1"/>
        <v>1.1372582395370046</v>
      </c>
      <c r="J28" s="27"/>
      <c r="K28" s="27"/>
      <c r="L28" s="27"/>
      <c r="M28" s="27"/>
    </row>
    <row r="29" spans="1:14" ht="15" customHeight="1" x14ac:dyDescent="0.25">
      <c r="A29" s="5"/>
      <c r="B29" s="9"/>
      <c r="C29" s="56" t="s">
        <v>44</v>
      </c>
      <c r="D29" s="67" cm="1">
        <f t="array" ref="D29:G29">'Buques GT'!B35:E35</f>
        <v>241416619</v>
      </c>
      <c r="E29" s="67">
        <v>235673173</v>
      </c>
      <c r="F29" s="67">
        <v>1496421813</v>
      </c>
      <c r="G29" s="67">
        <v>1540843695</v>
      </c>
      <c r="H29" s="75">
        <f t="shared" si="4"/>
        <v>44421882</v>
      </c>
      <c r="I29" s="76">
        <f t="shared" si="1"/>
        <v>2.9685401277961745</v>
      </c>
      <c r="J29" s="27"/>
      <c r="K29" s="27"/>
      <c r="L29" s="27"/>
      <c r="M29" s="27"/>
    </row>
    <row r="30" spans="1:14" ht="15" customHeight="1" x14ac:dyDescent="0.25">
      <c r="A30" s="5"/>
      <c r="B30" s="9"/>
      <c r="C30" s="49" t="s">
        <v>45</v>
      </c>
      <c r="D30" s="77" cm="1">
        <f t="array" ref="D30:G30">Cruceros!B35:E35</f>
        <v>284</v>
      </c>
      <c r="E30" s="77">
        <v>285</v>
      </c>
      <c r="F30" s="77">
        <v>2358</v>
      </c>
      <c r="G30" s="77">
        <v>2290</v>
      </c>
      <c r="H30" s="78">
        <f t="shared" si="4"/>
        <v>-68</v>
      </c>
      <c r="I30" s="79">
        <f t="shared" si="1"/>
        <v>-2.8837998303647225</v>
      </c>
      <c r="J30" s="27"/>
      <c r="K30" s="27"/>
      <c r="L30" s="27"/>
      <c r="M30" s="27"/>
    </row>
    <row r="31" spans="1:14" ht="15" customHeight="1" x14ac:dyDescent="0.25">
      <c r="A31" s="5"/>
      <c r="B31" s="9" t="s">
        <v>38</v>
      </c>
      <c r="C31" s="56" t="s">
        <v>2</v>
      </c>
      <c r="D31" s="67" cm="1">
        <f t="array" ref="D31:G31">'Pasajeros total'!B35:E35</f>
        <v>5154289</v>
      </c>
      <c r="E31" s="67">
        <v>5135136</v>
      </c>
      <c r="F31" s="67">
        <v>20857481</v>
      </c>
      <c r="G31" s="67">
        <v>21583257</v>
      </c>
      <c r="H31" s="75">
        <f>G31-F31</f>
        <v>725776</v>
      </c>
      <c r="I31" s="76">
        <f>((G31*100/F31)-100)</f>
        <v>3.4796915313023646</v>
      </c>
      <c r="J31" s="27"/>
      <c r="K31" s="27"/>
      <c r="L31" s="27"/>
      <c r="M31" s="27"/>
    </row>
    <row r="32" spans="1:14" ht="15" customHeight="1" x14ac:dyDescent="0.25">
      <c r="A32" s="5"/>
      <c r="B32" s="9"/>
      <c r="C32" s="49" t="s">
        <v>46</v>
      </c>
      <c r="D32" s="77" cm="1">
        <f t="array" ref="D32:G32">'Pasajeros regulares'!B35:E35</f>
        <v>3987857</v>
      </c>
      <c r="E32" s="77">
        <v>3946744</v>
      </c>
      <c r="F32" s="77">
        <v>14732507</v>
      </c>
      <c r="G32" s="77">
        <v>15096596</v>
      </c>
      <c r="H32" s="78">
        <f>G32-F32</f>
        <v>364089</v>
      </c>
      <c r="I32" s="79">
        <f>((G32*100/F32)-100)</f>
        <v>2.4713309146908955</v>
      </c>
      <c r="J32" s="27"/>
      <c r="K32" s="27"/>
      <c r="L32" s="27"/>
      <c r="M32" s="27"/>
    </row>
    <row r="33" spans="1:13" ht="15" customHeight="1" x14ac:dyDescent="0.25">
      <c r="A33" s="5"/>
      <c r="B33" s="9"/>
      <c r="C33" s="49" t="s">
        <v>47</v>
      </c>
      <c r="D33" s="77" cm="1">
        <f t="array" ref="D33:G33">'Pasajeros crucero'!B35:E35</f>
        <v>1166432</v>
      </c>
      <c r="E33" s="77">
        <v>1188392</v>
      </c>
      <c r="F33" s="77">
        <v>6124974</v>
      </c>
      <c r="G33" s="77">
        <v>6486661</v>
      </c>
      <c r="H33" s="78">
        <f>G33-F33</f>
        <v>361687</v>
      </c>
      <c r="I33" s="79">
        <f>((G33*100/F33)-100)</f>
        <v>5.9051189441783691</v>
      </c>
      <c r="J33" s="27"/>
      <c r="K33" s="27"/>
      <c r="L33" s="27"/>
      <c r="M33" s="27"/>
    </row>
    <row r="34" spans="1:13" ht="15" customHeight="1" x14ac:dyDescent="0.25">
      <c r="A34" s="5"/>
      <c r="B34" s="9" t="s">
        <v>39</v>
      </c>
      <c r="C34" s="56" t="s">
        <v>48</v>
      </c>
      <c r="D34" s="67" cm="1">
        <f t="array" ref="D34:G34">'Automóviles régimen pasaje'!B35:E35</f>
        <v>945554</v>
      </c>
      <c r="E34" s="67">
        <v>935411</v>
      </c>
      <c r="F34" s="67">
        <v>3647072</v>
      </c>
      <c r="G34" s="67">
        <v>3845300</v>
      </c>
      <c r="H34" s="75">
        <f>G34-F34</f>
        <v>198228</v>
      </c>
      <c r="I34" s="76">
        <f>((G34*100/F34)-100)</f>
        <v>5.4352642338840553</v>
      </c>
      <c r="J34" s="27"/>
      <c r="K34" s="27"/>
      <c r="L34" s="27"/>
      <c r="M34" s="27"/>
    </row>
    <row r="35" spans="1:13" ht="15" customHeight="1" x14ac:dyDescent="0.25">
      <c r="A35" s="5"/>
      <c r="B35" s="9"/>
      <c r="C35" s="56" t="s">
        <v>170</v>
      </c>
      <c r="D35" s="67" cm="1">
        <f t="array" ref="D35:G35">'Automóviles régimen mercancía'!B35:E35</f>
        <v>345787</v>
      </c>
      <c r="E35" s="67">
        <v>287399</v>
      </c>
      <c r="F35" s="67">
        <v>2376138</v>
      </c>
      <c r="G35" s="67">
        <v>2197039</v>
      </c>
      <c r="H35" s="75">
        <f>G35-F35</f>
        <v>-179099</v>
      </c>
      <c r="I35" s="76">
        <f>((G35*100/F35)-100)</f>
        <v>-7.5373989221164805</v>
      </c>
      <c r="J35" s="27"/>
      <c r="K35" s="27"/>
      <c r="L35" s="27"/>
      <c r="M35" s="27"/>
    </row>
    <row r="36" spans="1:13" ht="15" customHeight="1" x14ac:dyDescent="0.25">
      <c r="A36" s="87" t="s">
        <v>51</v>
      </c>
      <c r="J36" s="27"/>
      <c r="K36" s="27"/>
      <c r="L36" s="27"/>
      <c r="M36" s="27"/>
    </row>
    <row r="37" spans="1:13" x14ac:dyDescent="0.25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 x14ac:dyDescent="0.25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2578125" defaultRowHeight="15" x14ac:dyDescent="0.25"/>
  <cols>
    <col min="1" max="1" width="20.85546875" customWidth="1"/>
    <col min="2" max="2" width="46" customWidth="1"/>
    <col min="3" max="5" width="14.7109375" customWidth="1"/>
    <col min="6" max="6" width="8" customWidth="1"/>
    <col min="7" max="9" width="14.7109375" customWidth="1"/>
    <col min="10" max="10" width="8" customWidth="1"/>
    <col min="11" max="13" width="14.7109375" customWidth="1"/>
    <col min="14" max="14" width="8" customWidth="1"/>
  </cols>
  <sheetData>
    <row r="1" spans="1:15" ht="20.25" x14ac:dyDescent="0.25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0.25" x14ac:dyDescent="0.25">
      <c r="A2" s="93"/>
      <c r="B2" s="93"/>
      <c r="C2" s="96"/>
    </row>
    <row r="3" spans="1:15" ht="20.25" x14ac:dyDescent="0.25">
      <c r="A3" s="96"/>
      <c r="B3" s="96"/>
      <c r="C3" s="96"/>
    </row>
    <row r="4" spans="1:15" x14ac:dyDescent="0.25">
      <c r="A4" s="97" t="s">
        <v>53</v>
      </c>
      <c r="B4" s="45"/>
      <c r="N4" s="127" t="s">
        <v>172</v>
      </c>
    </row>
    <row r="5" spans="1:15" x14ac:dyDescent="0.2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x14ac:dyDescent="0.2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x14ac:dyDescent="0.25">
      <c r="A7" s="1"/>
      <c r="B7" s="1"/>
      <c r="C7" s="194">
        <v>2023</v>
      </c>
      <c r="D7" s="194">
        <v>2024</v>
      </c>
      <c r="E7" s="102" t="s">
        <v>13</v>
      </c>
      <c r="F7" s="102" t="s">
        <v>14</v>
      </c>
      <c r="G7" s="194">
        <v>2023</v>
      </c>
      <c r="H7" s="194">
        <v>2024</v>
      </c>
      <c r="I7" s="102" t="s">
        <v>13</v>
      </c>
      <c r="J7" s="102" t="s">
        <v>14</v>
      </c>
      <c r="K7" s="194">
        <v>2023</v>
      </c>
      <c r="L7" s="194">
        <v>2024</v>
      </c>
      <c r="M7" s="102" t="s">
        <v>13</v>
      </c>
      <c r="N7" s="102" t="s">
        <v>14</v>
      </c>
    </row>
    <row r="8" spans="1:15" x14ac:dyDescent="0.2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 x14ac:dyDescent="0.2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 x14ac:dyDescent="0.2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 x14ac:dyDescent="0.2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 x14ac:dyDescent="0.2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 x14ac:dyDescent="0.2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 x14ac:dyDescent="0.2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 x14ac:dyDescent="0.2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 x14ac:dyDescent="0.2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 x14ac:dyDescent="0.25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 x14ac:dyDescent="0.25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 x14ac:dyDescent="0.25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 x14ac:dyDescent="0.25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 x14ac:dyDescent="0.25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 x14ac:dyDescent="0.25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 x14ac:dyDescent="0.25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 x14ac:dyDescent="0.25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 x14ac:dyDescent="0.25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 x14ac:dyDescent="0.25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5.5" x14ac:dyDescent="0.25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 x14ac:dyDescent="0.25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 x14ac:dyDescent="0.25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 x14ac:dyDescent="0.25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 x14ac:dyDescent="0.25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 x14ac:dyDescent="0.25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 x14ac:dyDescent="0.25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 x14ac:dyDescent="0.25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 x14ac:dyDescent="0.25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 x14ac:dyDescent="0.25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 x14ac:dyDescent="0.25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 x14ac:dyDescent="0.25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 x14ac:dyDescent="0.25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 x14ac:dyDescent="0.25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 x14ac:dyDescent="0.25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 x14ac:dyDescent="0.25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 x14ac:dyDescent="0.25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 x14ac:dyDescent="0.25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 x14ac:dyDescent="0.25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 x14ac:dyDescent="0.25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 x14ac:dyDescent="0.25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 x14ac:dyDescent="0.25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 x14ac:dyDescent="0.25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2578125" defaultRowHeight="15" x14ac:dyDescent="0.25"/>
  <cols>
    <col min="1" max="1" width="39.7109375" customWidth="1"/>
    <col min="2" max="2" width="42.140625" customWidth="1"/>
    <col min="3" max="4" width="14.7109375" customWidth="1"/>
    <col min="5" max="5" width="16.7109375" customWidth="1"/>
    <col min="6" max="6" width="8" customWidth="1"/>
    <col min="7" max="8" width="14.7109375" customWidth="1"/>
    <col min="9" max="9" width="16.7109375" customWidth="1"/>
    <col min="10" max="10" width="8" customWidth="1"/>
    <col min="11" max="12" width="14.7109375" customWidth="1"/>
    <col min="13" max="13" width="16.7109375" customWidth="1"/>
    <col min="14" max="14" width="8" customWidth="1"/>
  </cols>
  <sheetData>
    <row r="1" spans="1:15" ht="19.149999999999999" customHeight="1" x14ac:dyDescent="0.25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 x14ac:dyDescent="0.25">
      <c r="A2" s="93"/>
      <c r="B2" s="93"/>
      <c r="C2" s="96"/>
    </row>
    <row r="3" spans="1:15" ht="15" customHeight="1" x14ac:dyDescent="0.25">
      <c r="A3" s="96"/>
      <c r="B3" s="96"/>
      <c r="C3" s="96"/>
    </row>
    <row r="4" spans="1:15" ht="15" customHeight="1" x14ac:dyDescent="0.25">
      <c r="A4" s="97" t="s">
        <v>53</v>
      </c>
      <c r="B4" s="45"/>
      <c r="N4" s="127" t="s">
        <v>172</v>
      </c>
    </row>
    <row r="5" spans="1:15" ht="19.149999999999999" customHeight="1" x14ac:dyDescent="0.2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 x14ac:dyDescent="0.25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 x14ac:dyDescent="0.25">
      <c r="A7" s="209"/>
      <c r="B7" s="209"/>
      <c r="C7" s="194">
        <v>2023</v>
      </c>
      <c r="D7" s="194">
        <v>2024</v>
      </c>
      <c r="E7" s="102" t="s">
        <v>13</v>
      </c>
      <c r="F7" s="102" t="s">
        <v>14</v>
      </c>
      <c r="G7" s="194">
        <v>2023</v>
      </c>
      <c r="H7" s="194">
        <v>2024</v>
      </c>
      <c r="I7" s="102" t="s">
        <v>13</v>
      </c>
      <c r="J7" s="102" t="s">
        <v>14</v>
      </c>
      <c r="K7" s="194">
        <v>2023</v>
      </c>
      <c r="L7" s="194">
        <v>2024</v>
      </c>
      <c r="M7" s="102" t="s">
        <v>13</v>
      </c>
      <c r="N7" s="102" t="s">
        <v>14</v>
      </c>
    </row>
    <row r="8" spans="1:15" s="152" customFormat="1" ht="19.5" customHeight="1" x14ac:dyDescent="0.25">
      <c r="A8" s="195" t="s">
        <v>95</v>
      </c>
      <c r="B8" s="196" t="s">
        <v>96</v>
      </c>
      <c r="C8" s="197">
        <v>36030107</v>
      </c>
      <c r="D8" s="198">
        <v>38305962</v>
      </c>
      <c r="E8" s="199">
        <v>2275855</v>
      </c>
      <c r="F8" s="200">
        <v>6.3165368895518412</v>
      </c>
      <c r="G8" s="201">
        <v>0</v>
      </c>
      <c r="H8" s="198">
        <v>0</v>
      </c>
      <c r="I8" s="199">
        <v>0</v>
      </c>
      <c r="J8" s="200" t="s">
        <v>156</v>
      </c>
      <c r="K8" s="201">
        <v>431</v>
      </c>
      <c r="L8" s="198">
        <v>1457</v>
      </c>
      <c r="M8" s="199">
        <v>1026</v>
      </c>
      <c r="N8" s="200">
        <v>238.0510440835267</v>
      </c>
      <c r="O8" s="166"/>
    </row>
    <row r="9" spans="1:15" s="152" customFormat="1" ht="19.5" customHeight="1" x14ac:dyDescent="0.25">
      <c r="A9" s="195" t="s">
        <v>95</v>
      </c>
      <c r="B9" s="196" t="s">
        <v>97</v>
      </c>
      <c r="C9" s="197">
        <v>13450955</v>
      </c>
      <c r="D9" s="198">
        <v>9781022</v>
      </c>
      <c r="E9" s="199">
        <v>-3669933</v>
      </c>
      <c r="F9" s="200">
        <v>-27.28380995996196</v>
      </c>
      <c r="G9" s="201">
        <v>0</v>
      </c>
      <c r="H9" s="198">
        <v>0</v>
      </c>
      <c r="I9" s="199">
        <v>0</v>
      </c>
      <c r="J9" s="200" t="s">
        <v>156</v>
      </c>
      <c r="K9" s="201">
        <v>243402</v>
      </c>
      <c r="L9" s="198">
        <v>267368</v>
      </c>
      <c r="M9" s="199">
        <v>23966</v>
      </c>
      <c r="N9" s="200">
        <v>9.84626256152373</v>
      </c>
      <c r="O9" s="166"/>
    </row>
    <row r="10" spans="1:15" s="152" customFormat="1" ht="19.5" customHeight="1" x14ac:dyDescent="0.25">
      <c r="A10" s="195" t="s">
        <v>95</v>
      </c>
      <c r="B10" s="196" t="s">
        <v>98</v>
      </c>
      <c r="C10" s="197">
        <v>12675826</v>
      </c>
      <c r="D10" s="198">
        <v>14052068</v>
      </c>
      <c r="E10" s="199">
        <v>1376242</v>
      </c>
      <c r="F10" s="200">
        <v>10.857217509927951</v>
      </c>
      <c r="G10" s="201">
        <v>0</v>
      </c>
      <c r="H10" s="198">
        <v>0</v>
      </c>
      <c r="I10" s="199">
        <v>0</v>
      </c>
      <c r="J10" s="200" t="s">
        <v>156</v>
      </c>
      <c r="K10" s="201">
        <v>20070</v>
      </c>
      <c r="L10" s="198">
        <v>17349</v>
      </c>
      <c r="M10" s="199">
        <v>-2721</v>
      </c>
      <c r="N10" s="200">
        <v>-13.557548579970099</v>
      </c>
      <c r="O10" s="166"/>
    </row>
    <row r="11" spans="1:15" s="152" customFormat="1" ht="19.5" customHeight="1" x14ac:dyDescent="0.25">
      <c r="A11" s="195" t="s">
        <v>95</v>
      </c>
      <c r="B11" s="196" t="s">
        <v>99</v>
      </c>
      <c r="C11" s="197">
        <v>8631848</v>
      </c>
      <c r="D11" s="198">
        <v>10429527</v>
      </c>
      <c r="E11" s="199">
        <v>1797679</v>
      </c>
      <c r="F11" s="200">
        <v>20.826119737048199</v>
      </c>
      <c r="G11" s="201">
        <v>0</v>
      </c>
      <c r="H11" s="198">
        <v>0</v>
      </c>
      <c r="I11" s="199">
        <v>0</v>
      </c>
      <c r="J11" s="200" t="s">
        <v>156</v>
      </c>
      <c r="K11" s="201">
        <v>11324</v>
      </c>
      <c r="L11" s="198">
        <v>9271</v>
      </c>
      <c r="M11" s="199">
        <v>-2053</v>
      </c>
      <c r="N11" s="200">
        <v>-18.129636170964321</v>
      </c>
      <c r="O11" s="166"/>
    </row>
    <row r="12" spans="1:15" s="152" customFormat="1" ht="19.5" customHeight="1" x14ac:dyDescent="0.25">
      <c r="A12" s="195" t="s">
        <v>95</v>
      </c>
      <c r="B12" s="196" t="s">
        <v>100</v>
      </c>
      <c r="C12" s="197">
        <v>5151051</v>
      </c>
      <c r="D12" s="198">
        <v>4555718</v>
      </c>
      <c r="E12" s="199">
        <v>-595333</v>
      </c>
      <c r="F12" s="200">
        <v>-11.55750544888801</v>
      </c>
      <c r="G12" s="201">
        <v>0</v>
      </c>
      <c r="H12" s="198">
        <v>0</v>
      </c>
      <c r="I12" s="199">
        <v>0</v>
      </c>
      <c r="J12" s="200" t="s">
        <v>156</v>
      </c>
      <c r="K12" s="201">
        <v>209359</v>
      </c>
      <c r="L12" s="198">
        <v>225424</v>
      </c>
      <c r="M12" s="199">
        <v>16065</v>
      </c>
      <c r="N12" s="200">
        <v>7.6734222077866292</v>
      </c>
      <c r="O12" s="166"/>
    </row>
    <row r="13" spans="1:15" s="152" customFormat="1" ht="19.5" customHeight="1" x14ac:dyDescent="0.25">
      <c r="A13" s="195" t="s">
        <v>95</v>
      </c>
      <c r="B13" s="196" t="s">
        <v>101</v>
      </c>
      <c r="C13" s="197">
        <v>1571735</v>
      </c>
      <c r="D13" s="198">
        <v>1685385</v>
      </c>
      <c r="E13" s="199">
        <v>113650</v>
      </c>
      <c r="F13" s="200">
        <v>7.2308627090444579</v>
      </c>
      <c r="G13" s="201">
        <v>0</v>
      </c>
      <c r="H13" s="198">
        <v>0</v>
      </c>
      <c r="I13" s="199">
        <v>0</v>
      </c>
      <c r="J13" s="200" t="s">
        <v>156</v>
      </c>
      <c r="K13" s="201">
        <v>65619</v>
      </c>
      <c r="L13" s="198">
        <v>96455</v>
      </c>
      <c r="M13" s="199">
        <v>30836</v>
      </c>
      <c r="N13" s="200">
        <v>46.992486932138547</v>
      </c>
      <c r="O13" s="166"/>
    </row>
    <row r="14" spans="1:15" s="152" customFormat="1" ht="19.5" customHeight="1" x14ac:dyDescent="0.25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12561687</v>
      </c>
      <c r="H14" s="198">
        <v>5666918</v>
      </c>
      <c r="I14" s="199">
        <v>-6894769</v>
      </c>
      <c r="J14" s="200">
        <v>-54.887285441835957</v>
      </c>
      <c r="K14" s="201">
        <v>283271</v>
      </c>
      <c r="L14" s="198">
        <v>193322</v>
      </c>
      <c r="M14" s="199">
        <v>-89949</v>
      </c>
      <c r="N14" s="200">
        <v>-31.753691694525742</v>
      </c>
      <c r="O14" s="166"/>
    </row>
    <row r="15" spans="1:15" s="152" customFormat="1" ht="19.5" customHeight="1" x14ac:dyDescent="0.25">
      <c r="A15" s="195" t="s">
        <v>95</v>
      </c>
      <c r="B15" s="196" t="s">
        <v>103</v>
      </c>
      <c r="C15" s="197">
        <v>11997904</v>
      </c>
      <c r="D15" s="198">
        <v>9137248</v>
      </c>
      <c r="E15" s="199">
        <v>-2860656</v>
      </c>
      <c r="F15" s="200">
        <v>-23.842964571145089</v>
      </c>
      <c r="G15" s="201">
        <v>0</v>
      </c>
      <c r="H15" s="198">
        <v>0</v>
      </c>
      <c r="I15" s="199">
        <v>0</v>
      </c>
      <c r="J15" s="200" t="s">
        <v>156</v>
      </c>
      <c r="K15" s="201">
        <v>155</v>
      </c>
      <c r="L15" s="198">
        <v>973</v>
      </c>
      <c r="M15" s="199">
        <v>818</v>
      </c>
      <c r="N15" s="200">
        <v>527.74193548387098</v>
      </c>
      <c r="O15" s="166"/>
    </row>
    <row r="16" spans="1:15" s="152" customFormat="1" ht="19.5" customHeight="1" x14ac:dyDescent="0.25">
      <c r="A16" s="195" t="s">
        <v>95</v>
      </c>
      <c r="B16" s="196" t="s">
        <v>104</v>
      </c>
      <c r="C16" s="197">
        <v>3510806</v>
      </c>
      <c r="D16" s="198">
        <v>2472238</v>
      </c>
      <c r="E16" s="199">
        <v>-1038568</v>
      </c>
      <c r="F16" s="200">
        <v>-29.58203899617352</v>
      </c>
      <c r="G16" s="201">
        <v>3346</v>
      </c>
      <c r="H16" s="198">
        <v>2711</v>
      </c>
      <c r="I16" s="199">
        <v>-635</v>
      </c>
      <c r="J16" s="200">
        <v>-18.977884040645549</v>
      </c>
      <c r="K16" s="201">
        <v>491705</v>
      </c>
      <c r="L16" s="198">
        <v>558286</v>
      </c>
      <c r="M16" s="199">
        <v>66581</v>
      </c>
      <c r="N16" s="200">
        <v>13.54084257837525</v>
      </c>
      <c r="O16" s="166"/>
    </row>
    <row r="17" spans="1:15" s="152" customFormat="1" ht="19.5" customHeight="1" x14ac:dyDescent="0.25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2857877</v>
      </c>
      <c r="H17" s="198">
        <v>3029091</v>
      </c>
      <c r="I17" s="199">
        <v>171214</v>
      </c>
      <c r="J17" s="200">
        <v>5.9909506252368487</v>
      </c>
      <c r="K17" s="201">
        <v>21188</v>
      </c>
      <c r="L17" s="198">
        <v>32594</v>
      </c>
      <c r="M17" s="199">
        <v>11406</v>
      </c>
      <c r="N17" s="200">
        <v>53.832357938455743</v>
      </c>
      <c r="O17" s="166"/>
    </row>
    <row r="18" spans="1:15" s="152" customFormat="1" ht="19.5" customHeight="1" x14ac:dyDescent="0.25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2811017</v>
      </c>
      <c r="H18" s="198">
        <v>3182924</v>
      </c>
      <c r="I18" s="199">
        <v>371907</v>
      </c>
      <c r="J18" s="200">
        <v>13.230336209279409</v>
      </c>
      <c r="K18" s="201">
        <v>1131502</v>
      </c>
      <c r="L18" s="198">
        <v>1313636</v>
      </c>
      <c r="M18" s="199">
        <v>182134</v>
      </c>
      <c r="N18" s="200">
        <v>16.096657363398378</v>
      </c>
      <c r="O18" s="166"/>
    </row>
    <row r="19" spans="1:15" s="152" customFormat="1" ht="19.5" customHeight="1" x14ac:dyDescent="0.25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944167</v>
      </c>
      <c r="H19" s="198">
        <v>884939</v>
      </c>
      <c r="I19" s="199">
        <v>-59228</v>
      </c>
      <c r="J19" s="200">
        <v>-6.2730427985727024</v>
      </c>
      <c r="K19" s="201">
        <v>1137095</v>
      </c>
      <c r="L19" s="198">
        <v>1210914</v>
      </c>
      <c r="M19" s="199">
        <v>73819</v>
      </c>
      <c r="N19" s="200">
        <v>6.4918938171392861</v>
      </c>
      <c r="O19" s="166"/>
    </row>
    <row r="20" spans="1:15" s="152" customFormat="1" ht="19.5" customHeight="1" x14ac:dyDescent="0.25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251424</v>
      </c>
      <c r="H20" s="198">
        <v>206756</v>
      </c>
      <c r="I20" s="199">
        <v>-44668</v>
      </c>
      <c r="J20" s="200">
        <v>-17.766004836451572</v>
      </c>
      <c r="K20" s="201">
        <v>9201990</v>
      </c>
      <c r="L20" s="198">
        <v>9741433</v>
      </c>
      <c r="M20" s="199">
        <v>539443</v>
      </c>
      <c r="N20" s="200">
        <v>5.8622428409507137</v>
      </c>
      <c r="O20" s="166"/>
    </row>
    <row r="21" spans="1:15" s="152" customFormat="1" ht="19.5" customHeight="1" x14ac:dyDescent="0.25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2200390</v>
      </c>
      <c r="L21" s="198">
        <v>2399809</v>
      </c>
      <c r="M21" s="199">
        <v>199419</v>
      </c>
      <c r="N21" s="200">
        <v>9.0628933961706792</v>
      </c>
      <c r="O21" s="166"/>
    </row>
    <row r="22" spans="1:15" s="152" customFormat="1" ht="19.5" customHeight="1" x14ac:dyDescent="0.25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557607</v>
      </c>
      <c r="H22" s="198">
        <v>442800</v>
      </c>
      <c r="I22" s="199">
        <v>-114807</v>
      </c>
      <c r="J22" s="200">
        <v>-20.589232201173939</v>
      </c>
      <c r="K22" s="201">
        <v>184746</v>
      </c>
      <c r="L22" s="198">
        <v>207117</v>
      </c>
      <c r="M22" s="199">
        <v>22371</v>
      </c>
      <c r="N22" s="200">
        <v>12.10905784157708</v>
      </c>
      <c r="O22" s="166"/>
    </row>
    <row r="23" spans="1:15" s="152" customFormat="1" ht="19.5" customHeight="1" x14ac:dyDescent="0.25">
      <c r="A23" s="195" t="s">
        <v>111</v>
      </c>
      <c r="B23" s="196" t="s">
        <v>113</v>
      </c>
      <c r="C23" s="197">
        <v>19355</v>
      </c>
      <c r="D23" s="198">
        <v>31422</v>
      </c>
      <c r="E23" s="199">
        <v>12067</v>
      </c>
      <c r="F23" s="200">
        <v>62.345647119607349</v>
      </c>
      <c r="G23" s="201">
        <v>8257536</v>
      </c>
      <c r="H23" s="198">
        <v>8627067</v>
      </c>
      <c r="I23" s="199">
        <v>369531</v>
      </c>
      <c r="J23" s="200">
        <v>4.4750758579799168</v>
      </c>
      <c r="K23" s="201">
        <v>1747331</v>
      </c>
      <c r="L23" s="198">
        <v>2030484</v>
      </c>
      <c r="M23" s="199">
        <v>283153</v>
      </c>
      <c r="N23" s="200">
        <v>16.20488619500254</v>
      </c>
      <c r="O23" s="166"/>
    </row>
    <row r="24" spans="1:15" s="152" customFormat="1" ht="19.5" customHeight="1" x14ac:dyDescent="0.25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424153</v>
      </c>
      <c r="H24" s="198">
        <v>490475</v>
      </c>
      <c r="I24" s="199">
        <v>66322</v>
      </c>
      <c r="J24" s="200">
        <v>15.636338773980141</v>
      </c>
      <c r="K24" s="201">
        <v>3502</v>
      </c>
      <c r="L24" s="198">
        <v>4674</v>
      </c>
      <c r="M24" s="199">
        <v>1172</v>
      </c>
      <c r="N24" s="200">
        <v>33.466590519703033</v>
      </c>
      <c r="O24" s="166"/>
    </row>
    <row r="25" spans="1:15" s="152" customFormat="1" ht="19.5" customHeight="1" x14ac:dyDescent="0.25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363471</v>
      </c>
      <c r="H25" s="198">
        <v>479324</v>
      </c>
      <c r="I25" s="199">
        <v>115853</v>
      </c>
      <c r="J25" s="200">
        <v>31.874069733211179</v>
      </c>
      <c r="K25" s="201">
        <v>53410</v>
      </c>
      <c r="L25" s="198">
        <v>155492</v>
      </c>
      <c r="M25" s="199">
        <v>102082</v>
      </c>
      <c r="N25" s="200">
        <v>191.1290020595394</v>
      </c>
      <c r="O25" s="166"/>
    </row>
    <row r="26" spans="1:15" s="152" customFormat="1" ht="19.5" customHeight="1" x14ac:dyDescent="0.25">
      <c r="A26" s="195" t="s">
        <v>114</v>
      </c>
      <c r="B26" s="196" t="s">
        <v>117</v>
      </c>
      <c r="C26" s="197">
        <v>229862</v>
      </c>
      <c r="D26" s="198">
        <v>216919</v>
      </c>
      <c r="E26" s="199">
        <v>-12943</v>
      </c>
      <c r="F26" s="200">
        <v>-5.6307697662075498</v>
      </c>
      <c r="G26" s="201">
        <v>1578897</v>
      </c>
      <c r="H26" s="198">
        <v>1777075</v>
      </c>
      <c r="I26" s="199">
        <v>198178</v>
      </c>
      <c r="J26" s="200">
        <v>12.551673731725369</v>
      </c>
      <c r="K26" s="201">
        <v>910844</v>
      </c>
      <c r="L26" s="198">
        <v>1329689</v>
      </c>
      <c r="M26" s="199">
        <v>418845</v>
      </c>
      <c r="N26" s="200">
        <v>45.984273926160803</v>
      </c>
      <c r="O26" s="166"/>
    </row>
    <row r="27" spans="1:15" s="152" customFormat="1" ht="19.5" customHeight="1" x14ac:dyDescent="0.25">
      <c r="A27" s="195" t="s">
        <v>118</v>
      </c>
      <c r="B27" s="196" t="s">
        <v>119</v>
      </c>
      <c r="C27" s="197">
        <v>5371471</v>
      </c>
      <c r="D27" s="198">
        <v>11644936</v>
      </c>
      <c r="E27" s="199">
        <v>6273465</v>
      </c>
      <c r="F27" s="200">
        <v>116.79230884798601</v>
      </c>
      <c r="G27" s="201">
        <v>1403163</v>
      </c>
      <c r="H27" s="198">
        <v>1507773</v>
      </c>
      <c r="I27" s="199">
        <v>104610</v>
      </c>
      <c r="J27" s="200">
        <v>7.45529920615067</v>
      </c>
      <c r="K27" s="201">
        <v>12293616</v>
      </c>
      <c r="L27" s="198">
        <v>14776078</v>
      </c>
      <c r="M27" s="199">
        <v>2482462</v>
      </c>
      <c r="N27" s="200">
        <v>20.193098596865241</v>
      </c>
      <c r="O27" s="166"/>
    </row>
    <row r="28" spans="1:15" s="152" customFormat="1" ht="19.5" customHeight="1" x14ac:dyDescent="0.25">
      <c r="A28" s="195" t="s">
        <v>120</v>
      </c>
      <c r="B28" s="196" t="s">
        <v>121</v>
      </c>
      <c r="C28" s="197">
        <v>1389939</v>
      </c>
      <c r="D28" s="198">
        <v>1356671</v>
      </c>
      <c r="E28" s="199">
        <v>-33268</v>
      </c>
      <c r="F28" s="200">
        <v>-2.3934863328534561</v>
      </c>
      <c r="G28" s="201">
        <v>53096</v>
      </c>
      <c r="H28" s="198">
        <v>63067</v>
      </c>
      <c r="I28" s="199">
        <v>9971</v>
      </c>
      <c r="J28" s="200">
        <v>18.779192406207631</v>
      </c>
      <c r="K28" s="201">
        <v>46752</v>
      </c>
      <c r="L28" s="198">
        <v>73274</v>
      </c>
      <c r="M28" s="199">
        <v>26522</v>
      </c>
      <c r="N28" s="200">
        <v>56.729123887748131</v>
      </c>
      <c r="O28" s="166"/>
    </row>
    <row r="29" spans="1:15" s="152" customFormat="1" ht="19.5" customHeight="1" x14ac:dyDescent="0.25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4874564</v>
      </c>
      <c r="H29" s="198">
        <v>4364714</v>
      </c>
      <c r="I29" s="199">
        <v>-509850</v>
      </c>
      <c r="J29" s="200">
        <v>-10.459396984017451</v>
      </c>
      <c r="K29" s="201">
        <v>561307</v>
      </c>
      <c r="L29" s="198">
        <v>692435</v>
      </c>
      <c r="M29" s="199">
        <v>131128</v>
      </c>
      <c r="N29" s="200">
        <v>23.36119093472912</v>
      </c>
      <c r="O29" s="166"/>
    </row>
    <row r="30" spans="1:15" s="152" customFormat="1" ht="19.5" customHeight="1" x14ac:dyDescent="0.25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803372</v>
      </c>
      <c r="H30" s="198">
        <v>1230548</v>
      </c>
      <c r="I30" s="199">
        <v>427176</v>
      </c>
      <c r="J30" s="200">
        <v>53.172876326284722</v>
      </c>
      <c r="K30" s="201">
        <v>10591061</v>
      </c>
      <c r="L30" s="198">
        <v>11561362</v>
      </c>
      <c r="M30" s="199">
        <v>970301</v>
      </c>
      <c r="N30" s="200">
        <v>9.1615089366400611</v>
      </c>
      <c r="O30" s="166"/>
    </row>
    <row r="31" spans="1:15" s="152" customFormat="1" ht="19.5" customHeight="1" x14ac:dyDescent="0.25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11147451</v>
      </c>
      <c r="H31" s="198">
        <v>11649281</v>
      </c>
      <c r="I31" s="199">
        <v>501830</v>
      </c>
      <c r="J31" s="200">
        <v>4.5017466324812716</v>
      </c>
      <c r="K31" s="201">
        <v>2149770</v>
      </c>
      <c r="L31" s="198">
        <v>1636227</v>
      </c>
      <c r="M31" s="199">
        <v>-513543</v>
      </c>
      <c r="N31" s="200">
        <v>-23.888276420268209</v>
      </c>
      <c r="O31" s="166"/>
    </row>
    <row r="32" spans="1:15" s="152" customFormat="1" ht="19.5" customHeight="1" x14ac:dyDescent="0.25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2163444</v>
      </c>
      <c r="H32" s="198">
        <v>2206855</v>
      </c>
      <c r="I32" s="199">
        <v>43411</v>
      </c>
      <c r="J32" s="200">
        <v>2.0065691554761709</v>
      </c>
      <c r="K32" s="201">
        <v>428028</v>
      </c>
      <c r="L32" s="198">
        <v>361015</v>
      </c>
      <c r="M32" s="199">
        <v>-67013</v>
      </c>
      <c r="N32" s="200">
        <v>-15.65621875204425</v>
      </c>
      <c r="O32" s="166"/>
    </row>
    <row r="33" spans="1:15" s="152" customFormat="1" ht="19.5" customHeight="1" x14ac:dyDescent="0.25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311251</v>
      </c>
      <c r="H33" s="198">
        <v>178228</v>
      </c>
      <c r="I33" s="199">
        <v>-133023</v>
      </c>
      <c r="J33" s="200">
        <v>-42.738175941603401</v>
      </c>
      <c r="K33" s="201">
        <v>7131250</v>
      </c>
      <c r="L33" s="198">
        <v>6739338</v>
      </c>
      <c r="M33" s="199">
        <v>-391912</v>
      </c>
      <c r="N33" s="200">
        <v>-5.4956985100788813</v>
      </c>
      <c r="O33" s="166"/>
    </row>
    <row r="34" spans="1:15" s="152" customFormat="1" ht="19.5" customHeight="1" x14ac:dyDescent="0.25">
      <c r="A34" s="195" t="s">
        <v>124</v>
      </c>
      <c r="B34" s="196" t="s">
        <v>128</v>
      </c>
      <c r="C34" s="197">
        <v>40463</v>
      </c>
      <c r="D34" s="198">
        <v>87639</v>
      </c>
      <c r="E34" s="199">
        <v>47176</v>
      </c>
      <c r="F34" s="200">
        <v>116.5904653634184</v>
      </c>
      <c r="G34" s="201">
        <v>0</v>
      </c>
      <c r="H34" s="198">
        <v>0</v>
      </c>
      <c r="I34" s="199">
        <v>0</v>
      </c>
      <c r="J34" s="200" t="s">
        <v>156</v>
      </c>
      <c r="K34" s="201">
        <v>5039945</v>
      </c>
      <c r="L34" s="198">
        <v>5245265</v>
      </c>
      <c r="M34" s="199">
        <v>205320</v>
      </c>
      <c r="N34" s="200">
        <v>4.0738539805493872</v>
      </c>
      <c r="O34" s="166"/>
    </row>
    <row r="35" spans="1:15" s="152" customFormat="1" ht="19.5" customHeight="1" x14ac:dyDescent="0.25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1823424</v>
      </c>
      <c r="L35" s="198">
        <v>1986697</v>
      </c>
      <c r="M35" s="199">
        <v>163273</v>
      </c>
      <c r="N35" s="200">
        <v>8.954198255589489</v>
      </c>
      <c r="O35" s="166"/>
    </row>
    <row r="36" spans="1:15" s="152" customFormat="1" ht="19.5" customHeight="1" x14ac:dyDescent="0.25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2390018</v>
      </c>
      <c r="L36" s="198">
        <v>2379835</v>
      </c>
      <c r="M36" s="199">
        <v>-10183</v>
      </c>
      <c r="N36" s="200">
        <v>-0.42606373675846498</v>
      </c>
      <c r="O36" s="166"/>
    </row>
    <row r="37" spans="1:15" s="152" customFormat="1" ht="19.5" customHeight="1" x14ac:dyDescent="0.25">
      <c r="A37" s="195" t="s">
        <v>124</v>
      </c>
      <c r="B37" s="196" t="s">
        <v>131</v>
      </c>
      <c r="C37" s="197">
        <v>2353837</v>
      </c>
      <c r="D37" s="198">
        <v>2712471</v>
      </c>
      <c r="E37" s="199">
        <v>358634</v>
      </c>
      <c r="F37" s="200">
        <v>15.236144218992219</v>
      </c>
      <c r="G37" s="201">
        <v>0</v>
      </c>
      <c r="H37" s="198">
        <v>0</v>
      </c>
      <c r="I37" s="199">
        <v>0</v>
      </c>
      <c r="J37" s="200" t="s">
        <v>156</v>
      </c>
      <c r="K37" s="201">
        <v>1467490</v>
      </c>
      <c r="L37" s="198">
        <v>1536673</v>
      </c>
      <c r="M37" s="199">
        <v>69183</v>
      </c>
      <c r="N37" s="200">
        <v>4.7143762478790308</v>
      </c>
      <c r="O37" s="166"/>
    </row>
    <row r="38" spans="1:15" s="152" customFormat="1" ht="19.5" customHeight="1" x14ac:dyDescent="0.25">
      <c r="A38" s="195" t="s">
        <v>124</v>
      </c>
      <c r="B38" s="196" t="s">
        <v>132</v>
      </c>
      <c r="C38" s="197">
        <v>152297</v>
      </c>
      <c r="D38" s="198">
        <v>111418</v>
      </c>
      <c r="E38" s="199">
        <v>-40879</v>
      </c>
      <c r="F38" s="200">
        <v>-26.84163181152616</v>
      </c>
      <c r="G38" s="201">
        <v>272008</v>
      </c>
      <c r="H38" s="198">
        <v>119355</v>
      </c>
      <c r="I38" s="199">
        <v>-152653</v>
      </c>
      <c r="J38" s="200">
        <v>-56.120775859533538</v>
      </c>
      <c r="K38" s="201">
        <v>12408004</v>
      </c>
      <c r="L38" s="198">
        <v>13290420</v>
      </c>
      <c r="M38" s="199">
        <v>882416</v>
      </c>
      <c r="N38" s="200">
        <v>7.1116675977860817</v>
      </c>
      <c r="O38" s="166"/>
    </row>
    <row r="39" spans="1:15" s="152" customFormat="1" ht="19.5" customHeight="1" x14ac:dyDescent="0.25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227</v>
      </c>
      <c r="H39" s="198">
        <v>273</v>
      </c>
      <c r="I39" s="199">
        <v>46</v>
      </c>
      <c r="J39" s="200">
        <v>20.264317180616739</v>
      </c>
      <c r="K39" s="201">
        <v>2481584</v>
      </c>
      <c r="L39" s="198">
        <v>2312567</v>
      </c>
      <c r="M39" s="199">
        <v>-169017</v>
      </c>
      <c r="N39" s="200">
        <v>-6.8108514561667022</v>
      </c>
      <c r="O39" s="166"/>
    </row>
    <row r="40" spans="1:15" s="152" customFormat="1" ht="19.5" customHeight="1" x14ac:dyDescent="0.25">
      <c r="A40" s="195" t="s">
        <v>124</v>
      </c>
      <c r="B40" s="196" t="s">
        <v>134</v>
      </c>
      <c r="C40" s="197">
        <v>0</v>
      </c>
      <c r="D40" s="198">
        <v>6107</v>
      </c>
      <c r="E40" s="199">
        <v>6107</v>
      </c>
      <c r="F40" s="200" t="s">
        <v>156</v>
      </c>
      <c r="G40" s="201">
        <v>2625359</v>
      </c>
      <c r="H40" s="198">
        <v>2672398</v>
      </c>
      <c r="I40" s="199">
        <v>47039</v>
      </c>
      <c r="J40" s="200">
        <v>1.7917168661504941</v>
      </c>
      <c r="K40" s="201">
        <v>1921494</v>
      </c>
      <c r="L40" s="198">
        <v>2131199</v>
      </c>
      <c r="M40" s="199">
        <v>209705</v>
      </c>
      <c r="N40" s="200">
        <v>10.913643238022081</v>
      </c>
      <c r="O40" s="166"/>
    </row>
    <row r="41" spans="1:15" s="152" customFormat="1" ht="19.5" customHeight="1" x14ac:dyDescent="0.25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227183</v>
      </c>
      <c r="H41" s="198">
        <v>285611</v>
      </c>
      <c r="I41" s="199">
        <v>58428</v>
      </c>
      <c r="J41" s="200">
        <v>25.718473653398359</v>
      </c>
      <c r="K41" s="201">
        <v>2566703</v>
      </c>
      <c r="L41" s="198">
        <v>3060296</v>
      </c>
      <c r="M41" s="199">
        <v>493593</v>
      </c>
      <c r="N41" s="200">
        <v>19.230623878181461</v>
      </c>
      <c r="O41" s="166"/>
    </row>
    <row r="42" spans="1:15" s="152" customFormat="1" ht="19.5" customHeight="1" x14ac:dyDescent="0.25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5856063</v>
      </c>
      <c r="L42" s="198">
        <v>6964509</v>
      </c>
      <c r="M42" s="199">
        <v>1108446</v>
      </c>
      <c r="N42" s="200">
        <v>18.928177514483711</v>
      </c>
      <c r="O42" s="166"/>
    </row>
    <row r="43" spans="1:15" s="152" customFormat="1" ht="19.5" customHeight="1" x14ac:dyDescent="0.25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0</v>
      </c>
      <c r="I43" s="199">
        <v>0</v>
      </c>
      <c r="J43" s="200" t="s">
        <v>156</v>
      </c>
      <c r="K43" s="201">
        <v>7682726</v>
      </c>
      <c r="L43" s="198">
        <v>8353077</v>
      </c>
      <c r="M43" s="199">
        <v>670351</v>
      </c>
      <c r="N43" s="200">
        <v>8.725431572074811</v>
      </c>
      <c r="O43" s="166"/>
    </row>
    <row r="44" spans="1:15" s="152" customFormat="1" ht="19.5" customHeight="1" x14ac:dyDescent="0.25">
      <c r="A44" s="195" t="s">
        <v>135</v>
      </c>
      <c r="B44" s="196" t="s">
        <v>139</v>
      </c>
      <c r="C44" s="197">
        <v>125789</v>
      </c>
      <c r="D44" s="198">
        <v>208045</v>
      </c>
      <c r="E44" s="199">
        <v>82256</v>
      </c>
      <c r="F44" s="200">
        <v>65.39204540937601</v>
      </c>
      <c r="G44" s="201">
        <v>70017</v>
      </c>
      <c r="H44" s="198">
        <v>103043</v>
      </c>
      <c r="I44" s="199">
        <v>33026</v>
      </c>
      <c r="J44" s="200">
        <v>47.168544781981517</v>
      </c>
      <c r="K44" s="201">
        <v>15400125</v>
      </c>
      <c r="L44" s="198">
        <v>16610259</v>
      </c>
      <c r="M44" s="199">
        <v>1210134</v>
      </c>
      <c r="N44" s="200">
        <v>7.8579492049577482</v>
      </c>
      <c r="O44" s="166"/>
    </row>
    <row r="45" spans="1:15" s="152" customFormat="1" ht="19.5" customHeight="1" x14ac:dyDescent="0.25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6108354</v>
      </c>
      <c r="L45" s="198">
        <v>6210074</v>
      </c>
      <c r="M45" s="199">
        <v>101720</v>
      </c>
      <c r="N45" s="200">
        <v>1.6652603958447689</v>
      </c>
      <c r="O45" s="166"/>
    </row>
    <row r="46" spans="1:15" s="152" customFormat="1" ht="19.5" customHeight="1" x14ac:dyDescent="0.25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18643972</v>
      </c>
      <c r="L46" s="198">
        <v>17990089</v>
      </c>
      <c r="M46" s="199">
        <v>-653883</v>
      </c>
      <c r="N46" s="200">
        <v>-3.507208657039385</v>
      </c>
      <c r="O46" s="166"/>
    </row>
    <row r="47" spans="1:15" s="152" customFormat="1" ht="19.5" customHeight="1" x14ac:dyDescent="0.25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19757112</v>
      </c>
      <c r="L47" s="198">
        <v>22110128</v>
      </c>
      <c r="M47" s="199">
        <v>2353016</v>
      </c>
      <c r="N47" s="200">
        <v>11.909716359354549</v>
      </c>
      <c r="O47" s="166"/>
    </row>
    <row r="48" spans="1:15" ht="19.5" customHeight="1" x14ac:dyDescent="0.25">
      <c r="A48" s="208" t="s">
        <v>168</v>
      </c>
      <c r="B48" s="208"/>
      <c r="C48" s="189">
        <f>SUM(C8:C47)</f>
        <v>102703245</v>
      </c>
      <c r="D48" s="189">
        <f>SUM(D8:D47)</f>
        <v>106794796</v>
      </c>
      <c r="E48" s="189">
        <f>D48-C48</f>
        <v>4091551</v>
      </c>
      <c r="F48" s="190">
        <f t="shared" ref="F48" si="0">((D48*100/C48)-100)</f>
        <v>3.9838575694468119</v>
      </c>
      <c r="G48" s="189">
        <f>SUM(G8:G47)</f>
        <v>54562317</v>
      </c>
      <c r="H48" s="189">
        <f>SUM(H8:H47)</f>
        <v>49171226</v>
      </c>
      <c r="I48" s="189">
        <f>H48-G48</f>
        <v>-5391091</v>
      </c>
      <c r="J48" s="190">
        <f t="shared" ref="J48" si="1">((H48*100/G48)-100)</f>
        <v>-9.8806122914464964</v>
      </c>
      <c r="K48" s="189">
        <f>SUM(K8:K47)</f>
        <v>154666132</v>
      </c>
      <c r="L48" s="189">
        <f>SUM(L8:L47)</f>
        <v>165816564</v>
      </c>
      <c r="M48" s="189">
        <f>L48-K48</f>
        <v>11150432</v>
      </c>
      <c r="N48" s="190">
        <f t="shared" ref="N48" si="2">((L48*100/K48)-100)</f>
        <v>7.2093559564805076</v>
      </c>
    </row>
    <row r="49" spans="1:14" ht="15" customHeight="1" x14ac:dyDescent="0.25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 x14ac:dyDescent="0.25">
      <c r="D53" s="148"/>
    </row>
    <row r="54" spans="1:14" x14ac:dyDescent="0.25">
      <c r="C54" s="151"/>
      <c r="D54" s="147"/>
      <c r="E54" s="149"/>
    </row>
    <row r="55" spans="1:14" x14ac:dyDescent="0.25">
      <c r="D55" s="150"/>
    </row>
    <row r="62" spans="1:14" x14ac:dyDescent="0.25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2024</v>
      </c>
    </row>
    <row r="2" spans="1:27" ht="15.6" customHeight="1" x14ac:dyDescent="0.3">
      <c r="A2" s="153"/>
      <c r="H2" s="17"/>
      <c r="I2" s="17"/>
      <c r="J2" s="17"/>
      <c r="K2" s="17"/>
      <c r="L2" s="17"/>
      <c r="M2" s="17"/>
      <c r="AA2" s="53" t="str">
        <f>"Acumulado "&amp;D6</f>
        <v>Acumulado 2023</v>
      </c>
    </row>
    <row r="3" spans="1:27" ht="15.6" customHeight="1" x14ac:dyDescent="0.3">
      <c r="H3" s="17"/>
      <c r="I3" s="17"/>
      <c r="J3" s="17"/>
      <c r="K3" s="17"/>
      <c r="L3" s="17"/>
      <c r="M3" s="17"/>
    </row>
    <row r="4" spans="1:27" ht="15.6" customHeight="1" x14ac:dyDescent="0.25">
      <c r="A4" s="45" t="s">
        <v>53</v>
      </c>
    </row>
    <row r="5" spans="1:27" ht="15.6" customHeight="1" x14ac:dyDescent="0.25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27" ht="15.6" customHeight="1" x14ac:dyDescent="0.25">
      <c r="A7" s="202" t="s">
        <v>18</v>
      </c>
      <c r="B7" s="203">
        <v>1093424.814</v>
      </c>
      <c r="C7" s="203">
        <v>1071454.5619999999</v>
      </c>
      <c r="D7" s="203">
        <v>8026983.2510000002</v>
      </c>
      <c r="E7" s="203">
        <v>8722019.9120000005</v>
      </c>
      <c r="F7" s="204">
        <v>8.6587530989729231</v>
      </c>
      <c r="G7" s="51"/>
    </row>
    <row r="8" spans="1:27" ht="15.6" customHeight="1" x14ac:dyDescent="0.25">
      <c r="A8" s="202" t="s">
        <v>11</v>
      </c>
      <c r="B8" s="203">
        <v>311789</v>
      </c>
      <c r="C8" s="203">
        <v>291560.46399999998</v>
      </c>
      <c r="D8" s="203">
        <v>1951573</v>
      </c>
      <c r="E8" s="203">
        <v>1889157.7050000001</v>
      </c>
      <c r="F8" s="204">
        <v>-3.1982044740319679</v>
      </c>
      <c r="G8" s="20"/>
    </row>
    <row r="9" spans="1:27" ht="15.6" customHeight="1" x14ac:dyDescent="0.25">
      <c r="A9" s="202" t="s">
        <v>8</v>
      </c>
      <c r="B9" s="203">
        <v>501264.68099999998</v>
      </c>
      <c r="C9" s="203">
        <v>444210.73300000001</v>
      </c>
      <c r="D9" s="203">
        <v>3169792.1340000001</v>
      </c>
      <c r="E9" s="203">
        <v>3103203.2960000001</v>
      </c>
      <c r="F9" s="204">
        <v>-2.100732009703449</v>
      </c>
      <c r="G9" s="20"/>
    </row>
    <row r="10" spans="1:27" ht="15.6" customHeight="1" x14ac:dyDescent="0.25">
      <c r="A10" s="202" t="s">
        <v>10</v>
      </c>
      <c r="B10" s="203">
        <v>366686.19199999998</v>
      </c>
      <c r="C10" s="203">
        <v>362494.75199999998</v>
      </c>
      <c r="D10" s="203">
        <v>2796464.835</v>
      </c>
      <c r="E10" s="203">
        <v>2628311.3939999999</v>
      </c>
      <c r="F10" s="204">
        <v>-6.0130718933213529</v>
      </c>
    </row>
    <row r="11" spans="1:27" ht="15.6" customHeight="1" x14ac:dyDescent="0.25">
      <c r="A11" s="202" t="s">
        <v>9</v>
      </c>
      <c r="B11" s="203">
        <v>8730030.8480000012</v>
      </c>
      <c r="C11" s="203">
        <v>8560542.6129999999</v>
      </c>
      <c r="D11" s="203">
        <v>61245494.538999997</v>
      </c>
      <c r="E11" s="203">
        <v>61748176.009000003</v>
      </c>
      <c r="F11" s="204">
        <v>0.82076481508350696</v>
      </c>
    </row>
    <row r="12" spans="1:27" ht="15.6" customHeight="1" x14ac:dyDescent="0.25">
      <c r="A12" s="202" t="s">
        <v>6</v>
      </c>
      <c r="B12" s="203">
        <v>444997.29100000003</v>
      </c>
      <c r="C12" s="203">
        <v>466153.96399999998</v>
      </c>
      <c r="D12" s="203">
        <v>3277480.0210000002</v>
      </c>
      <c r="E12" s="203">
        <v>2907029.7420000001</v>
      </c>
      <c r="F12" s="204">
        <v>-11.302899685929161</v>
      </c>
    </row>
    <row r="13" spans="1:27" ht="15.6" customHeight="1" x14ac:dyDescent="0.25">
      <c r="A13" s="202" t="s">
        <v>175</v>
      </c>
      <c r="B13" s="203">
        <v>1657058.8570000001</v>
      </c>
      <c r="C13" s="203">
        <v>1682269.449</v>
      </c>
      <c r="D13" s="203">
        <v>9727158.9100000001</v>
      </c>
      <c r="E13" s="203">
        <v>10196413.988</v>
      </c>
      <c r="F13" s="204">
        <v>4.8241740711934114</v>
      </c>
    </row>
    <row r="14" spans="1:27" ht="15.6" customHeight="1" x14ac:dyDescent="0.25">
      <c r="A14" s="202" t="s">
        <v>153</v>
      </c>
      <c r="B14" s="203">
        <v>5433862.6270000003</v>
      </c>
      <c r="C14" s="203">
        <v>6134396.2309999997</v>
      </c>
      <c r="D14" s="203">
        <v>37884074.369999997</v>
      </c>
      <c r="E14" s="203">
        <v>41962249.276000001</v>
      </c>
      <c r="F14" s="204">
        <v>10.76487936901913</v>
      </c>
    </row>
    <row r="15" spans="1:27" ht="15.6" customHeight="1" x14ac:dyDescent="0.25">
      <c r="A15" s="202" t="s">
        <v>150</v>
      </c>
      <c r="B15" s="203">
        <v>3076579</v>
      </c>
      <c r="C15" s="203">
        <v>2888511</v>
      </c>
      <c r="D15" s="203">
        <v>19564666</v>
      </c>
      <c r="E15" s="203">
        <v>20981509</v>
      </c>
      <c r="F15" s="204">
        <v>7.2418460913158507</v>
      </c>
    </row>
    <row r="16" spans="1:27" ht="15.6" customHeight="1" x14ac:dyDescent="0.5">
      <c r="A16" s="202" t="s">
        <v>149</v>
      </c>
      <c r="B16" s="203">
        <v>3037599.8050000002</v>
      </c>
      <c r="C16" s="203">
        <v>3202983.2549999999</v>
      </c>
      <c r="D16" s="203">
        <v>21443324.348000001</v>
      </c>
      <c r="E16" s="203">
        <v>21742885.357999999</v>
      </c>
      <c r="F16" s="204">
        <v>1.396989595169444</v>
      </c>
      <c r="G16" s="15"/>
    </row>
    <row r="17" spans="1:7" ht="15.6" customHeight="1" x14ac:dyDescent="0.35">
      <c r="A17" s="202" t="s">
        <v>155</v>
      </c>
      <c r="B17" s="203">
        <v>1350528.1780000001</v>
      </c>
      <c r="C17" s="203">
        <v>1692665.443</v>
      </c>
      <c r="D17" s="203">
        <v>10218666.216</v>
      </c>
      <c r="E17" s="203">
        <v>10376139.412</v>
      </c>
      <c r="F17" s="204">
        <v>1.5410347365435511</v>
      </c>
      <c r="G17" s="16"/>
    </row>
    <row r="18" spans="1:7" ht="15.6" customHeight="1" x14ac:dyDescent="0.25">
      <c r="A18" s="202" t="s">
        <v>152</v>
      </c>
      <c r="B18" s="203">
        <v>145604.54300000001</v>
      </c>
      <c r="C18" s="203">
        <v>112819</v>
      </c>
      <c r="D18" s="203">
        <v>1047910.267</v>
      </c>
      <c r="E18" s="203">
        <v>956748</v>
      </c>
      <c r="F18" s="204">
        <v>-8.6994344717113137</v>
      </c>
    </row>
    <row r="19" spans="1:7" ht="15.6" customHeight="1" x14ac:dyDescent="0.25">
      <c r="A19" s="202" t="s">
        <v>148</v>
      </c>
      <c r="B19" s="203">
        <v>587650.24099999992</v>
      </c>
      <c r="C19" s="203">
        <v>391097.13</v>
      </c>
      <c r="D19" s="203">
        <v>5381850.0379999997</v>
      </c>
      <c r="E19" s="203">
        <v>4047124.645</v>
      </c>
      <c r="F19" s="204">
        <v>-24.800493948657291</v>
      </c>
    </row>
    <row r="20" spans="1:7" ht="15.6" customHeight="1" x14ac:dyDescent="0.25">
      <c r="A20" s="202" t="s">
        <v>147</v>
      </c>
      <c r="B20" s="203">
        <v>1811699.2749999999</v>
      </c>
      <c r="C20" s="203">
        <v>1346782.443</v>
      </c>
      <c r="D20" s="203">
        <v>12401609.215</v>
      </c>
      <c r="E20" s="203">
        <v>9102060.3339999989</v>
      </c>
      <c r="F20" s="204">
        <v>-26.605812389323869</v>
      </c>
    </row>
    <row r="21" spans="1:7" ht="15.6" customHeight="1" x14ac:dyDescent="0.25">
      <c r="A21" s="202" t="s">
        <v>154</v>
      </c>
      <c r="B21" s="203">
        <v>2651603.7960000001</v>
      </c>
      <c r="C21" s="203">
        <v>2560637.9789999998</v>
      </c>
      <c r="D21" s="203">
        <v>17524404.561000001</v>
      </c>
      <c r="E21" s="203">
        <v>18255247.524999999</v>
      </c>
      <c r="F21" s="204">
        <v>4.1704296511532561</v>
      </c>
    </row>
    <row r="22" spans="1:7" ht="15.6" customHeight="1" x14ac:dyDescent="0.25">
      <c r="A22" s="202" t="s">
        <v>151</v>
      </c>
      <c r="B22" s="203">
        <v>2412680.2080000001</v>
      </c>
      <c r="C22" s="203">
        <v>2722779.5630000001</v>
      </c>
      <c r="D22" s="203">
        <v>16446423.6</v>
      </c>
      <c r="E22" s="203">
        <v>18557985.787999999</v>
      </c>
      <c r="F22" s="204">
        <v>12.839035642983189</v>
      </c>
    </row>
    <row r="23" spans="1:7" ht="15.6" customHeight="1" x14ac:dyDescent="0.25">
      <c r="A23" s="202" t="s">
        <v>171</v>
      </c>
      <c r="B23" s="203">
        <v>207236.451</v>
      </c>
      <c r="C23" s="203">
        <v>342616.76199999999</v>
      </c>
      <c r="D23" s="203">
        <v>1400490.051</v>
      </c>
      <c r="E23" s="203">
        <v>2597006.94</v>
      </c>
      <c r="F23" s="204">
        <v>85.435586503855859</v>
      </c>
    </row>
    <row r="24" spans="1:7" ht="15.6" customHeight="1" x14ac:dyDescent="0.25">
      <c r="A24" s="202" t="s">
        <v>146</v>
      </c>
      <c r="B24" s="203">
        <v>120043.727</v>
      </c>
      <c r="C24" s="203">
        <v>213593.171</v>
      </c>
      <c r="D24" s="203">
        <v>1154406.558</v>
      </c>
      <c r="E24" s="203">
        <v>1442243.7609999999</v>
      </c>
      <c r="F24" s="204">
        <v>24.933780998149871</v>
      </c>
    </row>
    <row r="25" spans="1:7" ht="15.6" customHeight="1" x14ac:dyDescent="0.25">
      <c r="A25" s="202" t="s">
        <v>145</v>
      </c>
      <c r="B25" s="203">
        <v>47160</v>
      </c>
      <c r="C25" s="203">
        <v>44924</v>
      </c>
      <c r="D25" s="203">
        <v>309743</v>
      </c>
      <c r="E25" s="203">
        <v>302886</v>
      </c>
      <c r="F25" s="204">
        <v>-2.2137707712523</v>
      </c>
    </row>
    <row r="26" spans="1:7" ht="15.6" customHeight="1" x14ac:dyDescent="0.25">
      <c r="A26" s="202" t="s">
        <v>157</v>
      </c>
      <c r="B26" s="203">
        <v>187275.31599999999</v>
      </c>
      <c r="C26" s="203">
        <v>242795.18799999999</v>
      </c>
      <c r="D26" s="203">
        <v>1572675.2879999999</v>
      </c>
      <c r="E26" s="203">
        <v>1637030.7409999999</v>
      </c>
      <c r="F26" s="204">
        <v>4.0921004794220437</v>
      </c>
    </row>
    <row r="27" spans="1:7" ht="15.6" customHeight="1" x14ac:dyDescent="0.25">
      <c r="A27" s="202" t="s">
        <v>173</v>
      </c>
      <c r="B27" s="203">
        <v>220707.92600000001</v>
      </c>
      <c r="C27" s="203">
        <v>300901.99</v>
      </c>
      <c r="D27" s="203">
        <v>2068161.4809999999</v>
      </c>
      <c r="E27" s="203">
        <v>2001271.46</v>
      </c>
      <c r="F27" s="204">
        <v>-3.234274577421175</v>
      </c>
    </row>
    <row r="28" spans="1:7" ht="15.6" customHeight="1" x14ac:dyDescent="0.25">
      <c r="A28" s="202" t="s">
        <v>177</v>
      </c>
      <c r="B28" s="203">
        <v>1162857.628</v>
      </c>
      <c r="C28" s="203">
        <v>1063547.868</v>
      </c>
      <c r="D28" s="203">
        <v>7605666.6140000001</v>
      </c>
      <c r="E28" s="203">
        <v>8357046.4270000001</v>
      </c>
      <c r="F28" s="204">
        <v>9.8792104773158371</v>
      </c>
    </row>
    <row r="29" spans="1:7" ht="15.6" customHeight="1" x14ac:dyDescent="0.25">
      <c r="A29" s="202" t="s">
        <v>178</v>
      </c>
      <c r="B29" s="203">
        <v>590179.72900000005</v>
      </c>
      <c r="C29" s="203">
        <v>539691.12300000002</v>
      </c>
      <c r="D29" s="203">
        <v>4077581.125</v>
      </c>
      <c r="E29" s="203">
        <v>4114417.7620000001</v>
      </c>
      <c r="F29" s="204">
        <v>0.90339433773986855</v>
      </c>
    </row>
    <row r="30" spans="1:7" ht="15.6" customHeight="1" x14ac:dyDescent="0.25">
      <c r="A30" s="202" t="s">
        <v>179</v>
      </c>
      <c r="B30" s="203">
        <v>310672</v>
      </c>
      <c r="C30" s="203">
        <v>338696</v>
      </c>
      <c r="D30" s="203">
        <v>2222459</v>
      </c>
      <c r="E30" s="203">
        <v>2430368</v>
      </c>
      <c r="F30" s="204">
        <v>9.3549082345276133</v>
      </c>
    </row>
    <row r="31" spans="1:7" ht="15.6" customHeight="1" x14ac:dyDescent="0.25">
      <c r="A31" s="202" t="s">
        <v>180</v>
      </c>
      <c r="B31" s="203">
        <v>2818236.5210000002</v>
      </c>
      <c r="C31" s="203">
        <v>2586398.98</v>
      </c>
      <c r="D31" s="203">
        <v>19175036.418000001</v>
      </c>
      <c r="E31" s="203">
        <v>18620102.348999999</v>
      </c>
      <c r="F31" s="204">
        <v>-2.894044407024281</v>
      </c>
    </row>
    <row r="32" spans="1:7" ht="15.6" customHeight="1" x14ac:dyDescent="0.25">
      <c r="A32" s="202" t="s">
        <v>181</v>
      </c>
      <c r="B32" s="203">
        <v>6700905.5099999998</v>
      </c>
      <c r="C32" s="203">
        <v>6908356.426</v>
      </c>
      <c r="D32" s="203">
        <v>45125934.479999997</v>
      </c>
      <c r="E32" s="203">
        <v>48140290.608000003</v>
      </c>
      <c r="F32" s="204">
        <v>6.6798752485357662</v>
      </c>
    </row>
    <row r="33" spans="1:6" ht="15.6" customHeight="1" x14ac:dyDescent="0.25">
      <c r="A33" s="202" t="s">
        <v>182</v>
      </c>
      <c r="B33" s="203">
        <v>409501.43700000009</v>
      </c>
      <c r="C33" s="203">
        <v>498031.34499999997</v>
      </c>
      <c r="D33" s="203">
        <v>2861415.21</v>
      </c>
      <c r="E33" s="203">
        <v>3195035.2030000002</v>
      </c>
      <c r="F33" s="204">
        <v>11.65926538148231</v>
      </c>
    </row>
    <row r="34" spans="1:6" ht="15.6" customHeight="1" x14ac:dyDescent="0.25">
      <c r="A34" s="202" t="s">
        <v>183</v>
      </c>
      <c r="B34" s="203">
        <v>114765</v>
      </c>
      <c r="C34" s="203">
        <v>137759</v>
      </c>
      <c r="D34" s="203">
        <v>909627</v>
      </c>
      <c r="E34" s="203">
        <v>849657</v>
      </c>
      <c r="F34" s="204">
        <v>-6.5928122186346769</v>
      </c>
    </row>
    <row r="35" spans="1:6" ht="15.6" customHeight="1" x14ac:dyDescent="0.25">
      <c r="A35" s="193" t="s">
        <v>158</v>
      </c>
      <c r="B35" s="192">
        <f>SUM(B7:B34)</f>
        <v>46502600.600999989</v>
      </c>
      <c r="C35" s="91">
        <f>SUM(C7:C34)</f>
        <v>47148670.433999993</v>
      </c>
      <c r="D35" s="90">
        <f>SUM(D7:D34)</f>
        <v>320591071.52999991</v>
      </c>
      <c r="E35" s="92">
        <f>SUM(E7:E34)</f>
        <v>330863617.63499999</v>
      </c>
      <c r="F35" s="191">
        <f>E35*100/D35-100</f>
        <v>3.204252088486129</v>
      </c>
    </row>
    <row r="36" spans="1:6" ht="15.6" customHeight="1" x14ac:dyDescent="0.25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93" t="s">
        <v>161</v>
      </c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1085130</v>
      </c>
      <c r="C7" s="203">
        <v>1062873</v>
      </c>
      <c r="D7" s="203">
        <v>7976875</v>
      </c>
      <c r="E7" s="203">
        <v>8675066</v>
      </c>
      <c r="F7" s="204">
        <v>8.7526882394421364</v>
      </c>
      <c r="G7" s="27"/>
    </row>
    <row r="8" spans="1:14" ht="15.6" customHeight="1" x14ac:dyDescent="0.25">
      <c r="A8" s="202" t="s">
        <v>11</v>
      </c>
      <c r="B8" s="203">
        <v>308061</v>
      </c>
      <c r="C8" s="203">
        <v>288251</v>
      </c>
      <c r="D8" s="203">
        <v>1935560</v>
      </c>
      <c r="E8" s="203">
        <v>1874718</v>
      </c>
      <c r="F8" s="204">
        <v>-3.1433796937320442</v>
      </c>
      <c r="G8" s="20"/>
    </row>
    <row r="9" spans="1:14" ht="15.6" customHeight="1" x14ac:dyDescent="0.25">
      <c r="A9" s="202" t="s">
        <v>8</v>
      </c>
      <c r="B9" s="203">
        <v>487648</v>
      </c>
      <c r="C9" s="203">
        <v>427817</v>
      </c>
      <c r="D9" s="203">
        <v>3117189</v>
      </c>
      <c r="E9" s="203">
        <v>3047881</v>
      </c>
      <c r="F9" s="204">
        <v>-2.2234134664276008</v>
      </c>
      <c r="G9" s="20"/>
    </row>
    <row r="10" spans="1:14" ht="15.6" customHeight="1" x14ac:dyDescent="0.25">
      <c r="A10" s="202" t="s">
        <v>10</v>
      </c>
      <c r="B10" s="203">
        <v>359892</v>
      </c>
      <c r="C10" s="203">
        <v>356702</v>
      </c>
      <c r="D10" s="203">
        <v>2757457</v>
      </c>
      <c r="E10" s="203">
        <v>2594907</v>
      </c>
      <c r="F10" s="204">
        <v>-5.8949242000872601</v>
      </c>
    </row>
    <row r="11" spans="1:14" ht="15.6" customHeight="1" x14ac:dyDescent="0.25">
      <c r="A11" s="202" t="s">
        <v>9</v>
      </c>
      <c r="B11" s="203">
        <v>8024131</v>
      </c>
      <c r="C11" s="203">
        <v>7978323</v>
      </c>
      <c r="D11" s="203">
        <v>57033465</v>
      </c>
      <c r="E11" s="203">
        <v>57581278</v>
      </c>
      <c r="F11" s="204">
        <v>0.96051151722940631</v>
      </c>
    </row>
    <row r="12" spans="1:14" ht="15.6" customHeight="1" x14ac:dyDescent="0.25">
      <c r="A12" s="202" t="s">
        <v>6</v>
      </c>
      <c r="B12" s="203">
        <v>434477</v>
      </c>
      <c r="C12" s="203">
        <v>453045</v>
      </c>
      <c r="D12" s="203">
        <v>3202839</v>
      </c>
      <c r="E12" s="203">
        <v>2834698</v>
      </c>
      <c r="F12" s="204">
        <v>-11.494208731690851</v>
      </c>
    </row>
    <row r="13" spans="1:14" ht="15.6" customHeight="1" x14ac:dyDescent="0.25">
      <c r="A13" s="202" t="s">
        <v>175</v>
      </c>
      <c r="B13" s="203">
        <v>1638186</v>
      </c>
      <c r="C13" s="203">
        <v>1661612</v>
      </c>
      <c r="D13" s="203">
        <v>9650086</v>
      </c>
      <c r="E13" s="203">
        <v>10101202</v>
      </c>
      <c r="F13" s="204">
        <v>4.6747355412169327</v>
      </c>
    </row>
    <row r="14" spans="1:14" ht="15.6" customHeight="1" x14ac:dyDescent="0.25">
      <c r="A14" s="202" t="s">
        <v>153</v>
      </c>
      <c r="B14" s="203">
        <v>5294418</v>
      </c>
      <c r="C14" s="203">
        <v>5950585</v>
      </c>
      <c r="D14" s="203">
        <v>36983386</v>
      </c>
      <c r="E14" s="203">
        <v>40934337</v>
      </c>
      <c r="F14" s="204">
        <v>10.68304292094834</v>
      </c>
    </row>
    <row r="15" spans="1:14" ht="15.6" customHeight="1" x14ac:dyDescent="0.25">
      <c r="A15" s="202" t="s">
        <v>150</v>
      </c>
      <c r="B15" s="203">
        <v>3064536</v>
      </c>
      <c r="C15" s="203">
        <v>2872980</v>
      </c>
      <c r="D15" s="203">
        <v>19487497</v>
      </c>
      <c r="E15" s="203">
        <v>20894398</v>
      </c>
      <c r="F15" s="204">
        <v>7.2195059221817957</v>
      </c>
    </row>
    <row r="16" spans="1:14" ht="15.6" customHeight="1" x14ac:dyDescent="0.5">
      <c r="A16" s="202" t="s">
        <v>149</v>
      </c>
      <c r="B16" s="203">
        <v>3014977</v>
      </c>
      <c r="C16" s="203">
        <v>3185172</v>
      </c>
      <c r="D16" s="203">
        <v>21316946</v>
      </c>
      <c r="E16" s="203">
        <v>21629862</v>
      </c>
      <c r="F16" s="204">
        <v>1.4679213429541</v>
      </c>
      <c r="G16" s="15"/>
    </row>
    <row r="17" spans="1:7" ht="15.6" customHeight="1" x14ac:dyDescent="0.35">
      <c r="A17" s="202" t="s">
        <v>155</v>
      </c>
      <c r="B17" s="203">
        <v>1347645</v>
      </c>
      <c r="C17" s="203">
        <v>1688873</v>
      </c>
      <c r="D17" s="203">
        <v>10199747</v>
      </c>
      <c r="E17" s="203">
        <v>10356145</v>
      </c>
      <c r="F17" s="204">
        <v>1.5333517586269489</v>
      </c>
      <c r="G17" s="16"/>
    </row>
    <row r="18" spans="1:7" ht="15.6" customHeight="1" x14ac:dyDescent="0.25">
      <c r="A18" s="202" t="s">
        <v>152</v>
      </c>
      <c r="B18" s="203">
        <v>109474</v>
      </c>
      <c r="C18" s="203">
        <v>69953</v>
      </c>
      <c r="D18" s="203">
        <v>683298</v>
      </c>
      <c r="E18" s="203">
        <v>658009</v>
      </c>
      <c r="F18" s="204">
        <v>-3.701020638140307</v>
      </c>
    </row>
    <row r="19" spans="1:7" ht="15.6" customHeight="1" x14ac:dyDescent="0.25">
      <c r="A19" s="202" t="s">
        <v>148</v>
      </c>
      <c r="B19" s="203">
        <v>586252</v>
      </c>
      <c r="C19" s="203">
        <v>389890</v>
      </c>
      <c r="D19" s="203">
        <v>5372113</v>
      </c>
      <c r="E19" s="203">
        <v>4039072</v>
      </c>
      <c r="F19" s="204">
        <v>-24.814090842839679</v>
      </c>
    </row>
    <row r="20" spans="1:7" ht="15.6" customHeight="1" x14ac:dyDescent="0.25">
      <c r="A20" s="202" t="s">
        <v>147</v>
      </c>
      <c r="B20" s="203">
        <v>1804905</v>
      </c>
      <c r="C20" s="203">
        <v>1346044</v>
      </c>
      <c r="D20" s="203">
        <v>12379054</v>
      </c>
      <c r="E20" s="203">
        <v>9081547</v>
      </c>
      <c r="F20" s="204">
        <v>-26.637794778179341</v>
      </c>
    </row>
    <row r="21" spans="1:7" ht="15.6" customHeight="1" x14ac:dyDescent="0.25">
      <c r="A21" s="202" t="s">
        <v>154</v>
      </c>
      <c r="B21" s="203">
        <v>2618444</v>
      </c>
      <c r="C21" s="203">
        <v>2533702</v>
      </c>
      <c r="D21" s="203">
        <v>17368024</v>
      </c>
      <c r="E21" s="203">
        <v>18136301</v>
      </c>
      <c r="F21" s="204">
        <v>4.4235141545175196</v>
      </c>
    </row>
    <row r="22" spans="1:7" ht="15.6" customHeight="1" x14ac:dyDescent="0.25">
      <c r="A22" s="202" t="s">
        <v>151</v>
      </c>
      <c r="B22" s="203">
        <v>2243678</v>
      </c>
      <c r="C22" s="203">
        <v>2493604</v>
      </c>
      <c r="D22" s="203">
        <v>15046827</v>
      </c>
      <c r="E22" s="203">
        <v>16822665</v>
      </c>
      <c r="F22" s="204">
        <v>11.80207627827448</v>
      </c>
    </row>
    <row r="23" spans="1:7" ht="15.6" customHeight="1" x14ac:dyDescent="0.25">
      <c r="A23" s="202" t="s">
        <v>171</v>
      </c>
      <c r="B23" s="203">
        <v>198619</v>
      </c>
      <c r="C23" s="203">
        <v>334739</v>
      </c>
      <c r="D23" s="203">
        <v>1349244</v>
      </c>
      <c r="E23" s="203">
        <v>2552008</v>
      </c>
      <c r="F23" s="204">
        <v>89.143550017639512</v>
      </c>
    </row>
    <row r="24" spans="1:7" ht="15.6" customHeight="1" x14ac:dyDescent="0.25">
      <c r="A24" s="202" t="s">
        <v>146</v>
      </c>
      <c r="B24" s="203">
        <v>118104</v>
      </c>
      <c r="C24" s="203">
        <v>210166</v>
      </c>
      <c r="D24" s="203">
        <v>1139277</v>
      </c>
      <c r="E24" s="203">
        <v>1424802</v>
      </c>
      <c r="F24" s="204">
        <v>25.061947182291931</v>
      </c>
    </row>
    <row r="25" spans="1:7" ht="15.6" customHeight="1" x14ac:dyDescent="0.25">
      <c r="A25" s="202" t="s">
        <v>145</v>
      </c>
      <c r="B25" s="203">
        <v>45740</v>
      </c>
      <c r="C25" s="203">
        <v>44924</v>
      </c>
      <c r="D25" s="203">
        <v>305168</v>
      </c>
      <c r="E25" s="203">
        <v>302780</v>
      </c>
      <c r="F25" s="204">
        <v>-0.78251979237666092</v>
      </c>
    </row>
    <row r="26" spans="1:7" ht="15.6" customHeight="1" x14ac:dyDescent="0.25">
      <c r="A26" s="202" t="s">
        <v>157</v>
      </c>
      <c r="B26" s="203">
        <v>184002</v>
      </c>
      <c r="C26" s="203">
        <v>239497</v>
      </c>
      <c r="D26" s="203">
        <v>1556820</v>
      </c>
      <c r="E26" s="203">
        <v>1621472</v>
      </c>
      <c r="F26" s="204">
        <v>4.1528243470664563</v>
      </c>
    </row>
    <row r="27" spans="1:7" ht="15.6" customHeight="1" x14ac:dyDescent="0.25">
      <c r="A27" s="202" t="s">
        <v>173</v>
      </c>
      <c r="B27" s="203">
        <v>217345</v>
      </c>
      <c r="C27" s="203">
        <v>297278</v>
      </c>
      <c r="D27" s="203">
        <v>2039679</v>
      </c>
      <c r="E27" s="203">
        <v>1974304</v>
      </c>
      <c r="F27" s="204">
        <v>-3.2051612042875348</v>
      </c>
    </row>
    <row r="28" spans="1:7" ht="15.6" customHeight="1" x14ac:dyDescent="0.25">
      <c r="A28" s="202" t="s">
        <v>177</v>
      </c>
      <c r="B28" s="203">
        <v>1104930</v>
      </c>
      <c r="C28" s="203">
        <v>1016817</v>
      </c>
      <c r="D28" s="203">
        <v>7157192</v>
      </c>
      <c r="E28" s="203">
        <v>7845588</v>
      </c>
      <c r="F28" s="204">
        <v>9.6182413438119312</v>
      </c>
    </row>
    <row r="29" spans="1:7" ht="15.6" customHeight="1" x14ac:dyDescent="0.25">
      <c r="A29" s="202" t="s">
        <v>178</v>
      </c>
      <c r="B29" s="203">
        <v>585634</v>
      </c>
      <c r="C29" s="203">
        <v>534896</v>
      </c>
      <c r="D29" s="203">
        <v>4048456</v>
      </c>
      <c r="E29" s="203">
        <v>4079108</v>
      </c>
      <c r="F29" s="204">
        <v>0.75712814959580044</v>
      </c>
    </row>
    <row r="30" spans="1:7" ht="15.6" customHeight="1" x14ac:dyDescent="0.25">
      <c r="A30" s="202" t="s">
        <v>179</v>
      </c>
      <c r="B30" s="203">
        <v>308597</v>
      </c>
      <c r="C30" s="203">
        <v>336323</v>
      </c>
      <c r="D30" s="203">
        <v>2202525</v>
      </c>
      <c r="E30" s="203">
        <v>2411384</v>
      </c>
      <c r="F30" s="204">
        <v>9.4827073472491747</v>
      </c>
    </row>
    <row r="31" spans="1:7" ht="15.6" customHeight="1" x14ac:dyDescent="0.25">
      <c r="A31" s="202" t="s">
        <v>180</v>
      </c>
      <c r="B31" s="203">
        <v>2810160</v>
      </c>
      <c r="C31" s="203">
        <v>2575798</v>
      </c>
      <c r="D31" s="203">
        <v>19077432</v>
      </c>
      <c r="E31" s="203">
        <v>18500087</v>
      </c>
      <c r="F31" s="204">
        <v>-3.026324507407494</v>
      </c>
    </row>
    <row r="32" spans="1:7" ht="15.6" customHeight="1" x14ac:dyDescent="0.25">
      <c r="A32" s="202" t="s">
        <v>181</v>
      </c>
      <c r="B32" s="203">
        <v>6664016</v>
      </c>
      <c r="C32" s="203">
        <v>6871440</v>
      </c>
      <c r="D32" s="203">
        <v>44875225</v>
      </c>
      <c r="E32" s="203">
        <v>47857324</v>
      </c>
      <c r="F32" s="204">
        <v>6.645312641886477</v>
      </c>
    </row>
    <row r="33" spans="1:6" ht="15.6" customHeight="1" x14ac:dyDescent="0.25">
      <c r="A33" s="202" t="s">
        <v>182</v>
      </c>
      <c r="B33" s="203">
        <v>396249</v>
      </c>
      <c r="C33" s="203">
        <v>486187</v>
      </c>
      <c r="D33" s="203">
        <v>2765419</v>
      </c>
      <c r="E33" s="203">
        <v>3107901</v>
      </c>
      <c r="F33" s="204">
        <v>12.38445241028575</v>
      </c>
    </row>
    <row r="34" spans="1:6" ht="15.6" customHeight="1" x14ac:dyDescent="0.25">
      <c r="A34" s="202" t="s">
        <v>183</v>
      </c>
      <c r="B34" s="203">
        <v>114171</v>
      </c>
      <c r="C34" s="203">
        <v>136783</v>
      </c>
      <c r="D34" s="203">
        <v>904894</v>
      </c>
      <c r="E34" s="203">
        <v>843742</v>
      </c>
      <c r="F34" s="204">
        <v>-6.7579186070412618</v>
      </c>
    </row>
    <row r="35" spans="1:6" ht="15.6" customHeight="1" x14ac:dyDescent="0.25">
      <c r="A35" s="170" t="s">
        <v>158</v>
      </c>
      <c r="B35" s="192">
        <f>SUM(B7:B34)</f>
        <v>45169421</v>
      </c>
      <c r="C35" s="192">
        <f>SUM(C7:C34)</f>
        <v>45844274</v>
      </c>
      <c r="D35" s="90">
        <f>SUM(D7:D34)</f>
        <v>311931694</v>
      </c>
      <c r="E35" s="92">
        <f>SUM(E7:E34)</f>
        <v>321782586</v>
      </c>
      <c r="F35" s="154">
        <f>E35*100/D35-100</f>
        <v>3.1580285650614286</v>
      </c>
    </row>
    <row r="36" spans="1:6" ht="15.6" customHeight="1" x14ac:dyDescent="0.25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1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676443</v>
      </c>
      <c r="C7" s="203">
        <v>655173</v>
      </c>
      <c r="D7" s="203">
        <v>4289265</v>
      </c>
      <c r="E7" s="203">
        <v>5780247</v>
      </c>
      <c r="F7" s="204">
        <v>34.760780693195699</v>
      </c>
      <c r="G7" s="51"/>
    </row>
    <row r="8" spans="1:14" ht="15.6" customHeight="1" x14ac:dyDescent="0.25">
      <c r="A8" s="202" t="s">
        <v>11</v>
      </c>
      <c r="B8" s="203">
        <v>4025</v>
      </c>
      <c r="C8" s="203">
        <v>2102</v>
      </c>
      <c r="D8" s="203">
        <v>25012</v>
      </c>
      <c r="E8" s="203">
        <v>34762</v>
      </c>
      <c r="F8" s="204">
        <v>38.981288981288969</v>
      </c>
      <c r="G8" s="20"/>
    </row>
    <row r="9" spans="1:14" ht="15.6" customHeight="1" x14ac:dyDescent="0.25">
      <c r="A9" s="202" t="s">
        <v>8</v>
      </c>
      <c r="B9" s="203">
        <v>0</v>
      </c>
      <c r="C9" s="203">
        <v>13108</v>
      </c>
      <c r="D9" s="203">
        <v>8227</v>
      </c>
      <c r="E9" s="203">
        <v>101691</v>
      </c>
      <c r="F9" s="204">
        <v>1136.0641789230581</v>
      </c>
      <c r="G9" s="20"/>
    </row>
    <row r="10" spans="1:14" ht="15.6" customHeight="1" x14ac:dyDescent="0.25">
      <c r="A10" s="202" t="s">
        <v>10</v>
      </c>
      <c r="B10" s="203">
        <v>38315</v>
      </c>
      <c r="C10" s="203">
        <v>75198</v>
      </c>
      <c r="D10" s="203">
        <v>395796</v>
      </c>
      <c r="E10" s="203">
        <v>373188</v>
      </c>
      <c r="F10" s="204">
        <v>-5.7120334717885024</v>
      </c>
    </row>
    <row r="11" spans="1:14" ht="15.6" customHeight="1" x14ac:dyDescent="0.25">
      <c r="A11" s="202" t="s">
        <v>9</v>
      </c>
      <c r="B11" s="203">
        <v>2202096</v>
      </c>
      <c r="C11" s="203">
        <v>2417731</v>
      </c>
      <c r="D11" s="203">
        <v>15259647</v>
      </c>
      <c r="E11" s="203">
        <v>16811695</v>
      </c>
      <c r="F11" s="204">
        <v>10.170929904210769</v>
      </c>
    </row>
    <row r="12" spans="1:14" ht="15.6" customHeight="1" x14ac:dyDescent="0.25">
      <c r="A12" s="202" t="s">
        <v>6</v>
      </c>
      <c r="B12" s="203">
        <v>160208</v>
      </c>
      <c r="C12" s="203">
        <v>85966</v>
      </c>
      <c r="D12" s="203">
        <v>792902</v>
      </c>
      <c r="E12" s="203">
        <v>412745</v>
      </c>
      <c r="F12" s="204">
        <v>-47.945017164794642</v>
      </c>
    </row>
    <row r="13" spans="1:14" ht="15.6" customHeight="1" x14ac:dyDescent="0.25">
      <c r="A13" s="202" t="s">
        <v>175</v>
      </c>
      <c r="B13" s="203">
        <v>211361</v>
      </c>
      <c r="C13" s="203">
        <v>166198</v>
      </c>
      <c r="D13" s="203">
        <v>870912</v>
      </c>
      <c r="E13" s="203">
        <v>934572</v>
      </c>
      <c r="F13" s="204">
        <v>7.3095789241622526</v>
      </c>
    </row>
    <row r="14" spans="1:14" ht="15.6" customHeight="1" x14ac:dyDescent="0.25">
      <c r="A14" s="202" t="s">
        <v>153</v>
      </c>
      <c r="B14" s="203">
        <v>966923</v>
      </c>
      <c r="C14" s="203">
        <v>1201483</v>
      </c>
      <c r="D14" s="203">
        <v>7642448</v>
      </c>
      <c r="E14" s="203">
        <v>7953275</v>
      </c>
      <c r="F14" s="204">
        <v>4.0671130506874249</v>
      </c>
    </row>
    <row r="15" spans="1:14" ht="15.6" customHeight="1" x14ac:dyDescent="0.25">
      <c r="A15" s="202" t="s">
        <v>150</v>
      </c>
      <c r="B15" s="203">
        <v>1888596</v>
      </c>
      <c r="C15" s="203">
        <v>1758632</v>
      </c>
      <c r="D15" s="203">
        <v>12019864</v>
      </c>
      <c r="E15" s="203">
        <v>13501752</v>
      </c>
      <c r="F15" s="204">
        <v>12.328658627085961</v>
      </c>
    </row>
    <row r="16" spans="1:14" ht="15.6" customHeight="1" x14ac:dyDescent="0.5">
      <c r="A16" s="202" t="s">
        <v>149</v>
      </c>
      <c r="B16" s="203">
        <v>2222518</v>
      </c>
      <c r="C16" s="203">
        <v>2141491</v>
      </c>
      <c r="D16" s="203">
        <v>16127119</v>
      </c>
      <c r="E16" s="203">
        <v>15619444</v>
      </c>
      <c r="F16" s="204">
        <v>-3.147958417123363</v>
      </c>
      <c r="G16" s="15"/>
    </row>
    <row r="17" spans="1:7" ht="15.6" customHeight="1" x14ac:dyDescent="0.35">
      <c r="A17" s="202" t="s">
        <v>155</v>
      </c>
      <c r="B17" s="203">
        <v>730904</v>
      </c>
      <c r="C17" s="203">
        <v>759517</v>
      </c>
      <c r="D17" s="203">
        <v>5454299</v>
      </c>
      <c r="E17" s="203">
        <v>5144157</v>
      </c>
      <c r="F17" s="204">
        <v>-5.6861935878469438</v>
      </c>
      <c r="G17" s="16"/>
    </row>
    <row r="18" spans="1:7" ht="15.6" customHeight="1" x14ac:dyDescent="0.25">
      <c r="A18" s="202" t="s">
        <v>152</v>
      </c>
      <c r="B18" s="203">
        <v>62802</v>
      </c>
      <c r="C18" s="203">
        <v>16265</v>
      </c>
      <c r="D18" s="203">
        <v>369740</v>
      </c>
      <c r="E18" s="203">
        <v>314669</v>
      </c>
      <c r="F18" s="204">
        <v>-14.89452047384648</v>
      </c>
    </row>
    <row r="19" spans="1:7" ht="15.6" customHeight="1" x14ac:dyDescent="0.25">
      <c r="A19" s="202" t="s">
        <v>148</v>
      </c>
      <c r="B19" s="203">
        <v>219413</v>
      </c>
      <c r="C19" s="203">
        <v>93087</v>
      </c>
      <c r="D19" s="203">
        <v>2538035</v>
      </c>
      <c r="E19" s="203">
        <v>1379015</v>
      </c>
      <c r="F19" s="204">
        <v>-45.666036914384563</v>
      </c>
    </row>
    <row r="20" spans="1:7" ht="15.6" customHeight="1" x14ac:dyDescent="0.25">
      <c r="A20" s="202" t="s">
        <v>147</v>
      </c>
      <c r="B20" s="203">
        <v>177988</v>
      </c>
      <c r="C20" s="203">
        <v>208675</v>
      </c>
      <c r="D20" s="203">
        <v>638487</v>
      </c>
      <c r="E20" s="203">
        <v>1059499</v>
      </c>
      <c r="F20" s="204">
        <v>65.939008938318239</v>
      </c>
    </row>
    <row r="21" spans="1:7" ht="15.6" customHeight="1" x14ac:dyDescent="0.25">
      <c r="A21" s="202" t="s">
        <v>154</v>
      </c>
      <c r="B21" s="203">
        <v>2151592</v>
      </c>
      <c r="C21" s="203">
        <v>1908058</v>
      </c>
      <c r="D21" s="203">
        <v>13605948</v>
      </c>
      <c r="E21" s="203">
        <v>14014998</v>
      </c>
      <c r="F21" s="204">
        <v>3.0064057278478491</v>
      </c>
    </row>
    <row r="22" spans="1:7" ht="15.6" customHeight="1" x14ac:dyDescent="0.25">
      <c r="A22" s="202" t="s">
        <v>151</v>
      </c>
      <c r="B22" s="203">
        <v>517032</v>
      </c>
      <c r="C22" s="203">
        <v>865896</v>
      </c>
      <c r="D22" s="203">
        <v>4237163</v>
      </c>
      <c r="E22" s="203">
        <v>5057066</v>
      </c>
      <c r="F22" s="204">
        <v>19.350282252535479</v>
      </c>
    </row>
    <row r="23" spans="1:7" ht="15.6" customHeight="1" x14ac:dyDescent="0.25">
      <c r="A23" s="202" t="s">
        <v>171</v>
      </c>
      <c r="B23" s="203">
        <v>14331</v>
      </c>
      <c r="C23" s="203">
        <v>2960</v>
      </c>
      <c r="D23" s="203">
        <v>56384</v>
      </c>
      <c r="E23" s="203">
        <v>73309</v>
      </c>
      <c r="F23" s="204">
        <v>30.01738081725313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7847</v>
      </c>
      <c r="C25" s="203">
        <v>5776</v>
      </c>
      <c r="D25" s="203">
        <v>37149</v>
      </c>
      <c r="E25" s="203">
        <v>37032</v>
      </c>
      <c r="F25" s="204">
        <v>-0.31494791246062442</v>
      </c>
    </row>
    <row r="26" spans="1:7" ht="15.6" customHeight="1" x14ac:dyDescent="0.25">
      <c r="A26" s="202" t="s">
        <v>157</v>
      </c>
      <c r="B26" s="203">
        <v>99628</v>
      </c>
      <c r="C26" s="203">
        <v>107991</v>
      </c>
      <c r="D26" s="203">
        <v>771677</v>
      </c>
      <c r="E26" s="203">
        <v>782028</v>
      </c>
      <c r="F26" s="204">
        <v>1.341364327302742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357339</v>
      </c>
      <c r="C28" s="203">
        <v>214040</v>
      </c>
      <c r="D28" s="203">
        <v>2228923</v>
      </c>
      <c r="E28" s="203">
        <v>2507816</v>
      </c>
      <c r="F28" s="204">
        <v>12.51245556710573</v>
      </c>
    </row>
    <row r="29" spans="1:7" ht="15.6" customHeight="1" x14ac:dyDescent="0.25">
      <c r="A29" s="202" t="s">
        <v>178</v>
      </c>
      <c r="B29" s="203">
        <v>6053</v>
      </c>
      <c r="C29" s="203">
        <v>20580</v>
      </c>
      <c r="D29" s="203">
        <v>134617</v>
      </c>
      <c r="E29" s="203">
        <v>105122</v>
      </c>
      <c r="F29" s="204">
        <v>-21.910308504869381</v>
      </c>
    </row>
    <row r="30" spans="1:7" ht="15.6" customHeight="1" x14ac:dyDescent="0.25">
      <c r="A30" s="202" t="s">
        <v>179</v>
      </c>
      <c r="B30" s="203">
        <v>39271</v>
      </c>
      <c r="C30" s="203">
        <v>38555</v>
      </c>
      <c r="D30" s="203">
        <v>255069</v>
      </c>
      <c r="E30" s="203">
        <v>350495</v>
      </c>
      <c r="F30" s="204">
        <v>37.411837581203507</v>
      </c>
    </row>
    <row r="31" spans="1:7" ht="15.6" customHeight="1" x14ac:dyDescent="0.25">
      <c r="A31" s="202" t="s">
        <v>180</v>
      </c>
      <c r="B31" s="203">
        <v>1722185</v>
      </c>
      <c r="C31" s="203">
        <v>1788900</v>
      </c>
      <c r="D31" s="203">
        <v>11724146</v>
      </c>
      <c r="E31" s="203">
        <v>12227795</v>
      </c>
      <c r="F31" s="204">
        <v>4.2958267493427664</v>
      </c>
    </row>
    <row r="32" spans="1:7" ht="15.6" customHeight="1" x14ac:dyDescent="0.25">
      <c r="A32" s="202" t="s">
        <v>181</v>
      </c>
      <c r="B32" s="203">
        <v>361562</v>
      </c>
      <c r="C32" s="203">
        <v>313588</v>
      </c>
      <c r="D32" s="203">
        <v>3018866</v>
      </c>
      <c r="E32" s="203">
        <v>2025143</v>
      </c>
      <c r="F32" s="204">
        <v>-32.917095359648293</v>
      </c>
    </row>
    <row r="33" spans="1:6" ht="15.6" customHeight="1" x14ac:dyDescent="0.25">
      <c r="A33" s="202" t="s">
        <v>182</v>
      </c>
      <c r="B33" s="203">
        <v>4750</v>
      </c>
      <c r="C33" s="203">
        <v>3000</v>
      </c>
      <c r="D33" s="203">
        <v>22463</v>
      </c>
      <c r="E33" s="203">
        <v>18006</v>
      </c>
      <c r="F33" s="204">
        <v>-19.84151716155456</v>
      </c>
    </row>
    <row r="34" spans="1:6" ht="15.6" customHeight="1" x14ac:dyDescent="0.25">
      <c r="A34" s="202" t="s">
        <v>183</v>
      </c>
      <c r="B34" s="203">
        <v>39548</v>
      </c>
      <c r="C34" s="203">
        <v>36807</v>
      </c>
      <c r="D34" s="203">
        <v>179087</v>
      </c>
      <c r="E34" s="203">
        <v>175275</v>
      </c>
      <c r="F34" s="204">
        <v>-2.1285743800499262</v>
      </c>
    </row>
    <row r="35" spans="1:6" ht="15.6" customHeight="1" x14ac:dyDescent="0.25">
      <c r="A35" s="170" t="s">
        <v>158</v>
      </c>
      <c r="B35" s="90">
        <f>SUM(B7:B34)</f>
        <v>14882730</v>
      </c>
      <c r="C35" s="91">
        <f>SUM(C7:C34)</f>
        <v>14900777</v>
      </c>
      <c r="D35" s="90">
        <f>SUM(D7:D34)</f>
        <v>102703245</v>
      </c>
      <c r="E35" s="92">
        <f>SUM(E7:E34)</f>
        <v>106794796</v>
      </c>
      <c r="F35" s="154">
        <f>E35*100/D35-100</f>
        <v>3.9838575694468119</v>
      </c>
    </row>
    <row r="36" spans="1:6" ht="15.6" customHeight="1" x14ac:dyDescent="0.25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365304</v>
      </c>
      <c r="C7" s="203">
        <v>359554</v>
      </c>
      <c r="D7" s="203">
        <v>3319685</v>
      </c>
      <c r="E7" s="203">
        <v>2590367</v>
      </c>
      <c r="F7" s="204">
        <v>-21.969494093566109</v>
      </c>
      <c r="G7" s="51"/>
    </row>
    <row r="8" spans="1:14" ht="15.6" customHeight="1" x14ac:dyDescent="0.25">
      <c r="A8" s="202" t="s">
        <v>11</v>
      </c>
      <c r="B8" s="203">
        <v>163213</v>
      </c>
      <c r="C8" s="203">
        <v>187514</v>
      </c>
      <c r="D8" s="203">
        <v>1174011</v>
      </c>
      <c r="E8" s="203">
        <v>1165200</v>
      </c>
      <c r="F8" s="204">
        <v>-0.75050404127388504</v>
      </c>
      <c r="G8" s="20"/>
    </row>
    <row r="9" spans="1:14" ht="15.6" customHeight="1" x14ac:dyDescent="0.25">
      <c r="A9" s="202" t="s">
        <v>8</v>
      </c>
      <c r="B9" s="203">
        <v>380247</v>
      </c>
      <c r="C9" s="203">
        <v>282456</v>
      </c>
      <c r="D9" s="203">
        <v>2391096</v>
      </c>
      <c r="E9" s="203">
        <v>2088605</v>
      </c>
      <c r="F9" s="204">
        <v>-12.650725859605799</v>
      </c>
      <c r="G9" s="20"/>
    </row>
    <row r="10" spans="1:14" ht="15.6" customHeight="1" x14ac:dyDescent="0.25">
      <c r="A10" s="202" t="s">
        <v>10</v>
      </c>
      <c r="B10" s="203">
        <v>232068</v>
      </c>
      <c r="C10" s="203">
        <v>192196</v>
      </c>
      <c r="D10" s="203">
        <v>1708484</v>
      </c>
      <c r="E10" s="203">
        <v>1504546</v>
      </c>
      <c r="F10" s="204">
        <v>-11.936781380451899</v>
      </c>
    </row>
    <row r="11" spans="1:14" ht="15.6" customHeight="1" x14ac:dyDescent="0.25">
      <c r="A11" s="202" t="s">
        <v>9</v>
      </c>
      <c r="B11" s="203">
        <v>10020</v>
      </c>
      <c r="C11" s="203">
        <v>29499</v>
      </c>
      <c r="D11" s="203">
        <v>308616</v>
      </c>
      <c r="E11" s="203">
        <v>103410</v>
      </c>
      <c r="F11" s="204">
        <v>-66.492339995334007</v>
      </c>
    </row>
    <row r="12" spans="1:14" ht="15.6" customHeight="1" x14ac:dyDescent="0.25">
      <c r="A12" s="202" t="s">
        <v>6</v>
      </c>
      <c r="B12" s="203">
        <v>103662</v>
      </c>
      <c r="C12" s="203">
        <v>165622</v>
      </c>
      <c r="D12" s="203">
        <v>1184315</v>
      </c>
      <c r="E12" s="203">
        <v>1080902</v>
      </c>
      <c r="F12" s="204">
        <v>-8.7318829872120176</v>
      </c>
    </row>
    <row r="13" spans="1:14" ht="15.6" customHeight="1" x14ac:dyDescent="0.25">
      <c r="A13" s="202" t="s">
        <v>175</v>
      </c>
      <c r="B13" s="203">
        <v>35243</v>
      </c>
      <c r="C13" s="203">
        <v>15547</v>
      </c>
      <c r="D13" s="203">
        <v>250375</v>
      </c>
      <c r="E13" s="203">
        <v>200690</v>
      </c>
      <c r="F13" s="204">
        <v>-19.844233649525709</v>
      </c>
    </row>
    <row r="14" spans="1:14" ht="15.6" customHeight="1" x14ac:dyDescent="0.25">
      <c r="A14" s="202" t="s">
        <v>153</v>
      </c>
      <c r="B14" s="203">
        <v>317251</v>
      </c>
      <c r="C14" s="203">
        <v>389902</v>
      </c>
      <c r="D14" s="203">
        <v>3015623</v>
      </c>
      <c r="E14" s="203">
        <v>2725011</v>
      </c>
      <c r="F14" s="204">
        <v>-9.6368810026982885</v>
      </c>
    </row>
    <row r="15" spans="1:14" ht="15.6" customHeight="1" x14ac:dyDescent="0.25">
      <c r="A15" s="202" t="s">
        <v>150</v>
      </c>
      <c r="B15" s="203">
        <v>378039</v>
      </c>
      <c r="C15" s="203">
        <v>416612</v>
      </c>
      <c r="D15" s="203">
        <v>2429574</v>
      </c>
      <c r="E15" s="203">
        <v>2421090</v>
      </c>
      <c r="F15" s="204">
        <v>-0.34919701972444273</v>
      </c>
    </row>
    <row r="16" spans="1:14" ht="15.6" customHeight="1" x14ac:dyDescent="0.5">
      <c r="A16" s="202" t="s">
        <v>149</v>
      </c>
      <c r="B16" s="203">
        <v>700102</v>
      </c>
      <c r="C16" s="203">
        <v>959382</v>
      </c>
      <c r="D16" s="203">
        <v>4631792</v>
      </c>
      <c r="E16" s="203">
        <v>5386344</v>
      </c>
      <c r="F16" s="204">
        <v>16.29071426350751</v>
      </c>
      <c r="G16" s="15"/>
    </row>
    <row r="17" spans="1:7" ht="15.6" customHeight="1" x14ac:dyDescent="0.35">
      <c r="A17" s="202" t="s">
        <v>155</v>
      </c>
      <c r="B17" s="203">
        <v>526821</v>
      </c>
      <c r="C17" s="203">
        <v>806696</v>
      </c>
      <c r="D17" s="203">
        <v>4027020</v>
      </c>
      <c r="E17" s="203">
        <v>4540628</v>
      </c>
      <c r="F17" s="204">
        <v>12.754046416456831</v>
      </c>
      <c r="G17" s="16"/>
    </row>
    <row r="18" spans="1:7" ht="15.6" customHeight="1" x14ac:dyDescent="0.25">
      <c r="A18" s="202" t="s">
        <v>152</v>
      </c>
      <c r="B18" s="203">
        <v>1100</v>
      </c>
      <c r="C18" s="203">
        <v>0</v>
      </c>
      <c r="D18" s="203">
        <v>5426</v>
      </c>
      <c r="E18" s="203">
        <v>2726</v>
      </c>
      <c r="F18" s="204">
        <v>-49.76041282712864</v>
      </c>
    </row>
    <row r="19" spans="1:7" ht="15.6" customHeight="1" x14ac:dyDescent="0.25">
      <c r="A19" s="202" t="s">
        <v>148</v>
      </c>
      <c r="B19" s="203">
        <v>302831</v>
      </c>
      <c r="C19" s="203">
        <v>240609</v>
      </c>
      <c r="D19" s="203">
        <v>2149812</v>
      </c>
      <c r="E19" s="203">
        <v>2252752</v>
      </c>
      <c r="F19" s="204">
        <v>4.7883256768498796</v>
      </c>
    </row>
    <row r="20" spans="1:7" ht="15.6" customHeight="1" x14ac:dyDescent="0.25">
      <c r="A20" s="202" t="s">
        <v>147</v>
      </c>
      <c r="B20" s="203">
        <v>1501060</v>
      </c>
      <c r="C20" s="203">
        <v>976075</v>
      </c>
      <c r="D20" s="203">
        <v>10838786</v>
      </c>
      <c r="E20" s="203">
        <v>6862267</v>
      </c>
      <c r="F20" s="204">
        <v>-36.687863382485823</v>
      </c>
    </row>
    <row r="21" spans="1:7" ht="15.6" customHeight="1" x14ac:dyDescent="0.25">
      <c r="A21" s="202" t="s">
        <v>154</v>
      </c>
      <c r="B21" s="203">
        <v>340678</v>
      </c>
      <c r="C21" s="203">
        <v>512169</v>
      </c>
      <c r="D21" s="203">
        <v>2995078</v>
      </c>
      <c r="E21" s="203">
        <v>3070166</v>
      </c>
      <c r="F21" s="204">
        <v>2.5070465610578481</v>
      </c>
    </row>
    <row r="22" spans="1:7" ht="15.6" customHeight="1" x14ac:dyDescent="0.25">
      <c r="A22" s="202" t="s">
        <v>151</v>
      </c>
      <c r="B22" s="203">
        <v>19157</v>
      </c>
      <c r="C22" s="203">
        <v>33400</v>
      </c>
      <c r="D22" s="203">
        <v>225314</v>
      </c>
      <c r="E22" s="203">
        <v>237063</v>
      </c>
      <c r="F22" s="204">
        <v>5.2145006524228421</v>
      </c>
    </row>
    <row r="23" spans="1:7" ht="15.6" customHeight="1" x14ac:dyDescent="0.25">
      <c r="A23" s="202" t="s">
        <v>171</v>
      </c>
      <c r="B23" s="203">
        <v>101496</v>
      </c>
      <c r="C23" s="203">
        <v>96633</v>
      </c>
      <c r="D23" s="203">
        <v>752622</v>
      </c>
      <c r="E23" s="203">
        <v>818712</v>
      </c>
      <c r="F23" s="204">
        <v>8.7813005731961056</v>
      </c>
    </row>
    <row r="24" spans="1:7" ht="15.6" customHeight="1" x14ac:dyDescent="0.25">
      <c r="A24" s="202" t="s">
        <v>146</v>
      </c>
      <c r="B24" s="203">
        <v>44786</v>
      </c>
      <c r="C24" s="203">
        <v>107139</v>
      </c>
      <c r="D24" s="203">
        <v>506682</v>
      </c>
      <c r="E24" s="203">
        <v>748628</v>
      </c>
      <c r="F24" s="204">
        <v>47.751054902285858</v>
      </c>
    </row>
    <row r="25" spans="1:7" ht="15.6" customHeight="1" x14ac:dyDescent="0.25">
      <c r="A25" s="202" t="s">
        <v>145</v>
      </c>
      <c r="B25" s="203">
        <v>2447</v>
      </c>
      <c r="C25" s="203">
        <v>0</v>
      </c>
      <c r="D25" s="203">
        <v>10451</v>
      </c>
      <c r="E25" s="203">
        <v>7000</v>
      </c>
      <c r="F25" s="204">
        <v>-33.020763563295382</v>
      </c>
    </row>
    <row r="26" spans="1:7" ht="15.6" customHeight="1" x14ac:dyDescent="0.25">
      <c r="A26" s="202" t="s">
        <v>157</v>
      </c>
      <c r="B26" s="203">
        <v>41762</v>
      </c>
      <c r="C26" s="203">
        <v>96059</v>
      </c>
      <c r="D26" s="203">
        <v>429611</v>
      </c>
      <c r="E26" s="203">
        <v>492642</v>
      </c>
      <c r="F26" s="204">
        <v>14.671644813563899</v>
      </c>
    </row>
    <row r="27" spans="1:7" ht="15.6" customHeight="1" x14ac:dyDescent="0.25">
      <c r="A27" s="202" t="s">
        <v>173</v>
      </c>
      <c r="B27" s="203">
        <v>33044</v>
      </c>
      <c r="C27" s="203">
        <v>87948</v>
      </c>
      <c r="D27" s="203">
        <v>561271</v>
      </c>
      <c r="E27" s="203">
        <v>485759</v>
      </c>
      <c r="F27" s="204">
        <v>-13.45375050554901</v>
      </c>
    </row>
    <row r="28" spans="1:7" ht="15.6" customHeight="1" x14ac:dyDescent="0.25">
      <c r="A28" s="202" t="s">
        <v>177</v>
      </c>
      <c r="B28" s="203">
        <v>2965</v>
      </c>
      <c r="C28" s="203">
        <v>32966</v>
      </c>
      <c r="D28" s="203">
        <v>203115</v>
      </c>
      <c r="E28" s="203">
        <v>203442</v>
      </c>
      <c r="F28" s="204">
        <v>0.16099254117125381</v>
      </c>
    </row>
    <row r="29" spans="1:7" ht="15.6" customHeight="1" x14ac:dyDescent="0.25">
      <c r="A29" s="202" t="s">
        <v>178</v>
      </c>
      <c r="B29" s="203">
        <v>314569</v>
      </c>
      <c r="C29" s="203">
        <v>191355</v>
      </c>
      <c r="D29" s="203">
        <v>2187684</v>
      </c>
      <c r="E29" s="203">
        <v>1800175</v>
      </c>
      <c r="F29" s="204">
        <v>-17.713207209085041</v>
      </c>
    </row>
    <row r="30" spans="1:7" ht="15.6" customHeight="1" x14ac:dyDescent="0.25">
      <c r="A30" s="202" t="s">
        <v>179</v>
      </c>
      <c r="B30" s="203">
        <v>155935</v>
      </c>
      <c r="C30" s="203">
        <v>157540</v>
      </c>
      <c r="D30" s="203">
        <v>1053422</v>
      </c>
      <c r="E30" s="203">
        <v>1072897</v>
      </c>
      <c r="F30" s="204">
        <v>1.8487367835492281</v>
      </c>
    </row>
    <row r="31" spans="1:7" ht="15.6" customHeight="1" x14ac:dyDescent="0.25">
      <c r="A31" s="202" t="s">
        <v>180</v>
      </c>
      <c r="B31" s="203">
        <v>945235</v>
      </c>
      <c r="C31" s="203">
        <v>639783</v>
      </c>
      <c r="D31" s="203">
        <v>6276420</v>
      </c>
      <c r="E31" s="203">
        <v>5286208</v>
      </c>
      <c r="F31" s="204">
        <v>-15.77670073067131</v>
      </c>
    </row>
    <row r="32" spans="1:7" ht="15.6" customHeight="1" x14ac:dyDescent="0.25">
      <c r="A32" s="202" t="s">
        <v>181</v>
      </c>
      <c r="B32" s="203">
        <v>314068</v>
      </c>
      <c r="C32" s="203">
        <v>176572</v>
      </c>
      <c r="D32" s="203">
        <v>1408692</v>
      </c>
      <c r="E32" s="203">
        <v>1651774</v>
      </c>
      <c r="F32" s="204">
        <v>17.255865725083979</v>
      </c>
    </row>
    <row r="33" spans="1:6" ht="15.6" customHeight="1" x14ac:dyDescent="0.25">
      <c r="A33" s="202" t="s">
        <v>182</v>
      </c>
      <c r="B33" s="203">
        <v>23371</v>
      </c>
      <c r="C33" s="203">
        <v>21274</v>
      </c>
      <c r="D33" s="203">
        <v>198362</v>
      </c>
      <c r="E33" s="203">
        <v>144882</v>
      </c>
      <c r="F33" s="204">
        <v>-26.960809025922298</v>
      </c>
    </row>
    <row r="34" spans="1:6" ht="15.6" customHeight="1" x14ac:dyDescent="0.25">
      <c r="A34" s="202" t="s">
        <v>183</v>
      </c>
      <c r="B34" s="203">
        <v>19426</v>
      </c>
      <c r="C34" s="203">
        <v>35677</v>
      </c>
      <c r="D34" s="203">
        <v>318978</v>
      </c>
      <c r="E34" s="203">
        <v>227340</v>
      </c>
      <c r="F34" s="204">
        <v>-28.728627052649401</v>
      </c>
    </row>
    <row r="35" spans="1:6" ht="15.6" customHeight="1" x14ac:dyDescent="0.25">
      <c r="A35" s="170" t="s">
        <v>158</v>
      </c>
      <c r="B35" s="90">
        <f>SUM(B7:B34)</f>
        <v>7375900</v>
      </c>
      <c r="C35" s="91">
        <f>SUM(C7:C34)</f>
        <v>7210179</v>
      </c>
      <c r="D35" s="90">
        <f>SUM(D7:D34)</f>
        <v>54562317</v>
      </c>
      <c r="E35" s="92">
        <f>SUM(E7:E34)</f>
        <v>49171226</v>
      </c>
      <c r="F35" s="154">
        <f>E35*100/D35-100</f>
        <v>-9.8806122914464964</v>
      </c>
    </row>
    <row r="36" spans="1:6" ht="15.6" customHeight="1" x14ac:dyDescent="0.25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43383</v>
      </c>
      <c r="C7" s="203">
        <v>48146</v>
      </c>
      <c r="D7" s="203">
        <v>367925</v>
      </c>
      <c r="E7" s="203">
        <v>304452</v>
      </c>
      <c r="F7" s="204">
        <v>-17.251613779982339</v>
      </c>
      <c r="G7" s="27"/>
    </row>
    <row r="8" spans="1:14" ht="15.6" customHeight="1" x14ac:dyDescent="0.25">
      <c r="A8" s="202" t="s">
        <v>11</v>
      </c>
      <c r="B8" s="203">
        <v>140823</v>
      </c>
      <c r="C8" s="203">
        <v>98635</v>
      </c>
      <c r="D8" s="203">
        <v>736537</v>
      </c>
      <c r="E8" s="203">
        <v>674756</v>
      </c>
      <c r="F8" s="204">
        <v>-8.3880375323982435</v>
      </c>
      <c r="G8" s="20"/>
    </row>
    <row r="9" spans="1:14" ht="15.6" customHeight="1" x14ac:dyDescent="0.25">
      <c r="A9" s="202" t="s">
        <v>8</v>
      </c>
      <c r="B9" s="203">
        <v>107401</v>
      </c>
      <c r="C9" s="203">
        <v>132253</v>
      </c>
      <c r="D9" s="203">
        <v>717866</v>
      </c>
      <c r="E9" s="203">
        <v>857585</v>
      </c>
      <c r="F9" s="204">
        <v>19.463103141811981</v>
      </c>
      <c r="G9" s="20"/>
    </row>
    <row r="10" spans="1:14" ht="15.6" customHeight="1" x14ac:dyDescent="0.25">
      <c r="A10" s="202" t="s">
        <v>10</v>
      </c>
      <c r="B10" s="203">
        <v>89509</v>
      </c>
      <c r="C10" s="203">
        <v>89308</v>
      </c>
      <c r="D10" s="203">
        <v>653177</v>
      </c>
      <c r="E10" s="203">
        <v>717173</v>
      </c>
      <c r="F10" s="204">
        <v>9.7976505602616157</v>
      </c>
    </row>
    <row r="11" spans="1:14" ht="15.6" customHeight="1" x14ac:dyDescent="0.25">
      <c r="A11" s="202" t="s">
        <v>9</v>
      </c>
      <c r="B11" s="203">
        <v>5812015</v>
      </c>
      <c r="C11" s="203">
        <v>5531093</v>
      </c>
      <c r="D11" s="203">
        <v>41465202</v>
      </c>
      <c r="E11" s="203">
        <v>40666173</v>
      </c>
      <c r="F11" s="204">
        <v>-1.926986874439919</v>
      </c>
    </row>
    <row r="12" spans="1:14" ht="15.6" customHeight="1" x14ac:dyDescent="0.25">
      <c r="A12" s="202" t="s">
        <v>6</v>
      </c>
      <c r="B12" s="203">
        <v>170607</v>
      </c>
      <c r="C12" s="203">
        <v>201457</v>
      </c>
      <c r="D12" s="203">
        <v>1225622</v>
      </c>
      <c r="E12" s="203">
        <v>1341051</v>
      </c>
      <c r="F12" s="204">
        <v>9.4179934759656732</v>
      </c>
    </row>
    <row r="13" spans="1:14" ht="15.6" customHeight="1" x14ac:dyDescent="0.25">
      <c r="A13" s="202" t="s">
        <v>175</v>
      </c>
      <c r="B13" s="203">
        <v>1391582</v>
      </c>
      <c r="C13" s="203">
        <v>1479867</v>
      </c>
      <c r="D13" s="203">
        <v>8528799</v>
      </c>
      <c r="E13" s="203">
        <v>8965940</v>
      </c>
      <c r="F13" s="204">
        <v>5.125469600116034</v>
      </c>
    </row>
    <row r="14" spans="1:14" ht="15.6" customHeight="1" x14ac:dyDescent="0.25">
      <c r="A14" s="202" t="s">
        <v>153</v>
      </c>
      <c r="B14" s="203">
        <v>4010244</v>
      </c>
      <c r="C14" s="203">
        <v>4359200</v>
      </c>
      <c r="D14" s="203">
        <v>26325315</v>
      </c>
      <c r="E14" s="203">
        <v>30256051</v>
      </c>
      <c r="F14" s="204">
        <v>14.93139208400736</v>
      </c>
    </row>
    <row r="15" spans="1:14" ht="15.6" customHeight="1" x14ac:dyDescent="0.25">
      <c r="A15" s="202" t="s">
        <v>150</v>
      </c>
      <c r="B15" s="203">
        <v>797901</v>
      </c>
      <c r="C15" s="203">
        <v>697736</v>
      </c>
      <c r="D15" s="203">
        <v>5038059</v>
      </c>
      <c r="E15" s="203">
        <v>4971556</v>
      </c>
      <c r="F15" s="204">
        <v>-1.320012330145403</v>
      </c>
    </row>
    <row r="16" spans="1:14" ht="15.6" customHeight="1" x14ac:dyDescent="0.5">
      <c r="A16" s="202" t="s">
        <v>149</v>
      </c>
      <c r="B16" s="203">
        <v>92357</v>
      </c>
      <c r="C16" s="203">
        <v>84299</v>
      </c>
      <c r="D16" s="203">
        <v>558035</v>
      </c>
      <c r="E16" s="203">
        <v>624074</v>
      </c>
      <c r="F16" s="204">
        <v>11.834203947781051</v>
      </c>
      <c r="G16" s="15"/>
    </row>
    <row r="17" spans="1:7" ht="15.6" customHeight="1" x14ac:dyDescent="0.35">
      <c r="A17" s="202" t="s">
        <v>155</v>
      </c>
      <c r="B17" s="203">
        <v>89920</v>
      </c>
      <c r="C17" s="203">
        <v>122660</v>
      </c>
      <c r="D17" s="203">
        <v>718428</v>
      </c>
      <c r="E17" s="203">
        <v>671360</v>
      </c>
      <c r="F17" s="204">
        <v>-6.5515263881697194</v>
      </c>
      <c r="G17" s="16"/>
    </row>
    <row r="18" spans="1:7" ht="15.6" customHeight="1" x14ac:dyDescent="0.25">
      <c r="A18" s="202" t="s">
        <v>152</v>
      </c>
      <c r="B18" s="203">
        <v>45572</v>
      </c>
      <c r="C18" s="203">
        <v>53688</v>
      </c>
      <c r="D18" s="203">
        <v>308132</v>
      </c>
      <c r="E18" s="203">
        <v>340614</v>
      </c>
      <c r="F18" s="204">
        <v>10.541586073500969</v>
      </c>
    </row>
    <row r="19" spans="1:7" ht="15.6" customHeight="1" x14ac:dyDescent="0.25">
      <c r="A19" s="202" t="s">
        <v>148</v>
      </c>
      <c r="B19" s="203">
        <v>64008</v>
      </c>
      <c r="C19" s="203">
        <v>56194</v>
      </c>
      <c r="D19" s="203">
        <v>684266</v>
      </c>
      <c r="E19" s="203">
        <v>407305</v>
      </c>
      <c r="F19" s="204">
        <v>-40.47563374477177</v>
      </c>
    </row>
    <row r="20" spans="1:7" ht="15.6" customHeight="1" x14ac:dyDescent="0.25">
      <c r="A20" s="202" t="s">
        <v>147</v>
      </c>
      <c r="B20" s="203">
        <v>125857</v>
      </c>
      <c r="C20" s="203">
        <v>161294</v>
      </c>
      <c r="D20" s="203">
        <v>901781</v>
      </c>
      <c r="E20" s="203">
        <v>1159781</v>
      </c>
      <c r="F20" s="204">
        <v>28.610050555511801</v>
      </c>
    </row>
    <row r="21" spans="1:7" ht="15.6" customHeight="1" x14ac:dyDescent="0.25">
      <c r="A21" s="202" t="s">
        <v>154</v>
      </c>
      <c r="B21" s="203">
        <v>126174</v>
      </c>
      <c r="C21" s="203">
        <v>113475</v>
      </c>
      <c r="D21" s="203">
        <v>766998</v>
      </c>
      <c r="E21" s="203">
        <v>1051137</v>
      </c>
      <c r="F21" s="204">
        <v>37.045598554363892</v>
      </c>
    </row>
    <row r="22" spans="1:7" ht="15.6" customHeight="1" x14ac:dyDescent="0.25">
      <c r="A22" s="202" t="s">
        <v>151</v>
      </c>
      <c r="B22" s="203">
        <v>1707489</v>
      </c>
      <c r="C22" s="203">
        <v>1594308</v>
      </c>
      <c r="D22" s="203">
        <v>10584350</v>
      </c>
      <c r="E22" s="203">
        <v>11528536</v>
      </c>
      <c r="F22" s="204">
        <v>8.9205855815425537</v>
      </c>
    </row>
    <row r="23" spans="1:7" ht="15.6" customHeight="1" x14ac:dyDescent="0.25">
      <c r="A23" s="202" t="s">
        <v>171</v>
      </c>
      <c r="B23" s="203">
        <v>82792</v>
      </c>
      <c r="C23" s="203">
        <v>235146</v>
      </c>
      <c r="D23" s="203">
        <v>540238</v>
      </c>
      <c r="E23" s="203">
        <v>1659987</v>
      </c>
      <c r="F23" s="204">
        <v>207.26957378044489</v>
      </c>
    </row>
    <row r="24" spans="1:7" ht="15.6" customHeight="1" x14ac:dyDescent="0.25">
      <c r="A24" s="202" t="s">
        <v>146</v>
      </c>
      <c r="B24" s="203">
        <v>73318</v>
      </c>
      <c r="C24" s="203">
        <v>103027</v>
      </c>
      <c r="D24" s="203">
        <v>632595</v>
      </c>
      <c r="E24" s="203">
        <v>676174</v>
      </c>
      <c r="F24" s="204">
        <v>6.8889257739944156</v>
      </c>
    </row>
    <row r="25" spans="1:7" ht="15.6" customHeight="1" x14ac:dyDescent="0.25">
      <c r="A25" s="202" t="s">
        <v>145</v>
      </c>
      <c r="B25" s="203">
        <v>35446</v>
      </c>
      <c r="C25" s="203">
        <v>39148</v>
      </c>
      <c r="D25" s="203">
        <v>257568</v>
      </c>
      <c r="E25" s="203">
        <v>258748</v>
      </c>
      <c r="F25" s="204">
        <v>0.45813144489999053</v>
      </c>
    </row>
    <row r="26" spans="1:7" ht="15.6" customHeight="1" x14ac:dyDescent="0.25">
      <c r="A26" s="202" t="s">
        <v>157</v>
      </c>
      <c r="B26" s="203">
        <v>42612</v>
      </c>
      <c r="C26" s="203">
        <v>35447</v>
      </c>
      <c r="D26" s="203">
        <v>355532</v>
      </c>
      <c r="E26" s="203">
        <v>346802</v>
      </c>
      <c r="F26" s="204">
        <v>-2.4554751752303621</v>
      </c>
    </row>
    <row r="27" spans="1:7" ht="15.6" customHeight="1" x14ac:dyDescent="0.25">
      <c r="A27" s="202" t="s">
        <v>173</v>
      </c>
      <c r="B27" s="203">
        <v>184301</v>
      </c>
      <c r="C27" s="203">
        <v>209330</v>
      </c>
      <c r="D27" s="203">
        <v>1478408</v>
      </c>
      <c r="E27" s="203">
        <v>1488545</v>
      </c>
      <c r="F27" s="204">
        <v>0.68566999096324821</v>
      </c>
    </row>
    <row r="28" spans="1:7" ht="15.6" customHeight="1" x14ac:dyDescent="0.25">
      <c r="A28" s="202" t="s">
        <v>177</v>
      </c>
      <c r="B28" s="203">
        <v>744626</v>
      </c>
      <c r="C28" s="203">
        <v>769811</v>
      </c>
      <c r="D28" s="203">
        <v>4725154</v>
      </c>
      <c r="E28" s="203">
        <v>5134330</v>
      </c>
      <c r="F28" s="204">
        <v>8.6595272873645968</v>
      </c>
    </row>
    <row r="29" spans="1:7" ht="15.6" customHeight="1" x14ac:dyDescent="0.25">
      <c r="A29" s="202" t="s">
        <v>178</v>
      </c>
      <c r="B29" s="203">
        <v>265012</v>
      </c>
      <c r="C29" s="203">
        <v>322961</v>
      </c>
      <c r="D29" s="203">
        <v>1726155</v>
      </c>
      <c r="E29" s="203">
        <v>2173811</v>
      </c>
      <c r="F29" s="204">
        <v>25.93370815482966</v>
      </c>
    </row>
    <row r="30" spans="1:7" ht="15.6" customHeight="1" x14ac:dyDescent="0.25">
      <c r="A30" s="202" t="s">
        <v>179</v>
      </c>
      <c r="B30" s="203">
        <v>113391</v>
      </c>
      <c r="C30" s="203">
        <v>140228</v>
      </c>
      <c r="D30" s="203">
        <v>894034</v>
      </c>
      <c r="E30" s="203">
        <v>987992</v>
      </c>
      <c r="F30" s="204">
        <v>10.509443712431519</v>
      </c>
    </row>
    <row r="31" spans="1:7" ht="15.6" customHeight="1" x14ac:dyDescent="0.25">
      <c r="A31" s="202" t="s">
        <v>180</v>
      </c>
      <c r="B31" s="203">
        <v>142740</v>
      </c>
      <c r="C31" s="203">
        <v>147115</v>
      </c>
      <c r="D31" s="203">
        <v>1076866</v>
      </c>
      <c r="E31" s="203">
        <v>986084</v>
      </c>
      <c r="F31" s="204">
        <v>-8.4302039436661573</v>
      </c>
    </row>
    <row r="32" spans="1:7" ht="15.6" customHeight="1" x14ac:dyDescent="0.25">
      <c r="A32" s="202" t="s">
        <v>181</v>
      </c>
      <c r="B32" s="203">
        <v>5988386</v>
      </c>
      <c r="C32" s="203">
        <v>6381280</v>
      </c>
      <c r="D32" s="203">
        <v>40447667</v>
      </c>
      <c r="E32" s="203">
        <v>44180407</v>
      </c>
      <c r="F32" s="204">
        <v>9.2285668787769595</v>
      </c>
    </row>
    <row r="33" spans="1:6" ht="15.6" customHeight="1" x14ac:dyDescent="0.25">
      <c r="A33" s="202" t="s">
        <v>182</v>
      </c>
      <c r="B33" s="203">
        <v>368128</v>
      </c>
      <c r="C33" s="203">
        <v>461913</v>
      </c>
      <c r="D33" s="203">
        <v>2544594</v>
      </c>
      <c r="E33" s="203">
        <v>2945013</v>
      </c>
      <c r="F33" s="204">
        <v>15.7360663430001</v>
      </c>
    </row>
    <row r="34" spans="1:6" ht="15.6" customHeight="1" x14ac:dyDescent="0.25">
      <c r="A34" s="202" t="s">
        <v>183</v>
      </c>
      <c r="B34" s="203">
        <v>55197</v>
      </c>
      <c r="C34" s="203">
        <v>64299</v>
      </c>
      <c r="D34" s="203">
        <v>406829</v>
      </c>
      <c r="E34" s="203">
        <v>441127</v>
      </c>
      <c r="F34" s="204">
        <v>8.4305691088885055</v>
      </c>
    </row>
    <row r="35" spans="1:6" ht="15.6" customHeight="1" x14ac:dyDescent="0.25">
      <c r="A35" s="170" t="s">
        <v>158</v>
      </c>
      <c r="B35" s="90">
        <f>SUM(B7:B34)</f>
        <v>22910791</v>
      </c>
      <c r="C35" s="91">
        <f>SUM(C7:C34)</f>
        <v>23733318</v>
      </c>
      <c r="D35" s="90">
        <f>SUM(D7:D34)</f>
        <v>154666132</v>
      </c>
      <c r="E35" s="92">
        <f>SUM(E7:E34)</f>
        <v>165816564</v>
      </c>
      <c r="F35" s="191">
        <f>E35*100/D35-100</f>
        <v>7.2093559564805076</v>
      </c>
    </row>
    <row r="36" spans="1:6" ht="15.6" customHeight="1" x14ac:dyDescent="0.25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109</v>
      </c>
      <c r="E7" s="203">
        <v>33</v>
      </c>
      <c r="F7" s="204">
        <v>-69.724770642201833</v>
      </c>
      <c r="G7" s="27"/>
    </row>
    <row r="8" spans="1:14" ht="15.6" customHeight="1" x14ac:dyDescent="0.25">
      <c r="A8" s="202" t="s">
        <v>11</v>
      </c>
      <c r="B8" s="203">
        <v>106136</v>
      </c>
      <c r="C8" s="203">
        <v>93022</v>
      </c>
      <c r="D8" s="203">
        <v>641744</v>
      </c>
      <c r="E8" s="203">
        <v>633902</v>
      </c>
      <c r="F8" s="204">
        <v>-1.2219825974220271</v>
      </c>
      <c r="G8" s="20"/>
    </row>
    <row r="9" spans="1:14" ht="15.6" customHeight="1" x14ac:dyDescent="0.25">
      <c r="A9" s="202" t="s">
        <v>8</v>
      </c>
      <c r="B9" s="203">
        <v>16473</v>
      </c>
      <c r="C9" s="203">
        <v>24459</v>
      </c>
      <c r="D9" s="203">
        <v>102717</v>
      </c>
      <c r="E9" s="203">
        <v>154706</v>
      </c>
      <c r="F9" s="204">
        <v>50.613822444191328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4859783</v>
      </c>
      <c r="C11" s="203">
        <v>4691964</v>
      </c>
      <c r="D11" s="203">
        <v>32858052</v>
      </c>
      <c r="E11" s="203">
        <v>33455730</v>
      </c>
      <c r="F11" s="204">
        <v>1.818969669900085</v>
      </c>
    </row>
    <row r="12" spans="1:14" ht="15.6" customHeight="1" x14ac:dyDescent="0.25">
      <c r="A12" s="202" t="s">
        <v>6</v>
      </c>
      <c r="B12" s="203">
        <v>117849</v>
      </c>
      <c r="C12" s="203">
        <v>137014</v>
      </c>
      <c r="D12" s="203">
        <v>853727</v>
      </c>
      <c r="E12" s="203">
        <v>936180</v>
      </c>
      <c r="F12" s="204">
        <v>9.6580054279646816</v>
      </c>
    </row>
    <row r="13" spans="1:14" ht="15.6" customHeight="1" x14ac:dyDescent="0.25">
      <c r="A13" s="202" t="s">
        <v>175</v>
      </c>
      <c r="B13" s="203">
        <v>35535</v>
      </c>
      <c r="C13" s="203">
        <v>32004</v>
      </c>
      <c r="D13" s="203">
        <v>210939</v>
      </c>
      <c r="E13" s="203">
        <v>189365</v>
      </c>
      <c r="F13" s="204">
        <v>-10.227601344464521</v>
      </c>
    </row>
    <row r="14" spans="1:14" ht="15.6" customHeight="1" x14ac:dyDescent="0.25">
      <c r="A14" s="202" t="s">
        <v>153</v>
      </c>
      <c r="B14" s="203">
        <v>2939874</v>
      </c>
      <c r="C14" s="203">
        <v>3268615</v>
      </c>
      <c r="D14" s="203">
        <v>19516746</v>
      </c>
      <c r="E14" s="203">
        <v>23202159</v>
      </c>
      <c r="F14" s="204">
        <v>18.88333741700589</v>
      </c>
    </row>
    <row r="15" spans="1:14" ht="15.6" customHeight="1" x14ac:dyDescent="0.25">
      <c r="A15" s="202" t="s">
        <v>150</v>
      </c>
      <c r="B15" s="203">
        <v>492119</v>
      </c>
      <c r="C15" s="203">
        <v>411376</v>
      </c>
      <c r="D15" s="203">
        <v>3184809</v>
      </c>
      <c r="E15" s="203">
        <v>2966851</v>
      </c>
      <c r="F15" s="204">
        <v>-6.8436757117930833</v>
      </c>
    </row>
    <row r="16" spans="1:14" ht="15.6" customHeight="1" x14ac:dyDescent="0.5">
      <c r="A16" s="202" t="s">
        <v>149</v>
      </c>
      <c r="B16" s="203">
        <v>70055</v>
      </c>
      <c r="C16" s="203">
        <v>58419</v>
      </c>
      <c r="D16" s="203">
        <v>372077</v>
      </c>
      <c r="E16" s="203">
        <v>409201</v>
      </c>
      <c r="F16" s="204">
        <v>9.9775046562942578</v>
      </c>
      <c r="G16" s="15"/>
    </row>
    <row r="17" spans="1:7" ht="15.6" customHeight="1" x14ac:dyDescent="0.35">
      <c r="A17" s="202" t="s">
        <v>155</v>
      </c>
      <c r="B17" s="203">
        <v>82333</v>
      </c>
      <c r="C17" s="203">
        <v>120754</v>
      </c>
      <c r="D17" s="203">
        <v>670002</v>
      </c>
      <c r="E17" s="203">
        <v>651216</v>
      </c>
      <c r="F17" s="204">
        <v>-2.803872227247084</v>
      </c>
      <c r="G17" s="16"/>
    </row>
    <row r="18" spans="1:7" ht="15.6" customHeight="1" x14ac:dyDescent="0.25">
      <c r="A18" s="202" t="s">
        <v>152</v>
      </c>
      <c r="B18" s="203">
        <v>5637</v>
      </c>
      <c r="C18" s="203">
        <v>5378</v>
      </c>
      <c r="D18" s="203">
        <v>39483</v>
      </c>
      <c r="E18" s="203">
        <v>40337</v>
      </c>
      <c r="F18" s="204">
        <v>2.162956209001337</v>
      </c>
    </row>
    <row r="19" spans="1:7" ht="15.6" customHeight="1" x14ac:dyDescent="0.25">
      <c r="A19" s="202" t="s">
        <v>148</v>
      </c>
      <c r="B19" s="203">
        <v>16148</v>
      </c>
      <c r="C19" s="203">
        <v>12385</v>
      </c>
      <c r="D19" s="203">
        <v>252181</v>
      </c>
      <c r="E19" s="203">
        <v>80624</v>
      </c>
      <c r="F19" s="204">
        <v>-68.029312279672141</v>
      </c>
    </row>
    <row r="20" spans="1:7" ht="15.6" customHeight="1" x14ac:dyDescent="0.25">
      <c r="A20" s="202" t="s">
        <v>147</v>
      </c>
      <c r="B20" s="203">
        <v>67721</v>
      </c>
      <c r="C20" s="203">
        <v>91589</v>
      </c>
      <c r="D20" s="203">
        <v>440559</v>
      </c>
      <c r="E20" s="203">
        <v>640538</v>
      </c>
      <c r="F20" s="204">
        <v>45.39210412226285</v>
      </c>
    </row>
    <row r="21" spans="1:7" ht="15.6" customHeight="1" x14ac:dyDescent="0.25">
      <c r="A21" s="202" t="s">
        <v>154</v>
      </c>
      <c r="B21" s="203">
        <v>55537</v>
      </c>
      <c r="C21" s="203">
        <v>59431</v>
      </c>
      <c r="D21" s="203">
        <v>330798</v>
      </c>
      <c r="E21" s="203">
        <v>481870</v>
      </c>
      <c r="F21" s="204">
        <v>45.668958095272643</v>
      </c>
    </row>
    <row r="22" spans="1:7" ht="15.6" customHeight="1" x14ac:dyDescent="0.25">
      <c r="A22" s="202" t="s">
        <v>151</v>
      </c>
      <c r="B22" s="203">
        <v>1294988</v>
      </c>
      <c r="C22" s="203">
        <v>1167934</v>
      </c>
      <c r="D22" s="203">
        <v>7819734</v>
      </c>
      <c r="E22" s="203">
        <v>8705348</v>
      </c>
      <c r="F22" s="204">
        <v>11.32537244873035</v>
      </c>
    </row>
    <row r="23" spans="1:7" ht="15.6" customHeight="1" x14ac:dyDescent="0.25">
      <c r="A23" s="202" t="s">
        <v>171</v>
      </c>
      <c r="B23" s="203">
        <v>26564</v>
      </c>
      <c r="C23" s="203">
        <v>199001</v>
      </c>
      <c r="D23" s="203">
        <v>187361</v>
      </c>
      <c r="E23" s="203">
        <v>1346962</v>
      </c>
      <c r="F23" s="204">
        <v>618.91268727216448</v>
      </c>
    </row>
    <row r="24" spans="1:7" ht="15.6" customHeight="1" x14ac:dyDescent="0.25">
      <c r="A24" s="202" t="s">
        <v>146</v>
      </c>
      <c r="B24" s="203">
        <v>46736</v>
      </c>
      <c r="C24" s="203">
        <v>50431</v>
      </c>
      <c r="D24" s="203">
        <v>302149</v>
      </c>
      <c r="E24" s="203">
        <v>285667</v>
      </c>
      <c r="F24" s="204">
        <v>-5.4549245570893854</v>
      </c>
    </row>
    <row r="25" spans="1:7" ht="15.6" customHeight="1" x14ac:dyDescent="0.25">
      <c r="A25" s="202" t="s">
        <v>145</v>
      </c>
      <c r="B25" s="203">
        <v>4340</v>
      </c>
      <c r="C25" s="203">
        <v>3429</v>
      </c>
      <c r="D25" s="203">
        <v>27913</v>
      </c>
      <c r="E25" s="203">
        <v>23441</v>
      </c>
      <c r="F25" s="204">
        <v>-16.021208755776879</v>
      </c>
    </row>
    <row r="26" spans="1:7" ht="15.6" customHeight="1" x14ac:dyDescent="0.25">
      <c r="A26" s="202" t="s">
        <v>157</v>
      </c>
      <c r="B26" s="203">
        <v>252</v>
      </c>
      <c r="C26" s="203">
        <v>239</v>
      </c>
      <c r="D26" s="203">
        <v>2897</v>
      </c>
      <c r="E26" s="203">
        <v>1833</v>
      </c>
      <c r="F26" s="204">
        <v>-36.727649292371417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344393</v>
      </c>
      <c r="C28" s="203">
        <v>345915</v>
      </c>
      <c r="D28" s="203">
        <v>2307013</v>
      </c>
      <c r="E28" s="203">
        <v>2472785</v>
      </c>
      <c r="F28" s="204">
        <v>7.1855685251882022</v>
      </c>
    </row>
    <row r="29" spans="1:7" ht="15.6" customHeight="1" x14ac:dyDescent="0.25">
      <c r="A29" s="202" t="s">
        <v>178</v>
      </c>
      <c r="B29" s="203">
        <v>48777</v>
      </c>
      <c r="C29" s="203">
        <v>121170</v>
      </c>
      <c r="D29" s="203">
        <v>272842</v>
      </c>
      <c r="E29" s="203">
        <v>757893</v>
      </c>
      <c r="F29" s="204">
        <v>177.77724837085199</v>
      </c>
    </row>
    <row r="30" spans="1:7" ht="15.6" customHeight="1" x14ac:dyDescent="0.25">
      <c r="A30" s="202" t="s">
        <v>179</v>
      </c>
      <c r="B30" s="203">
        <v>84536</v>
      </c>
      <c r="C30" s="203">
        <v>90630</v>
      </c>
      <c r="D30" s="203">
        <v>594793</v>
      </c>
      <c r="E30" s="203">
        <v>626059</v>
      </c>
      <c r="F30" s="204">
        <v>5.2566186891910291</v>
      </c>
    </row>
    <row r="31" spans="1:7" ht="15.6" customHeight="1" x14ac:dyDescent="0.25">
      <c r="A31" s="202" t="s">
        <v>180</v>
      </c>
      <c r="B31" s="203">
        <v>18052</v>
      </c>
      <c r="C31" s="203">
        <v>11529</v>
      </c>
      <c r="D31" s="203">
        <v>207720</v>
      </c>
      <c r="E31" s="203">
        <v>77190</v>
      </c>
      <c r="F31" s="204">
        <v>-62.839399191218959</v>
      </c>
    </row>
    <row r="32" spans="1:7" ht="15.6" customHeight="1" x14ac:dyDescent="0.25">
      <c r="A32" s="202" t="s">
        <v>181</v>
      </c>
      <c r="B32" s="203">
        <v>4605620</v>
      </c>
      <c r="C32" s="203">
        <v>5019822</v>
      </c>
      <c r="D32" s="203">
        <v>31325291</v>
      </c>
      <c r="E32" s="203">
        <v>34618934</v>
      </c>
      <c r="F32" s="204">
        <v>10.51432530985905</v>
      </c>
    </row>
    <row r="33" spans="1:6" ht="15.6" customHeight="1" x14ac:dyDescent="0.25">
      <c r="A33" s="202" t="s">
        <v>182</v>
      </c>
      <c r="B33" s="203">
        <v>235609</v>
      </c>
      <c r="C33" s="203">
        <v>291181</v>
      </c>
      <c r="D33" s="203">
        <v>1522718</v>
      </c>
      <c r="E33" s="203">
        <v>1714209</v>
      </c>
      <c r="F33" s="204">
        <v>12.575604938012161</v>
      </c>
    </row>
    <row r="34" spans="1:6" ht="15.6" customHeight="1" x14ac:dyDescent="0.25">
      <c r="A34" s="202" t="s">
        <v>183</v>
      </c>
      <c r="B34" s="203">
        <v>19517</v>
      </c>
      <c r="C34" s="203">
        <v>25673</v>
      </c>
      <c r="D34" s="203">
        <v>139167</v>
      </c>
      <c r="E34" s="203">
        <v>161961</v>
      </c>
      <c r="F34" s="204">
        <v>16.37888292483132</v>
      </c>
    </row>
    <row r="35" spans="1:6" ht="15.6" customHeight="1" x14ac:dyDescent="0.25">
      <c r="A35" s="170" t="s">
        <v>158</v>
      </c>
      <c r="B35" s="90">
        <f>SUM(B7:B34)</f>
        <v>15594584</v>
      </c>
      <c r="C35" s="91">
        <f>SUM(C7:C34)</f>
        <v>16333364</v>
      </c>
      <c r="D35" s="192">
        <f>SUM(D7:D34)</f>
        <v>104183541</v>
      </c>
      <c r="E35" s="92">
        <f>SUM(E7:E34)</f>
        <v>114634994</v>
      </c>
      <c r="F35" s="154">
        <f>E35*100/D35-100</f>
        <v>10.031769797496139</v>
      </c>
    </row>
    <row r="36" spans="1:6" ht="15.6" customHeight="1" x14ac:dyDescent="0.25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4116.8140000000003</v>
      </c>
      <c r="C7" s="203">
        <v>5100.5619999999999</v>
      </c>
      <c r="D7" s="203">
        <v>17205.251</v>
      </c>
      <c r="E7" s="203">
        <v>14273.912</v>
      </c>
      <c r="F7" s="204">
        <v>-17.03746722439563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177.464</v>
      </c>
      <c r="D8" s="203">
        <v>0</v>
      </c>
      <c r="E8" s="203">
        <v>487.70499999999998</v>
      </c>
      <c r="F8" s="204" t="s">
        <v>156</v>
      </c>
      <c r="G8" s="20"/>
    </row>
    <row r="9" spans="1:14" ht="15.6" customHeight="1" x14ac:dyDescent="0.25">
      <c r="A9" s="202" t="s">
        <v>8</v>
      </c>
      <c r="B9" s="203">
        <v>494.68099999999998</v>
      </c>
      <c r="C9" s="203">
        <v>556.73300000000006</v>
      </c>
      <c r="D9" s="203">
        <v>1929.134</v>
      </c>
      <c r="E9" s="203">
        <v>2153.2959999999998</v>
      </c>
      <c r="F9" s="204">
        <v>11.61982526874756</v>
      </c>
      <c r="G9" s="20"/>
    </row>
    <row r="10" spans="1:14" ht="15.6" customHeight="1" x14ac:dyDescent="0.25">
      <c r="A10" s="202" t="s">
        <v>10</v>
      </c>
      <c r="B10" s="203">
        <v>1110.192</v>
      </c>
      <c r="C10" s="203">
        <v>1105.752</v>
      </c>
      <c r="D10" s="203">
        <v>7252.835</v>
      </c>
      <c r="E10" s="203">
        <v>7000.3939999999984</v>
      </c>
      <c r="F10" s="204">
        <v>-3.4805837993005611</v>
      </c>
    </row>
    <row r="11" spans="1:14" ht="15.6" customHeight="1" x14ac:dyDescent="0.25">
      <c r="A11" s="202" t="s">
        <v>9</v>
      </c>
      <c r="B11" s="203">
        <v>60.847999999999999</v>
      </c>
      <c r="C11" s="203">
        <v>82.613</v>
      </c>
      <c r="D11" s="203">
        <v>372.53899999999999</v>
      </c>
      <c r="E11" s="203">
        <v>655.0089999999999</v>
      </c>
      <c r="F11" s="204">
        <v>75.822933974697889</v>
      </c>
    </row>
    <row r="12" spans="1:14" ht="15.6" customHeight="1" x14ac:dyDescent="0.25">
      <c r="A12" s="202" t="s">
        <v>6</v>
      </c>
      <c r="B12" s="203">
        <v>1158.2909999999999</v>
      </c>
      <c r="C12" s="203">
        <v>1009.9640000000001</v>
      </c>
      <c r="D12" s="203">
        <v>7297.0209999999988</v>
      </c>
      <c r="E12" s="203">
        <v>6681.7419999999984</v>
      </c>
      <c r="F12" s="204">
        <v>-8.4319203685997195</v>
      </c>
    </row>
    <row r="13" spans="1:14" ht="15.6" customHeight="1" x14ac:dyDescent="0.25">
      <c r="A13" s="202" t="s">
        <v>175</v>
      </c>
      <c r="B13" s="203">
        <v>158.857</v>
      </c>
      <c r="C13" s="203">
        <v>157.44900000000001</v>
      </c>
      <c r="D13" s="203">
        <v>1008.91</v>
      </c>
      <c r="E13" s="203">
        <v>1041.9880000000001</v>
      </c>
      <c r="F13" s="204">
        <v>3.278587782854828</v>
      </c>
    </row>
    <row r="14" spans="1:14" ht="15.6" customHeight="1" x14ac:dyDescent="0.25">
      <c r="A14" s="202" t="s">
        <v>153</v>
      </c>
      <c r="B14" s="203">
        <v>166.62700000000001</v>
      </c>
      <c r="C14" s="203">
        <v>545.23100000000011</v>
      </c>
      <c r="D14" s="203">
        <v>1078.3699999999999</v>
      </c>
      <c r="E14" s="203">
        <v>1934.2760000000001</v>
      </c>
      <c r="F14" s="204">
        <v>79.370345985144269</v>
      </c>
    </row>
    <row r="15" spans="1:14" ht="15.6" customHeight="1" x14ac:dyDescent="0.25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 x14ac:dyDescent="0.5">
      <c r="A16" s="202" t="s">
        <v>149</v>
      </c>
      <c r="B16" s="203">
        <v>55.805</v>
      </c>
      <c r="C16" s="203">
        <v>61.255000000000003</v>
      </c>
      <c r="D16" s="203">
        <v>202.34800000000001</v>
      </c>
      <c r="E16" s="203">
        <v>232.358</v>
      </c>
      <c r="F16" s="204">
        <v>14.83088540534129</v>
      </c>
      <c r="G16" s="15"/>
    </row>
    <row r="17" spans="1:7" ht="15.6" customHeight="1" x14ac:dyDescent="0.35">
      <c r="A17" s="202" t="s">
        <v>155</v>
      </c>
      <c r="B17" s="203">
        <v>234.178</v>
      </c>
      <c r="C17" s="203">
        <v>380.44299999999998</v>
      </c>
      <c r="D17" s="203">
        <v>1592.2159999999999</v>
      </c>
      <c r="E17" s="203">
        <v>1720.412</v>
      </c>
      <c r="F17" s="204">
        <v>8.0514201590738992</v>
      </c>
      <c r="G17" s="16"/>
    </row>
    <row r="18" spans="1:7" ht="15.6" customHeight="1" x14ac:dyDescent="0.25">
      <c r="A18" s="202" t="s">
        <v>152</v>
      </c>
      <c r="B18" s="203">
        <v>5.5430000000000001</v>
      </c>
      <c r="C18" s="203">
        <v>0</v>
      </c>
      <c r="D18" s="203">
        <v>11.266999999999999</v>
      </c>
      <c r="E18" s="203">
        <v>0</v>
      </c>
      <c r="F18" s="204">
        <v>-100</v>
      </c>
    </row>
    <row r="19" spans="1:7" ht="15.6" customHeight="1" x14ac:dyDescent="0.25">
      <c r="A19" s="202" t="s">
        <v>148</v>
      </c>
      <c r="B19" s="203">
        <v>10.241</v>
      </c>
      <c r="C19" s="203">
        <v>10.130000000000001</v>
      </c>
      <c r="D19" s="203">
        <v>115.038</v>
      </c>
      <c r="E19" s="203">
        <v>74.644999999999982</v>
      </c>
      <c r="F19" s="204">
        <v>-35.112745353709222</v>
      </c>
    </row>
    <row r="20" spans="1:7" ht="15.6" customHeight="1" x14ac:dyDescent="0.25">
      <c r="A20" s="202" t="s">
        <v>147</v>
      </c>
      <c r="B20" s="203">
        <v>746.27500000000009</v>
      </c>
      <c r="C20" s="203">
        <v>738.44299999999998</v>
      </c>
      <c r="D20" s="203">
        <v>5442.2150000000001</v>
      </c>
      <c r="E20" s="203">
        <v>7880.3340000000017</v>
      </c>
      <c r="F20" s="204">
        <v>44.800122744140047</v>
      </c>
    </row>
    <row r="21" spans="1:7" ht="15.6" customHeight="1" x14ac:dyDescent="0.25">
      <c r="A21" s="202" t="s">
        <v>154</v>
      </c>
      <c r="B21" s="203">
        <v>14.795999999999999</v>
      </c>
      <c r="C21" s="203">
        <v>9.9789999999999992</v>
      </c>
      <c r="D21" s="203">
        <v>111.56100000000001</v>
      </c>
      <c r="E21" s="203">
        <v>65.525000000000006</v>
      </c>
      <c r="F21" s="204">
        <v>-41.265316732549898</v>
      </c>
    </row>
    <row r="22" spans="1:7" ht="15.6" customHeight="1" x14ac:dyDescent="0.25">
      <c r="A22" s="202" t="s">
        <v>151</v>
      </c>
      <c r="B22" s="203">
        <v>80.207999999999998</v>
      </c>
      <c r="C22" s="203">
        <v>73.563000000000002</v>
      </c>
      <c r="D22" s="203">
        <v>438.6</v>
      </c>
      <c r="E22" s="203">
        <v>532.78800000000001</v>
      </c>
      <c r="F22" s="204">
        <v>21.474692202462379</v>
      </c>
    </row>
    <row r="23" spans="1:7" ht="15.6" customHeight="1" x14ac:dyDescent="0.25">
      <c r="A23" s="202" t="s">
        <v>171</v>
      </c>
      <c r="B23" s="203">
        <v>10.451000000000001</v>
      </c>
      <c r="C23" s="203">
        <v>14.762</v>
      </c>
      <c r="D23" s="203">
        <v>94.050999999999988</v>
      </c>
      <c r="E23" s="203">
        <v>114.94</v>
      </c>
      <c r="F23" s="204">
        <v>22.21029016172076</v>
      </c>
    </row>
    <row r="24" spans="1:7" ht="15.6" customHeight="1" x14ac:dyDescent="0.25">
      <c r="A24" s="202" t="s">
        <v>146</v>
      </c>
      <c r="B24" s="203">
        <v>148.727</v>
      </c>
      <c r="C24" s="203">
        <v>253.17099999999999</v>
      </c>
      <c r="D24" s="203">
        <v>1497.558</v>
      </c>
      <c r="E24" s="203">
        <v>1303.761</v>
      </c>
      <c r="F24" s="204">
        <v>-12.94086773266881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120.316</v>
      </c>
      <c r="C26" s="203">
        <v>94.188000000000002</v>
      </c>
      <c r="D26" s="203">
        <v>465.2879999999999</v>
      </c>
      <c r="E26" s="203">
        <v>456.74099999999987</v>
      </c>
      <c r="F26" s="204">
        <v>-1.836926806623012</v>
      </c>
    </row>
    <row r="27" spans="1:7" ht="15.6" customHeight="1" x14ac:dyDescent="0.25">
      <c r="A27" s="202" t="s">
        <v>173</v>
      </c>
      <c r="B27" s="203">
        <v>1360.9259999999999</v>
      </c>
      <c r="C27" s="203">
        <v>984.99</v>
      </c>
      <c r="D27" s="203">
        <v>13327.481</v>
      </c>
      <c r="E27" s="203">
        <v>11075.46</v>
      </c>
      <c r="F27" s="204">
        <v>-16.89757426778549</v>
      </c>
    </row>
    <row r="28" spans="1:7" ht="15.6" customHeight="1" x14ac:dyDescent="0.25">
      <c r="A28" s="202" t="s">
        <v>177</v>
      </c>
      <c r="B28" s="203">
        <v>393.62799999999999</v>
      </c>
      <c r="C28" s="203">
        <v>189.86799999999999</v>
      </c>
      <c r="D28" s="203">
        <v>2284.6140000000009</v>
      </c>
      <c r="E28" s="203">
        <v>1723.4269999999999</v>
      </c>
      <c r="F28" s="204">
        <v>-24.56375562786539</v>
      </c>
    </row>
    <row r="29" spans="1:7" ht="15.6" customHeight="1" x14ac:dyDescent="0.25">
      <c r="A29" s="202" t="s">
        <v>178</v>
      </c>
      <c r="B29" s="203">
        <v>179.72900000000001</v>
      </c>
      <c r="C29" s="203">
        <v>347.12299999999999</v>
      </c>
      <c r="D29" s="203">
        <v>2709.125</v>
      </c>
      <c r="E29" s="203">
        <v>2730.7620000000002</v>
      </c>
      <c r="F29" s="204">
        <v>0.79867115766158747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257.52100000000002</v>
      </c>
      <c r="C31" s="203">
        <v>311.98</v>
      </c>
      <c r="D31" s="203">
        <v>1189.4179999999999</v>
      </c>
      <c r="E31" s="203">
        <v>1324.3489999999999</v>
      </c>
      <c r="F31" s="204">
        <v>11.34428771046008</v>
      </c>
    </row>
    <row r="32" spans="1:7" ht="15.6" customHeight="1" x14ac:dyDescent="0.25">
      <c r="A32" s="202" t="s">
        <v>181</v>
      </c>
      <c r="B32" s="203">
        <v>165.51</v>
      </c>
      <c r="C32" s="203">
        <v>128.42599999999999</v>
      </c>
      <c r="D32" s="203">
        <v>787.4799999999999</v>
      </c>
      <c r="E32" s="203">
        <v>1291.6079999999999</v>
      </c>
      <c r="F32" s="204">
        <v>64.01787981917002</v>
      </c>
    </row>
    <row r="33" spans="1:6" ht="15.6" customHeight="1" x14ac:dyDescent="0.25">
      <c r="A33" s="202" t="s">
        <v>182</v>
      </c>
      <c r="B33" s="203">
        <v>2646.4369999999999</v>
      </c>
      <c r="C33" s="203">
        <v>3029.3449999999998</v>
      </c>
      <c r="D33" s="203">
        <v>17920.21</v>
      </c>
      <c r="E33" s="203">
        <v>17973.203000000001</v>
      </c>
      <c r="F33" s="204">
        <v>0.29571640064484939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13696.601000000002</v>
      </c>
      <c r="C35" s="91">
        <f>SUM(C7:C34)</f>
        <v>15363.433999999996</v>
      </c>
      <c r="D35" s="90">
        <f>SUM(D7:D34)</f>
        <v>84332.53</v>
      </c>
      <c r="E35" s="92">
        <f>SUM(E7:E34)</f>
        <v>82728.635000000009</v>
      </c>
      <c r="F35" s="154">
        <f>E35*100/D35-100</f>
        <v>-1.9018698952823883</v>
      </c>
    </row>
    <row r="36" spans="1:6" ht="15.6" customHeight="1" x14ac:dyDescent="0.25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4178</v>
      </c>
      <c r="C7" s="203">
        <v>3481</v>
      </c>
      <c r="D7" s="203">
        <v>32903</v>
      </c>
      <c r="E7" s="203">
        <v>32680</v>
      </c>
      <c r="F7" s="204">
        <v>-0.67774974926298626</v>
      </c>
      <c r="G7" s="51"/>
    </row>
    <row r="8" spans="1:14" ht="15.6" customHeight="1" x14ac:dyDescent="0.25">
      <c r="A8" s="202" t="s">
        <v>11</v>
      </c>
      <c r="B8" s="203">
        <v>3728</v>
      </c>
      <c r="C8" s="203">
        <v>3132</v>
      </c>
      <c r="D8" s="203">
        <v>16013</v>
      </c>
      <c r="E8" s="203">
        <v>13952</v>
      </c>
      <c r="F8" s="204">
        <v>-12.87079248110909</v>
      </c>
      <c r="G8" s="20"/>
    </row>
    <row r="9" spans="1:14" ht="15.6" customHeight="1" x14ac:dyDescent="0.25">
      <c r="A9" s="202" t="s">
        <v>8</v>
      </c>
      <c r="B9" s="203">
        <v>13122</v>
      </c>
      <c r="C9" s="203">
        <v>15837</v>
      </c>
      <c r="D9" s="203">
        <v>50674</v>
      </c>
      <c r="E9" s="203">
        <v>53169</v>
      </c>
      <c r="F9" s="204">
        <v>4.9236294746812916</v>
      </c>
      <c r="G9" s="20"/>
    </row>
    <row r="10" spans="1:14" ht="15.6" customHeight="1" x14ac:dyDescent="0.25">
      <c r="A10" s="202" t="s">
        <v>10</v>
      </c>
      <c r="B10" s="203">
        <v>5684</v>
      </c>
      <c r="C10" s="203">
        <v>4687</v>
      </c>
      <c r="D10" s="203">
        <v>31755</v>
      </c>
      <c r="E10" s="203">
        <v>26404</v>
      </c>
      <c r="F10" s="204">
        <v>-16.850889623681311</v>
      </c>
    </row>
    <row r="11" spans="1:14" ht="15.6" customHeight="1" x14ac:dyDescent="0.25">
      <c r="A11" s="202" t="s">
        <v>9</v>
      </c>
      <c r="B11" s="203">
        <v>346030</v>
      </c>
      <c r="C11" s="203">
        <v>293719</v>
      </c>
      <c r="D11" s="203">
        <v>2099993</v>
      </c>
      <c r="E11" s="203">
        <v>2082583</v>
      </c>
      <c r="F11" s="204">
        <v>-0.82905038254889973</v>
      </c>
    </row>
    <row r="12" spans="1:14" ht="15.6" customHeight="1" x14ac:dyDescent="0.25">
      <c r="A12" s="202" t="s">
        <v>6</v>
      </c>
      <c r="B12" s="203">
        <v>9362</v>
      </c>
      <c r="C12" s="203">
        <v>12099</v>
      </c>
      <c r="D12" s="203">
        <v>67344</v>
      </c>
      <c r="E12" s="203">
        <v>65650</v>
      </c>
      <c r="F12" s="204">
        <v>-2.5154430981230722</v>
      </c>
    </row>
    <row r="13" spans="1:14" ht="15.6" customHeight="1" x14ac:dyDescent="0.25">
      <c r="A13" s="202" t="s">
        <v>175</v>
      </c>
      <c r="B13" s="203">
        <v>18714</v>
      </c>
      <c r="C13" s="203">
        <v>20500</v>
      </c>
      <c r="D13" s="203">
        <v>76064</v>
      </c>
      <c r="E13" s="203">
        <v>93210</v>
      </c>
      <c r="F13" s="204">
        <v>22.541543962978551</v>
      </c>
    </row>
    <row r="14" spans="1:14" ht="15.6" customHeight="1" x14ac:dyDescent="0.25">
      <c r="A14" s="202" t="s">
        <v>153</v>
      </c>
      <c r="B14" s="203">
        <v>139278</v>
      </c>
      <c r="C14" s="203">
        <v>183266</v>
      </c>
      <c r="D14" s="203">
        <v>899610</v>
      </c>
      <c r="E14" s="203">
        <v>1025978</v>
      </c>
      <c r="F14" s="204">
        <v>14.04697591178399</v>
      </c>
    </row>
    <row r="15" spans="1:14" ht="15.6" customHeight="1" x14ac:dyDescent="0.25">
      <c r="A15" s="202" t="s">
        <v>150</v>
      </c>
      <c r="B15" s="203">
        <v>12043</v>
      </c>
      <c r="C15" s="203">
        <v>13931</v>
      </c>
      <c r="D15" s="203">
        <v>77169</v>
      </c>
      <c r="E15" s="203">
        <v>85511</v>
      </c>
      <c r="F15" s="204">
        <v>10.810040301157199</v>
      </c>
    </row>
    <row r="16" spans="1:14" ht="15.6" customHeight="1" x14ac:dyDescent="0.5">
      <c r="A16" s="202" t="s">
        <v>149</v>
      </c>
      <c r="B16" s="203">
        <v>22567</v>
      </c>
      <c r="C16" s="203">
        <v>17750</v>
      </c>
      <c r="D16" s="203">
        <v>126176</v>
      </c>
      <c r="E16" s="203">
        <v>112791</v>
      </c>
      <c r="F16" s="204">
        <v>-10.608198072533609</v>
      </c>
      <c r="G16" s="15"/>
    </row>
    <row r="17" spans="1:7" ht="15.6" customHeight="1" x14ac:dyDescent="0.35">
      <c r="A17" s="202" t="s">
        <v>155</v>
      </c>
      <c r="B17" s="203">
        <v>2649</v>
      </c>
      <c r="C17" s="203">
        <v>3412</v>
      </c>
      <c r="D17" s="203">
        <v>17327</v>
      </c>
      <c r="E17" s="203">
        <v>18274</v>
      </c>
      <c r="F17" s="204">
        <v>5.4654585329254957</v>
      </c>
      <c r="G17" s="16"/>
    </row>
    <row r="18" spans="1:7" ht="15.6" customHeight="1" x14ac:dyDescent="0.25">
      <c r="A18" s="202" t="s">
        <v>152</v>
      </c>
      <c r="B18" s="203">
        <v>36125</v>
      </c>
      <c r="C18" s="203">
        <v>42866</v>
      </c>
      <c r="D18" s="203">
        <v>364601</v>
      </c>
      <c r="E18" s="203">
        <v>298739</v>
      </c>
      <c r="F18" s="204">
        <v>-18.064130378139399</v>
      </c>
    </row>
    <row r="19" spans="1:7" ht="15.6" customHeight="1" x14ac:dyDescent="0.25">
      <c r="A19" s="202" t="s">
        <v>148</v>
      </c>
      <c r="B19" s="203">
        <v>1388</v>
      </c>
      <c r="C19" s="203">
        <v>1172</v>
      </c>
      <c r="D19" s="203">
        <v>9554</v>
      </c>
      <c r="E19" s="203">
        <v>7953</v>
      </c>
      <c r="F19" s="204">
        <v>-16.75737910822691</v>
      </c>
    </row>
    <row r="20" spans="1:7" ht="15.6" customHeight="1" x14ac:dyDescent="0.25">
      <c r="A20" s="202" t="s">
        <v>147</v>
      </c>
      <c r="B20" s="203">
        <v>6048</v>
      </c>
      <c r="C20" s="203">
        <v>0</v>
      </c>
      <c r="D20" s="203">
        <v>17113</v>
      </c>
      <c r="E20" s="203">
        <v>12633</v>
      </c>
      <c r="F20" s="204">
        <v>-26.17892830012272</v>
      </c>
    </row>
    <row r="21" spans="1:7" ht="15.6" customHeight="1" x14ac:dyDescent="0.25">
      <c r="A21" s="202" t="s">
        <v>154</v>
      </c>
      <c r="B21" s="203">
        <v>17543</v>
      </c>
      <c r="C21" s="203">
        <v>16889</v>
      </c>
      <c r="D21" s="203">
        <v>97965</v>
      </c>
      <c r="E21" s="203">
        <v>82632</v>
      </c>
      <c r="F21" s="204">
        <v>-15.65150819170111</v>
      </c>
    </row>
    <row r="22" spans="1:7" ht="15.6" customHeight="1" x14ac:dyDescent="0.25">
      <c r="A22" s="202" t="s">
        <v>151</v>
      </c>
      <c r="B22" s="203">
        <v>168922</v>
      </c>
      <c r="C22" s="203">
        <v>229102</v>
      </c>
      <c r="D22" s="203">
        <v>1399158</v>
      </c>
      <c r="E22" s="203">
        <v>1734760</v>
      </c>
      <c r="F22" s="204">
        <v>23.985997292657441</v>
      </c>
    </row>
    <row r="23" spans="1:7" ht="15.6" customHeight="1" x14ac:dyDescent="0.25">
      <c r="A23" s="202" t="s">
        <v>171</v>
      </c>
      <c r="B23" s="203">
        <v>8607</v>
      </c>
      <c r="C23" s="203">
        <v>7863</v>
      </c>
      <c r="D23" s="203">
        <v>51152</v>
      </c>
      <c r="E23" s="203">
        <v>44884</v>
      </c>
      <c r="F23" s="204">
        <v>-12.25367532061307</v>
      </c>
    </row>
    <row r="24" spans="1:7" ht="15.6" customHeight="1" x14ac:dyDescent="0.25">
      <c r="A24" s="202" t="s">
        <v>146</v>
      </c>
      <c r="B24" s="203">
        <v>1791</v>
      </c>
      <c r="C24" s="203">
        <v>3174</v>
      </c>
      <c r="D24" s="203">
        <v>13632</v>
      </c>
      <c r="E24" s="203">
        <v>16138</v>
      </c>
      <c r="F24" s="204">
        <v>18.383215962441309</v>
      </c>
    </row>
    <row r="25" spans="1:7" ht="15.6" customHeight="1" x14ac:dyDescent="0.25">
      <c r="A25" s="202" t="s">
        <v>145</v>
      </c>
      <c r="B25" s="203">
        <v>1420</v>
      </c>
      <c r="C25" s="203">
        <v>0</v>
      </c>
      <c r="D25" s="203">
        <v>4575</v>
      </c>
      <c r="E25" s="203">
        <v>106</v>
      </c>
      <c r="F25" s="204">
        <v>-97.683060109289613</v>
      </c>
    </row>
    <row r="26" spans="1:7" ht="15.6" customHeight="1" x14ac:dyDescent="0.25">
      <c r="A26" s="202" t="s">
        <v>157</v>
      </c>
      <c r="B26" s="203">
        <v>3153</v>
      </c>
      <c r="C26" s="203">
        <v>3204</v>
      </c>
      <c r="D26" s="203">
        <v>15390</v>
      </c>
      <c r="E26" s="203">
        <v>15102</v>
      </c>
      <c r="F26" s="204">
        <v>-1.8713450292397631</v>
      </c>
    </row>
    <row r="27" spans="1:7" ht="15.6" customHeight="1" x14ac:dyDescent="0.25">
      <c r="A27" s="202" t="s">
        <v>173</v>
      </c>
      <c r="B27" s="203">
        <v>2002</v>
      </c>
      <c r="C27" s="203">
        <v>2639</v>
      </c>
      <c r="D27" s="203">
        <v>15155</v>
      </c>
      <c r="E27" s="203">
        <v>15892</v>
      </c>
      <c r="F27" s="204">
        <v>4.863081491257006</v>
      </c>
    </row>
    <row r="28" spans="1:7" ht="15.6" customHeight="1" x14ac:dyDescent="0.25">
      <c r="A28" s="202" t="s">
        <v>177</v>
      </c>
      <c r="B28" s="203">
        <v>57380</v>
      </c>
      <c r="C28" s="203">
        <v>46386</v>
      </c>
      <c r="D28" s="203">
        <v>445216</v>
      </c>
      <c r="E28" s="203">
        <v>508707</v>
      </c>
      <c r="F28" s="204">
        <v>14.260718392869981</v>
      </c>
    </row>
    <row r="29" spans="1:7" ht="15.6" customHeight="1" x14ac:dyDescent="0.25">
      <c r="A29" s="202" t="s">
        <v>178</v>
      </c>
      <c r="B29" s="203">
        <v>4366</v>
      </c>
      <c r="C29" s="203">
        <v>4448</v>
      </c>
      <c r="D29" s="203">
        <v>26416</v>
      </c>
      <c r="E29" s="203">
        <v>32579</v>
      </c>
      <c r="F29" s="204">
        <v>23.33055723803756</v>
      </c>
    </row>
    <row r="30" spans="1:7" ht="15.6" customHeight="1" x14ac:dyDescent="0.25">
      <c r="A30" s="202" t="s">
        <v>179</v>
      </c>
      <c r="B30" s="203">
        <v>2075</v>
      </c>
      <c r="C30" s="203">
        <v>2373</v>
      </c>
      <c r="D30" s="203">
        <v>19934</v>
      </c>
      <c r="E30" s="203">
        <v>18984</v>
      </c>
      <c r="F30" s="204">
        <v>-4.7657268987659336</v>
      </c>
    </row>
    <row r="31" spans="1:7" ht="15.6" customHeight="1" x14ac:dyDescent="0.25">
      <c r="A31" s="202" t="s">
        <v>180</v>
      </c>
      <c r="B31" s="203">
        <v>7819</v>
      </c>
      <c r="C31" s="203">
        <v>10289</v>
      </c>
      <c r="D31" s="203">
        <v>64901</v>
      </c>
      <c r="E31" s="203">
        <v>65563</v>
      </c>
      <c r="F31" s="204">
        <v>1.020015099921423</v>
      </c>
    </row>
    <row r="32" spans="1:7" ht="15.6" customHeight="1" x14ac:dyDescent="0.25">
      <c r="A32" s="202" t="s">
        <v>181</v>
      </c>
      <c r="B32" s="203">
        <v>36724</v>
      </c>
      <c r="C32" s="203">
        <v>36788</v>
      </c>
      <c r="D32" s="203">
        <v>249922</v>
      </c>
      <c r="E32" s="203">
        <v>281675</v>
      </c>
      <c r="F32" s="204">
        <v>12.70516401117149</v>
      </c>
    </row>
    <row r="33" spans="1:6" ht="15.6" customHeight="1" x14ac:dyDescent="0.25">
      <c r="A33" s="202" t="s">
        <v>182</v>
      </c>
      <c r="B33" s="203">
        <v>10606</v>
      </c>
      <c r="C33" s="203">
        <v>8815</v>
      </c>
      <c r="D33" s="203">
        <v>78076</v>
      </c>
      <c r="E33" s="203">
        <v>69161</v>
      </c>
      <c r="F33" s="204">
        <v>-11.41836159639325</v>
      </c>
    </row>
    <row r="34" spans="1:6" ht="15.6" customHeight="1" x14ac:dyDescent="0.25">
      <c r="A34" s="202" t="s">
        <v>183</v>
      </c>
      <c r="B34" s="203">
        <v>594</v>
      </c>
      <c r="C34" s="203">
        <v>976</v>
      </c>
      <c r="D34" s="203">
        <v>4733</v>
      </c>
      <c r="E34" s="203">
        <v>5915</v>
      </c>
      <c r="F34" s="204">
        <v>24.973589689414752</v>
      </c>
    </row>
    <row r="35" spans="1:6" ht="15.6" customHeight="1" x14ac:dyDescent="0.25">
      <c r="A35" s="170" t="s">
        <v>158</v>
      </c>
      <c r="B35" s="90">
        <f>SUM(B7:B34)</f>
        <v>943918</v>
      </c>
      <c r="C35" s="91">
        <f>SUM(C7:C34)</f>
        <v>988798</v>
      </c>
      <c r="D35" s="192">
        <f>SUM(D7:D34)</f>
        <v>6372521</v>
      </c>
      <c r="E35" s="192">
        <f>SUM(E7:E34)</f>
        <v>6821625</v>
      </c>
      <c r="F35" s="154">
        <f>E35*100/D35-100</f>
        <v>7.0475091412017292</v>
      </c>
    </row>
    <row r="36" spans="1:6" ht="15.6" customHeight="1" x14ac:dyDescent="0.25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3148</v>
      </c>
      <c r="C7" s="203">
        <v>2428</v>
      </c>
      <c r="D7" s="203">
        <v>18511</v>
      </c>
      <c r="E7" s="203">
        <v>14648</v>
      </c>
      <c r="F7" s="204">
        <v>-20.868672681108539</v>
      </c>
      <c r="G7" s="51"/>
    </row>
    <row r="8" spans="1:14" ht="15.6" customHeight="1" x14ac:dyDescent="0.25">
      <c r="A8" s="202" t="s">
        <v>11</v>
      </c>
      <c r="B8" s="203">
        <v>161</v>
      </c>
      <c r="C8" s="203">
        <v>126</v>
      </c>
      <c r="D8" s="203">
        <v>1117</v>
      </c>
      <c r="E8" s="203">
        <v>660</v>
      </c>
      <c r="F8" s="204">
        <v>-40.913160250671439</v>
      </c>
      <c r="G8" s="20"/>
    </row>
    <row r="9" spans="1:14" ht="15.6" customHeight="1" x14ac:dyDescent="0.25">
      <c r="A9" s="202" t="s">
        <v>8</v>
      </c>
      <c r="B9" s="203">
        <v>6568</v>
      </c>
      <c r="C9" s="203">
        <v>6500</v>
      </c>
      <c r="D9" s="203">
        <v>27059</v>
      </c>
      <c r="E9" s="203">
        <v>23367</v>
      </c>
      <c r="F9" s="204">
        <v>-13.64425884179016</v>
      </c>
      <c r="G9" s="20"/>
    </row>
    <row r="10" spans="1:14" ht="15.6" customHeight="1" x14ac:dyDescent="0.25">
      <c r="A10" s="202" t="s">
        <v>10</v>
      </c>
      <c r="B10" s="203">
        <v>1301</v>
      </c>
      <c r="C10" s="203">
        <v>888</v>
      </c>
      <c r="D10" s="203">
        <v>8875</v>
      </c>
      <c r="E10" s="203">
        <v>7733</v>
      </c>
      <c r="F10" s="204">
        <v>-12.86760563380281</v>
      </c>
    </row>
    <row r="11" spans="1:14" ht="15.6" customHeight="1" x14ac:dyDescent="0.25">
      <c r="A11" s="202" t="s">
        <v>9</v>
      </c>
      <c r="B11" s="203">
        <v>330887</v>
      </c>
      <c r="C11" s="203">
        <v>282159</v>
      </c>
      <c r="D11" s="203">
        <v>1998459</v>
      </c>
      <c r="E11" s="203">
        <v>1992629</v>
      </c>
      <c r="F11" s="204">
        <v>-0.29172477393831292</v>
      </c>
    </row>
    <row r="12" spans="1:14" ht="15.6" customHeight="1" x14ac:dyDescent="0.25">
      <c r="A12" s="202" t="s">
        <v>6</v>
      </c>
      <c r="B12" s="203">
        <v>1245</v>
      </c>
      <c r="C12" s="203">
        <v>1498</v>
      </c>
      <c r="D12" s="203">
        <v>14644</v>
      </c>
      <c r="E12" s="203">
        <v>16801</v>
      </c>
      <c r="F12" s="204">
        <v>14.729582081398521</v>
      </c>
    </row>
    <row r="13" spans="1:14" ht="15.6" customHeight="1" x14ac:dyDescent="0.25">
      <c r="A13" s="202" t="s">
        <v>175</v>
      </c>
      <c r="B13" s="203">
        <v>40</v>
      </c>
      <c r="C13" s="203">
        <v>40</v>
      </c>
      <c r="D13" s="203">
        <v>808</v>
      </c>
      <c r="E13" s="203">
        <v>558</v>
      </c>
      <c r="F13" s="204">
        <v>-30.940594059405939</v>
      </c>
    </row>
    <row r="14" spans="1:14" ht="15.6" customHeight="1" x14ac:dyDescent="0.25">
      <c r="A14" s="202" t="s">
        <v>153</v>
      </c>
      <c r="B14" s="203">
        <v>109617</v>
      </c>
      <c r="C14" s="203">
        <v>155201</v>
      </c>
      <c r="D14" s="203">
        <v>746734</v>
      </c>
      <c r="E14" s="203">
        <v>876445</v>
      </c>
      <c r="F14" s="204">
        <v>17.37044248688288</v>
      </c>
    </row>
    <row r="15" spans="1:14" ht="15.6" customHeight="1" x14ac:dyDescent="0.25">
      <c r="A15" s="202" t="s">
        <v>150</v>
      </c>
      <c r="B15" s="203">
        <v>6262</v>
      </c>
      <c r="C15" s="203">
        <v>7383</v>
      </c>
      <c r="D15" s="203">
        <v>40441</v>
      </c>
      <c r="E15" s="203">
        <v>45093</v>
      </c>
      <c r="F15" s="204">
        <v>11.503177468410771</v>
      </c>
    </row>
    <row r="16" spans="1:14" ht="15.6" customHeight="1" x14ac:dyDescent="0.5">
      <c r="A16" s="202" t="s">
        <v>149</v>
      </c>
      <c r="B16" s="203">
        <v>2640</v>
      </c>
      <c r="C16" s="203">
        <v>753</v>
      </c>
      <c r="D16" s="203">
        <v>8854</v>
      </c>
      <c r="E16" s="203">
        <v>6371</v>
      </c>
      <c r="F16" s="204">
        <v>-28.04382200135532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34680</v>
      </c>
      <c r="C18" s="203">
        <v>40468</v>
      </c>
      <c r="D18" s="203">
        <v>352863</v>
      </c>
      <c r="E18" s="203">
        <v>285538</v>
      </c>
      <c r="F18" s="204">
        <v>-19.079642807548542</v>
      </c>
    </row>
    <row r="19" spans="1:7" ht="15.6" customHeight="1" x14ac:dyDescent="0.25">
      <c r="A19" s="202" t="s">
        <v>148</v>
      </c>
      <c r="B19" s="203">
        <v>1202</v>
      </c>
      <c r="C19" s="203">
        <v>763</v>
      </c>
      <c r="D19" s="203">
        <v>6165</v>
      </c>
      <c r="E19" s="203">
        <v>4520</v>
      </c>
      <c r="F19" s="204">
        <v>-26.682887266828871</v>
      </c>
    </row>
    <row r="20" spans="1:7" ht="15.6" customHeight="1" x14ac:dyDescent="0.25">
      <c r="A20" s="202" t="s">
        <v>147</v>
      </c>
      <c r="B20" s="203">
        <v>6048</v>
      </c>
      <c r="C20" s="203">
        <v>0</v>
      </c>
      <c r="D20" s="203">
        <v>17113</v>
      </c>
      <c r="E20" s="203">
        <v>12633</v>
      </c>
      <c r="F20" s="204">
        <v>-26.17892830012272</v>
      </c>
    </row>
    <row r="21" spans="1:7" ht="15.6" customHeight="1" x14ac:dyDescent="0.25">
      <c r="A21" s="202" t="s">
        <v>154</v>
      </c>
      <c r="B21" s="203">
        <v>15063</v>
      </c>
      <c r="C21" s="203">
        <v>13275</v>
      </c>
      <c r="D21" s="203">
        <v>80430</v>
      </c>
      <c r="E21" s="203">
        <v>65697</v>
      </c>
      <c r="F21" s="204">
        <v>-18.317791868705712</v>
      </c>
    </row>
    <row r="22" spans="1:7" ht="15.6" customHeight="1" x14ac:dyDescent="0.25">
      <c r="A22" s="202" t="s">
        <v>151</v>
      </c>
      <c r="B22" s="203">
        <v>152024</v>
      </c>
      <c r="C22" s="203">
        <v>211392</v>
      </c>
      <c r="D22" s="203">
        <v>1233169</v>
      </c>
      <c r="E22" s="203">
        <v>1581113</v>
      </c>
      <c r="F22" s="204">
        <v>28.215435191770151</v>
      </c>
    </row>
    <row r="23" spans="1:7" ht="15.6" customHeight="1" x14ac:dyDescent="0.25">
      <c r="A23" s="202" t="s">
        <v>171</v>
      </c>
      <c r="B23" s="203">
        <v>3319</v>
      </c>
      <c r="C23" s="203">
        <v>3582</v>
      </c>
      <c r="D23" s="203">
        <v>19735</v>
      </c>
      <c r="E23" s="203">
        <v>20832</v>
      </c>
      <c r="F23" s="204">
        <v>5.5586521408664851</v>
      </c>
    </row>
    <row r="24" spans="1:7" ht="15.6" customHeight="1" x14ac:dyDescent="0.25">
      <c r="A24" s="202" t="s">
        <v>146</v>
      </c>
      <c r="B24" s="203">
        <v>944</v>
      </c>
      <c r="C24" s="203">
        <v>2103</v>
      </c>
      <c r="D24" s="203">
        <v>6154</v>
      </c>
      <c r="E24" s="203">
        <v>9048</v>
      </c>
      <c r="F24" s="204">
        <v>47.026324341891439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2359</v>
      </c>
      <c r="C26" s="203">
        <v>2137</v>
      </c>
      <c r="D26" s="203">
        <v>9640</v>
      </c>
      <c r="E26" s="203">
        <v>9206</v>
      </c>
      <c r="F26" s="204">
        <v>-4.5020746887966823</v>
      </c>
    </row>
    <row r="27" spans="1:7" ht="15.6" customHeight="1" x14ac:dyDescent="0.25">
      <c r="A27" s="202" t="s">
        <v>173</v>
      </c>
      <c r="B27" s="203">
        <v>926</v>
      </c>
      <c r="C27" s="203">
        <v>1220</v>
      </c>
      <c r="D27" s="203">
        <v>6799</v>
      </c>
      <c r="E27" s="203">
        <v>6294</v>
      </c>
      <c r="F27" s="204">
        <v>-7.4275628768936599</v>
      </c>
    </row>
    <row r="28" spans="1:7" ht="15.6" customHeight="1" x14ac:dyDescent="0.25">
      <c r="A28" s="202" t="s">
        <v>177</v>
      </c>
      <c r="B28" s="203">
        <v>50246</v>
      </c>
      <c r="C28" s="203">
        <v>41089</v>
      </c>
      <c r="D28" s="203">
        <v>357871</v>
      </c>
      <c r="E28" s="203">
        <v>423891</v>
      </c>
      <c r="F28" s="204">
        <v>18.447988241573089</v>
      </c>
    </row>
    <row r="29" spans="1:7" ht="15.6" customHeight="1" x14ac:dyDescent="0.25">
      <c r="A29" s="202" t="s">
        <v>178</v>
      </c>
      <c r="B29" s="203">
        <v>2477</v>
      </c>
      <c r="C29" s="203">
        <v>2336</v>
      </c>
      <c r="D29" s="203">
        <v>15111</v>
      </c>
      <c r="E29" s="203">
        <v>20023</v>
      </c>
      <c r="F29" s="204">
        <v>32.506121368539482</v>
      </c>
    </row>
    <row r="30" spans="1:7" ht="15.6" customHeight="1" x14ac:dyDescent="0.25">
      <c r="A30" s="202" t="s">
        <v>179</v>
      </c>
      <c r="B30" s="203">
        <v>1075</v>
      </c>
      <c r="C30" s="203">
        <v>1112</v>
      </c>
      <c r="D30" s="203">
        <v>9118</v>
      </c>
      <c r="E30" s="203">
        <v>8996</v>
      </c>
      <c r="F30" s="204">
        <v>-1.3380127220881799</v>
      </c>
    </row>
    <row r="31" spans="1:7" ht="15.6" customHeight="1" x14ac:dyDescent="0.25">
      <c r="A31" s="202" t="s">
        <v>180</v>
      </c>
      <c r="B31" s="203">
        <v>1994</v>
      </c>
      <c r="C31" s="203">
        <v>1439</v>
      </c>
      <c r="D31" s="203">
        <v>23011</v>
      </c>
      <c r="E31" s="203">
        <v>19476</v>
      </c>
      <c r="F31" s="204">
        <v>-15.36221806961888</v>
      </c>
    </row>
    <row r="32" spans="1:7" ht="15.6" customHeight="1" x14ac:dyDescent="0.25">
      <c r="A32" s="202" t="s">
        <v>181</v>
      </c>
      <c r="B32" s="203">
        <v>30872</v>
      </c>
      <c r="C32" s="203">
        <v>28998</v>
      </c>
      <c r="D32" s="203">
        <v>209957</v>
      </c>
      <c r="E32" s="203">
        <v>241602</v>
      </c>
      <c r="F32" s="204">
        <v>15.07213381787699</v>
      </c>
    </row>
    <row r="33" spans="1:6" ht="15.6" customHeight="1" x14ac:dyDescent="0.25">
      <c r="A33" s="202" t="s">
        <v>182</v>
      </c>
      <c r="B33" s="203">
        <v>4150</v>
      </c>
      <c r="C33" s="203">
        <v>3423</v>
      </c>
      <c r="D33" s="203">
        <v>35247</v>
      </c>
      <c r="E33" s="203">
        <v>34340</v>
      </c>
      <c r="F33" s="204">
        <v>-2.5732686469770409</v>
      </c>
    </row>
    <row r="34" spans="1:6" ht="15.6" customHeight="1" x14ac:dyDescent="0.25">
      <c r="A34" s="202" t="s">
        <v>183</v>
      </c>
      <c r="B34" s="203">
        <v>239</v>
      </c>
      <c r="C34" s="203">
        <v>244</v>
      </c>
      <c r="D34" s="203">
        <v>2112</v>
      </c>
      <c r="E34" s="203">
        <v>1769</v>
      </c>
      <c r="F34" s="204">
        <v>-16.240530303030301</v>
      </c>
    </row>
    <row r="35" spans="1:6" ht="15.6" customHeight="1" x14ac:dyDescent="0.25">
      <c r="A35" s="170" t="s">
        <v>158</v>
      </c>
      <c r="B35" s="90">
        <f>SUM(B7:B34)</f>
        <v>769487</v>
      </c>
      <c r="C35" s="91">
        <f>SUM(C7:C34)</f>
        <v>810557</v>
      </c>
      <c r="D35" s="90">
        <f>SUM(D7:D34)</f>
        <v>5249997</v>
      </c>
      <c r="E35" s="92">
        <f>SUM(E7:E34)</f>
        <v>5729283</v>
      </c>
      <c r="F35" s="154">
        <f>E35*100/D35-100</f>
        <v>9.1292623595784903</v>
      </c>
    </row>
    <row r="36" spans="1:6" ht="15.6" customHeight="1" x14ac:dyDescent="0.25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359809</v>
      </c>
      <c r="C11" s="203">
        <v>288418</v>
      </c>
      <c r="D11" s="203">
        <v>2111664</v>
      </c>
      <c r="E11" s="203">
        <v>2083660</v>
      </c>
      <c r="F11" s="204">
        <v>-1.3261579493707389</v>
      </c>
    </row>
    <row r="12" spans="1:14" ht="15.6" customHeight="1" x14ac:dyDescent="0.25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0</v>
      </c>
      <c r="E13" s="203">
        <v>960</v>
      </c>
      <c r="F13" s="204" t="s">
        <v>156</v>
      </c>
    </row>
    <row r="14" spans="1:14" ht="15.6" customHeight="1" x14ac:dyDescent="0.25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 x14ac:dyDescent="0.25">
      <c r="A15" s="202" t="s">
        <v>150</v>
      </c>
      <c r="B15" s="203">
        <v>0</v>
      </c>
      <c r="C15" s="203">
        <v>1600</v>
      </c>
      <c r="D15" s="203">
        <v>0</v>
      </c>
      <c r="E15" s="203">
        <v>1600</v>
      </c>
      <c r="F15" s="204" t="s">
        <v>156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0</v>
      </c>
      <c r="C19" s="203">
        <v>25</v>
      </c>
      <c r="D19" s="203">
        <v>68</v>
      </c>
      <c r="E19" s="203">
        <v>25</v>
      </c>
      <c r="F19" s="204">
        <v>-63.235294117647051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15602</v>
      </c>
      <c r="C21" s="203">
        <v>10037</v>
      </c>
      <c r="D21" s="203">
        <v>58304</v>
      </c>
      <c r="E21" s="203">
        <v>36249</v>
      </c>
      <c r="F21" s="204">
        <v>-37.827593304061473</v>
      </c>
    </row>
    <row r="22" spans="1:7" ht="15.6" customHeight="1" x14ac:dyDescent="0.25">
      <c r="A22" s="202" t="s">
        <v>151</v>
      </c>
      <c r="B22" s="203">
        <v>0</v>
      </c>
      <c r="C22" s="203">
        <v>0</v>
      </c>
      <c r="D22" s="203">
        <v>0</v>
      </c>
      <c r="E22" s="203">
        <v>28</v>
      </c>
      <c r="F22" s="204" t="s">
        <v>156</v>
      </c>
    </row>
    <row r="23" spans="1:7" ht="15.6" customHeight="1" x14ac:dyDescent="0.25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154</v>
      </c>
      <c r="C28" s="203">
        <v>155</v>
      </c>
      <c r="D28" s="203">
        <v>974</v>
      </c>
      <c r="E28" s="203">
        <v>1028</v>
      </c>
      <c r="F28" s="204">
        <v>5.5441478439425111</v>
      </c>
    </row>
    <row r="29" spans="1:7" ht="15.6" customHeight="1" x14ac:dyDescent="0.25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31514</v>
      </c>
      <c r="E31" s="203">
        <v>53128</v>
      </c>
      <c r="F31" s="204">
        <v>68.585390620041892</v>
      </c>
    </row>
    <row r="32" spans="1:7" ht="15.6" customHeight="1" x14ac:dyDescent="0.25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375565</v>
      </c>
      <c r="C35" s="91">
        <f>SUM(C7:C34)</f>
        <v>300235</v>
      </c>
      <c r="D35" s="192">
        <f>SUM(D7:D34)</f>
        <v>2202524</v>
      </c>
      <c r="E35" s="192">
        <f>SUM(E7:E34)</f>
        <v>2176678</v>
      </c>
      <c r="F35" s="154">
        <f>E35*100/D35-100</f>
        <v>-1.173471889523114</v>
      </c>
    </row>
    <row r="36" spans="1:6" ht="15.6" customHeight="1" x14ac:dyDescent="0.25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127423</v>
      </c>
      <c r="C7" s="203">
        <v>33843</v>
      </c>
      <c r="D7" s="203">
        <v>1392833</v>
      </c>
      <c r="E7" s="203">
        <v>353935</v>
      </c>
      <c r="F7" s="204">
        <v>-74.588841591202964</v>
      </c>
      <c r="G7" s="27"/>
    </row>
    <row r="8" spans="1:14" ht="15.6" customHeight="1" x14ac:dyDescent="0.25">
      <c r="A8" s="202" t="s">
        <v>11</v>
      </c>
      <c r="B8" s="203">
        <v>0</v>
      </c>
      <c r="C8" s="203">
        <v>0</v>
      </c>
      <c r="D8" s="203">
        <v>13283</v>
      </c>
      <c r="E8" s="203">
        <v>9021</v>
      </c>
      <c r="F8" s="204">
        <v>-32.086125122336817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43</v>
      </c>
      <c r="E9" s="203">
        <v>1539</v>
      </c>
      <c r="F9" s="204">
        <v>3479.0697674418611</v>
      </c>
      <c r="G9" s="20"/>
    </row>
    <row r="10" spans="1:14" ht="15.6" customHeight="1" x14ac:dyDescent="0.25">
      <c r="A10" s="202" t="s">
        <v>10</v>
      </c>
      <c r="B10" s="203">
        <v>33000</v>
      </c>
      <c r="C10" s="203">
        <v>0</v>
      </c>
      <c r="D10" s="203">
        <v>33000</v>
      </c>
      <c r="E10" s="203">
        <v>0</v>
      </c>
      <c r="F10" s="204">
        <v>-100</v>
      </c>
    </row>
    <row r="11" spans="1:14" ht="15.6" customHeight="1" x14ac:dyDescent="0.25">
      <c r="A11" s="202" t="s">
        <v>9</v>
      </c>
      <c r="B11" s="203">
        <v>5206898</v>
      </c>
      <c r="C11" s="203">
        <v>5326059</v>
      </c>
      <c r="D11" s="203">
        <v>36777062</v>
      </c>
      <c r="E11" s="203">
        <v>37826521</v>
      </c>
      <c r="F11" s="204">
        <v>2.8535694341217379</v>
      </c>
    </row>
    <row r="12" spans="1:14" ht="15.6" customHeight="1" x14ac:dyDescent="0.25">
      <c r="A12" s="202" t="s">
        <v>6</v>
      </c>
      <c r="B12" s="203">
        <v>168021</v>
      </c>
      <c r="C12" s="203">
        <v>102774</v>
      </c>
      <c r="D12" s="203">
        <v>951432</v>
      </c>
      <c r="E12" s="203">
        <v>555936</v>
      </c>
      <c r="F12" s="204">
        <v>-41.56849885225639</v>
      </c>
    </row>
    <row r="13" spans="1:14" ht="15.6" customHeight="1" x14ac:dyDescent="0.25">
      <c r="A13" s="202" t="s">
        <v>175</v>
      </c>
      <c r="B13" s="203">
        <v>1252</v>
      </c>
      <c r="C13" s="203">
        <v>1168</v>
      </c>
      <c r="D13" s="203">
        <v>8101</v>
      </c>
      <c r="E13" s="203">
        <v>7923</v>
      </c>
      <c r="F13" s="204">
        <v>-2.19725959758054</v>
      </c>
    </row>
    <row r="14" spans="1:14" ht="15.6" customHeight="1" x14ac:dyDescent="0.25">
      <c r="A14" s="202" t="s">
        <v>153</v>
      </c>
      <c r="B14" s="203">
        <v>1739857</v>
      </c>
      <c r="C14" s="203">
        <v>2156827</v>
      </c>
      <c r="D14" s="203">
        <v>11823163</v>
      </c>
      <c r="E14" s="203">
        <v>16240300</v>
      </c>
      <c r="F14" s="204">
        <v>37.360027938378238</v>
      </c>
    </row>
    <row r="15" spans="1:14" ht="15.6" customHeight="1" x14ac:dyDescent="0.25">
      <c r="A15" s="202" t="s">
        <v>150</v>
      </c>
      <c r="B15" s="203">
        <v>338</v>
      </c>
      <c r="C15" s="203">
        <v>10527</v>
      </c>
      <c r="D15" s="203">
        <v>29799</v>
      </c>
      <c r="E15" s="203">
        <v>87344</v>
      </c>
      <c r="F15" s="204">
        <v>193.11050706399541</v>
      </c>
    </row>
    <row r="16" spans="1:14" ht="15.6" customHeight="1" x14ac:dyDescent="0.5">
      <c r="A16" s="202" t="s">
        <v>149</v>
      </c>
      <c r="B16" s="203">
        <v>236953</v>
      </c>
      <c r="C16" s="203">
        <v>2968</v>
      </c>
      <c r="D16" s="203">
        <v>645391</v>
      </c>
      <c r="E16" s="203">
        <v>92261</v>
      </c>
      <c r="F16" s="204">
        <v>-85.7046348647564</v>
      </c>
      <c r="G16" s="15"/>
    </row>
    <row r="17" spans="1:7" ht="15.6" customHeight="1" x14ac:dyDescent="0.35">
      <c r="A17" s="202" t="s">
        <v>155</v>
      </c>
      <c r="B17" s="203">
        <v>307</v>
      </c>
      <c r="C17" s="203">
        <v>19718</v>
      </c>
      <c r="D17" s="203">
        <v>7610</v>
      </c>
      <c r="E17" s="203">
        <v>35223</v>
      </c>
      <c r="F17" s="204">
        <v>362.8515111695138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986</v>
      </c>
      <c r="F18" s="204" t="s">
        <v>156</v>
      </c>
    </row>
    <row r="19" spans="1:7" ht="15.6" customHeight="1" x14ac:dyDescent="0.25">
      <c r="A19" s="202" t="s">
        <v>148</v>
      </c>
      <c r="B19" s="203">
        <v>47054</v>
      </c>
      <c r="C19" s="203">
        <v>4769</v>
      </c>
      <c r="D19" s="203">
        <v>452389</v>
      </c>
      <c r="E19" s="203">
        <v>341805</v>
      </c>
      <c r="F19" s="204">
        <v>-24.444449356637762</v>
      </c>
    </row>
    <row r="20" spans="1:7" ht="15.6" customHeight="1" x14ac:dyDescent="0.25">
      <c r="A20" s="202" t="s">
        <v>147</v>
      </c>
      <c r="B20" s="203">
        <v>571330</v>
      </c>
      <c r="C20" s="203">
        <v>74899</v>
      </c>
      <c r="D20" s="203">
        <v>4835324</v>
      </c>
      <c r="E20" s="203">
        <v>863161</v>
      </c>
      <c r="F20" s="204">
        <v>-82.148848763805688</v>
      </c>
    </row>
    <row r="21" spans="1:7" ht="15.6" customHeight="1" x14ac:dyDescent="0.25">
      <c r="A21" s="202" t="s">
        <v>154</v>
      </c>
      <c r="B21" s="203">
        <v>197393</v>
      </c>
      <c r="C21" s="203">
        <v>228946</v>
      </c>
      <c r="D21" s="203">
        <v>1226209</v>
      </c>
      <c r="E21" s="203">
        <v>1481181</v>
      </c>
      <c r="F21" s="204">
        <v>20.793518886258379</v>
      </c>
    </row>
    <row r="22" spans="1:7" ht="15.6" customHeight="1" x14ac:dyDescent="0.25">
      <c r="A22" s="202" t="s">
        <v>151</v>
      </c>
      <c r="B22" s="203">
        <v>1148578</v>
      </c>
      <c r="C22" s="203">
        <v>1296026</v>
      </c>
      <c r="D22" s="203">
        <v>7231392</v>
      </c>
      <c r="E22" s="203">
        <v>8483360</v>
      </c>
      <c r="F22" s="204">
        <v>17.31295993910993</v>
      </c>
    </row>
    <row r="23" spans="1:7" ht="15.6" customHeight="1" x14ac:dyDescent="0.25">
      <c r="A23" s="202" t="s">
        <v>171</v>
      </c>
      <c r="B23" s="203">
        <v>546</v>
      </c>
      <c r="C23" s="203">
        <v>168940</v>
      </c>
      <c r="D23" s="203">
        <v>25110</v>
      </c>
      <c r="E23" s="203">
        <v>1232444</v>
      </c>
      <c r="F23" s="204">
        <v>4808.1800079649538</v>
      </c>
    </row>
    <row r="24" spans="1:7" ht="15.6" customHeight="1" x14ac:dyDescent="0.25">
      <c r="A24" s="202" t="s">
        <v>146</v>
      </c>
      <c r="B24" s="203">
        <v>109</v>
      </c>
      <c r="C24" s="203">
        <v>40</v>
      </c>
      <c r="D24" s="203">
        <v>1127</v>
      </c>
      <c r="E24" s="203">
        <v>6032</v>
      </c>
      <c r="F24" s="204">
        <v>435.22626441881101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52026</v>
      </c>
      <c r="E26" s="203">
        <v>27285</v>
      </c>
      <c r="F26" s="204">
        <v>-47.555068619536392</v>
      </c>
    </row>
    <row r="27" spans="1:7" ht="15.6" customHeight="1" x14ac:dyDescent="0.25">
      <c r="A27" s="202" t="s">
        <v>173</v>
      </c>
      <c r="B27" s="203">
        <v>546</v>
      </c>
      <c r="C27" s="203">
        <v>6439</v>
      </c>
      <c r="D27" s="203">
        <v>8349</v>
      </c>
      <c r="E27" s="203">
        <v>25402</v>
      </c>
      <c r="F27" s="204">
        <v>204.25200622829081</v>
      </c>
    </row>
    <row r="28" spans="1:7" ht="15.6" customHeight="1" x14ac:dyDescent="0.25">
      <c r="A28" s="202" t="s">
        <v>177</v>
      </c>
      <c r="B28" s="203">
        <v>81688</v>
      </c>
      <c r="C28" s="203">
        <v>77362</v>
      </c>
      <c r="D28" s="203">
        <v>461561</v>
      </c>
      <c r="E28" s="203">
        <v>591337</v>
      </c>
      <c r="F28" s="204">
        <v>28.116760298205431</v>
      </c>
    </row>
    <row r="29" spans="1:7" ht="15.6" customHeight="1" x14ac:dyDescent="0.25">
      <c r="A29" s="202" t="s">
        <v>178</v>
      </c>
      <c r="B29" s="203">
        <v>5013</v>
      </c>
      <c r="C29" s="203">
        <v>32608</v>
      </c>
      <c r="D29" s="203">
        <v>36817</v>
      </c>
      <c r="E29" s="203">
        <v>202910</v>
      </c>
      <c r="F29" s="204">
        <v>451.13127088029989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79944</v>
      </c>
      <c r="C31" s="203">
        <v>83698</v>
      </c>
      <c r="D31" s="203">
        <v>1028459</v>
      </c>
      <c r="E31" s="203">
        <v>583255</v>
      </c>
      <c r="F31" s="204">
        <v>-43.288453890723893</v>
      </c>
    </row>
    <row r="32" spans="1:7" ht="15.6" customHeight="1" x14ac:dyDescent="0.25">
      <c r="A32" s="202" t="s">
        <v>181</v>
      </c>
      <c r="B32" s="203">
        <v>2451325</v>
      </c>
      <c r="C32" s="203">
        <v>2849576</v>
      </c>
      <c r="D32" s="203">
        <v>17431053</v>
      </c>
      <c r="E32" s="203">
        <v>20348830</v>
      </c>
      <c r="F32" s="204">
        <v>16.73896006167843</v>
      </c>
    </row>
    <row r="33" spans="1:6" ht="15.6" customHeight="1" x14ac:dyDescent="0.25">
      <c r="A33" s="202" t="s">
        <v>182</v>
      </c>
      <c r="B33" s="203">
        <v>24661</v>
      </c>
      <c r="C33" s="203">
        <v>50456</v>
      </c>
      <c r="D33" s="203">
        <v>169424</v>
      </c>
      <c r="E33" s="203">
        <v>312458</v>
      </c>
      <c r="F33" s="204">
        <v>84.423694399848898</v>
      </c>
    </row>
    <row r="34" spans="1:6" ht="15.6" customHeight="1" x14ac:dyDescent="0.25">
      <c r="A34" s="202" t="s">
        <v>183</v>
      </c>
      <c r="B34" s="203">
        <v>0</v>
      </c>
      <c r="C34" s="203">
        <v>42</v>
      </c>
      <c r="D34" s="203">
        <v>244</v>
      </c>
      <c r="E34" s="203">
        <v>1792</v>
      </c>
      <c r="F34" s="204">
        <v>634.42622950819668</v>
      </c>
    </row>
    <row r="35" spans="1:6" ht="15.6" customHeight="1" x14ac:dyDescent="0.25">
      <c r="A35" s="170" t="s">
        <v>158</v>
      </c>
      <c r="B35" s="90">
        <f>SUM(B7:B34)</f>
        <v>12122236</v>
      </c>
      <c r="C35" s="91">
        <f>SUM(C7:C34)</f>
        <v>12527685</v>
      </c>
      <c r="D35" s="192">
        <f>SUM(D7:D34)</f>
        <v>84641201</v>
      </c>
      <c r="E35" s="192">
        <f>SUM(E7:E34)</f>
        <v>89712241</v>
      </c>
      <c r="F35" s="191">
        <f>E35*100/D35-100</f>
        <v>5.9912193353683563</v>
      </c>
    </row>
    <row r="36" spans="1:6" ht="15.6" customHeight="1" x14ac:dyDescent="0.25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0</v>
      </c>
      <c r="C8" s="203">
        <v>0</v>
      </c>
      <c r="D8" s="203">
        <v>13283</v>
      </c>
      <c r="E8" s="203">
        <v>9021</v>
      </c>
      <c r="F8" s="204">
        <v>-32.086125122336817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43</v>
      </c>
      <c r="E9" s="203">
        <v>0</v>
      </c>
      <c r="F9" s="204">
        <v>-100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4351137</v>
      </c>
      <c r="C11" s="203">
        <v>4190407</v>
      </c>
      <c r="D11" s="203">
        <v>29224359</v>
      </c>
      <c r="E11" s="203">
        <v>29913734</v>
      </c>
      <c r="F11" s="204">
        <v>2.358905459654395</v>
      </c>
    </row>
    <row r="12" spans="1:14" ht="15.6" customHeight="1" x14ac:dyDescent="0.25">
      <c r="A12" s="202" t="s">
        <v>6</v>
      </c>
      <c r="B12" s="203">
        <v>15807</v>
      </c>
      <c r="C12" s="203">
        <v>19977</v>
      </c>
      <c r="D12" s="203">
        <v>124720</v>
      </c>
      <c r="E12" s="203">
        <v>131282</v>
      </c>
      <c r="F12" s="204">
        <v>5.2613855035279036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6</v>
      </c>
      <c r="E13" s="203">
        <v>6</v>
      </c>
      <c r="F13" s="204">
        <v>0</v>
      </c>
    </row>
    <row r="14" spans="1:14" ht="15.6" customHeight="1" x14ac:dyDescent="0.25">
      <c r="A14" s="202" t="s">
        <v>153</v>
      </c>
      <c r="B14" s="203">
        <v>1403462</v>
      </c>
      <c r="C14" s="203">
        <v>1578653</v>
      </c>
      <c r="D14" s="203">
        <v>9063002</v>
      </c>
      <c r="E14" s="203">
        <v>12335188</v>
      </c>
      <c r="F14" s="204">
        <v>36.104880038645042</v>
      </c>
    </row>
    <row r="15" spans="1:14" ht="15.6" customHeight="1" x14ac:dyDescent="0.25">
      <c r="A15" s="202" t="s">
        <v>150</v>
      </c>
      <c r="B15" s="203">
        <v>338</v>
      </c>
      <c r="C15" s="203">
        <v>10527</v>
      </c>
      <c r="D15" s="203">
        <v>28732</v>
      </c>
      <c r="E15" s="203">
        <v>58532</v>
      </c>
      <c r="F15" s="204">
        <v>103.7171098426841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125</v>
      </c>
      <c r="E16" s="203">
        <v>0</v>
      </c>
      <c r="F16" s="204">
        <v>-100</v>
      </c>
      <c r="G16" s="15"/>
    </row>
    <row r="17" spans="1:7" ht="15.6" customHeight="1" x14ac:dyDescent="0.35">
      <c r="A17" s="202" t="s">
        <v>155</v>
      </c>
      <c r="B17" s="203">
        <v>307</v>
      </c>
      <c r="C17" s="203">
        <v>19718</v>
      </c>
      <c r="D17" s="203">
        <v>7610</v>
      </c>
      <c r="E17" s="203">
        <v>31223</v>
      </c>
      <c r="F17" s="204">
        <v>310.28909329829168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0</v>
      </c>
      <c r="C19" s="203">
        <v>304</v>
      </c>
      <c r="D19" s="203">
        <v>0</v>
      </c>
      <c r="E19" s="203">
        <v>1521</v>
      </c>
      <c r="F19" s="204" t="s">
        <v>156</v>
      </c>
    </row>
    <row r="20" spans="1:7" ht="15.6" customHeight="1" x14ac:dyDescent="0.25">
      <c r="A20" s="202" t="s">
        <v>147</v>
      </c>
      <c r="B20" s="203">
        <v>87</v>
      </c>
      <c r="C20" s="203">
        <v>401</v>
      </c>
      <c r="D20" s="203">
        <v>1056</v>
      </c>
      <c r="E20" s="203">
        <v>537</v>
      </c>
      <c r="F20" s="204">
        <v>-49.147727272727273</v>
      </c>
    </row>
    <row r="21" spans="1:7" ht="15.6" customHeight="1" x14ac:dyDescent="0.25">
      <c r="A21" s="202" t="s">
        <v>154</v>
      </c>
      <c r="B21" s="203">
        <v>5872</v>
      </c>
      <c r="C21" s="203">
        <v>12556</v>
      </c>
      <c r="D21" s="203">
        <v>7210</v>
      </c>
      <c r="E21" s="203">
        <v>116655</v>
      </c>
      <c r="F21" s="204">
        <v>1517.961165048544</v>
      </c>
    </row>
    <row r="22" spans="1:7" ht="15.6" customHeight="1" x14ac:dyDescent="0.25">
      <c r="A22" s="202" t="s">
        <v>151</v>
      </c>
      <c r="B22" s="203">
        <v>938976</v>
      </c>
      <c r="C22" s="203">
        <v>801781</v>
      </c>
      <c r="D22" s="203">
        <v>5348175</v>
      </c>
      <c r="E22" s="203">
        <v>6148860</v>
      </c>
      <c r="F22" s="204">
        <v>14.971181758263331</v>
      </c>
    </row>
    <row r="23" spans="1:7" ht="15.6" customHeight="1" x14ac:dyDescent="0.25">
      <c r="A23" s="202" t="s">
        <v>171</v>
      </c>
      <c r="B23" s="203">
        <v>54</v>
      </c>
      <c r="C23" s="203">
        <v>167496</v>
      </c>
      <c r="D23" s="203">
        <v>18514</v>
      </c>
      <c r="E23" s="203">
        <v>1178238</v>
      </c>
      <c r="F23" s="204">
        <v>6264.0380252781679</v>
      </c>
    </row>
    <row r="24" spans="1:7" ht="15.6" customHeight="1" x14ac:dyDescent="0.25">
      <c r="A24" s="202" t="s">
        <v>146</v>
      </c>
      <c r="B24" s="203">
        <v>109</v>
      </c>
      <c r="C24" s="203">
        <v>40</v>
      </c>
      <c r="D24" s="203">
        <v>1127</v>
      </c>
      <c r="E24" s="203">
        <v>232</v>
      </c>
      <c r="F24" s="204">
        <v>-79.414374445430354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79051</v>
      </c>
      <c r="C28" s="203">
        <v>72827</v>
      </c>
      <c r="D28" s="203">
        <v>437096</v>
      </c>
      <c r="E28" s="203">
        <v>531882</v>
      </c>
      <c r="F28" s="204">
        <v>21.685396343137441</v>
      </c>
    </row>
    <row r="29" spans="1:7" ht="15.6" customHeight="1" x14ac:dyDescent="0.25">
      <c r="A29" s="202" t="s">
        <v>178</v>
      </c>
      <c r="B29" s="203">
        <v>246</v>
      </c>
      <c r="C29" s="203">
        <v>31602</v>
      </c>
      <c r="D29" s="203">
        <v>246</v>
      </c>
      <c r="E29" s="203">
        <v>181547</v>
      </c>
      <c r="F29" s="204">
        <v>73699.593495934954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396</v>
      </c>
      <c r="C31" s="203">
        <v>0</v>
      </c>
      <c r="D31" s="203">
        <v>4731</v>
      </c>
      <c r="E31" s="203">
        <v>802</v>
      </c>
      <c r="F31" s="204">
        <v>-83.04798139928134</v>
      </c>
    </row>
    <row r="32" spans="1:7" ht="15.6" customHeight="1" x14ac:dyDescent="0.25">
      <c r="A32" s="202" t="s">
        <v>181</v>
      </c>
      <c r="B32" s="203">
        <v>2406515</v>
      </c>
      <c r="C32" s="203">
        <v>2811496</v>
      </c>
      <c r="D32" s="203">
        <v>17057664</v>
      </c>
      <c r="E32" s="203">
        <v>20033776</v>
      </c>
      <c r="F32" s="204">
        <v>17.447359732258761</v>
      </c>
    </row>
    <row r="33" spans="1:6" ht="15.6" customHeight="1" x14ac:dyDescent="0.25">
      <c r="A33" s="202" t="s">
        <v>182</v>
      </c>
      <c r="B33" s="203">
        <v>14568</v>
      </c>
      <c r="C33" s="203">
        <v>39033</v>
      </c>
      <c r="D33" s="203">
        <v>111240</v>
      </c>
      <c r="E33" s="203">
        <v>216701</v>
      </c>
      <c r="F33" s="204">
        <v>94.804926285508799</v>
      </c>
    </row>
    <row r="34" spans="1:6" ht="15.6" customHeight="1" x14ac:dyDescent="0.25">
      <c r="A34" s="202" t="s">
        <v>183</v>
      </c>
      <c r="B34" s="203">
        <v>0</v>
      </c>
      <c r="C34" s="203">
        <v>42</v>
      </c>
      <c r="D34" s="203">
        <v>244</v>
      </c>
      <c r="E34" s="203">
        <v>1792</v>
      </c>
      <c r="F34" s="204">
        <v>634.42622950819668</v>
      </c>
    </row>
    <row r="35" spans="1:6" ht="15.6" customHeight="1" x14ac:dyDescent="0.25">
      <c r="A35" s="170" t="s">
        <v>158</v>
      </c>
      <c r="B35" s="90">
        <f>SUM(B7:B34)</f>
        <v>9216925</v>
      </c>
      <c r="C35" s="91">
        <f>SUM(C7:C34)</f>
        <v>9756860</v>
      </c>
      <c r="D35" s="90">
        <f>SUM(D7:D34)</f>
        <v>61449183</v>
      </c>
      <c r="E35" s="92">
        <f>SUM(E7:E34)</f>
        <v>70891529</v>
      </c>
      <c r="F35" s="154">
        <f>E35*100/D35-100</f>
        <v>15.366105030232873</v>
      </c>
    </row>
    <row r="36" spans="1:6" ht="15.6" customHeight="1" x14ac:dyDescent="0.25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229</v>
      </c>
      <c r="C8" s="203">
        <v>3467</v>
      </c>
      <c r="D8" s="203">
        <v>10951</v>
      </c>
      <c r="E8" s="203">
        <v>18846</v>
      </c>
      <c r="F8" s="204">
        <v>72.093872705688966</v>
      </c>
      <c r="G8" s="20"/>
    </row>
    <row r="9" spans="1:14" ht="15.6" customHeight="1" x14ac:dyDescent="0.25">
      <c r="A9" s="202" t="s">
        <v>8</v>
      </c>
      <c r="B9" s="203">
        <v>71019</v>
      </c>
      <c r="C9" s="203">
        <v>74633</v>
      </c>
      <c r="D9" s="203">
        <v>461208</v>
      </c>
      <c r="E9" s="203">
        <v>504037</v>
      </c>
      <c r="F9" s="204">
        <v>9.286265632859795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950269</v>
      </c>
      <c r="C11" s="203">
        <v>825780</v>
      </c>
      <c r="D11" s="203">
        <v>8566664</v>
      </c>
      <c r="E11" s="203">
        <v>7240616</v>
      </c>
      <c r="F11" s="204">
        <v>-15.47916435149085</v>
      </c>
    </row>
    <row r="12" spans="1:14" ht="15.6" customHeight="1" x14ac:dyDescent="0.25">
      <c r="A12" s="202" t="s">
        <v>6</v>
      </c>
      <c r="B12" s="203">
        <v>66683</v>
      </c>
      <c r="C12" s="203">
        <v>73322</v>
      </c>
      <c r="D12" s="203">
        <v>478275</v>
      </c>
      <c r="E12" s="203">
        <v>490017</v>
      </c>
      <c r="F12" s="204">
        <v>2.455072918300147</v>
      </c>
    </row>
    <row r="13" spans="1:14" ht="15.6" customHeight="1" x14ac:dyDescent="0.25">
      <c r="A13" s="202" t="s">
        <v>175</v>
      </c>
      <c r="B13" s="203">
        <v>1368657</v>
      </c>
      <c r="C13" s="203">
        <v>1472443</v>
      </c>
      <c r="D13" s="203">
        <v>8429996</v>
      </c>
      <c r="E13" s="203">
        <v>8903034</v>
      </c>
      <c r="F13" s="204">
        <v>5.6113668381337334</v>
      </c>
    </row>
    <row r="14" spans="1:14" ht="15.6" customHeight="1" x14ac:dyDescent="0.25">
      <c r="A14" s="202" t="s">
        <v>153</v>
      </c>
      <c r="B14" s="203">
        <v>1120227</v>
      </c>
      <c r="C14" s="203">
        <v>1106831</v>
      </c>
      <c r="D14" s="203">
        <v>7023606</v>
      </c>
      <c r="E14" s="203">
        <v>7131516</v>
      </c>
      <c r="F14" s="204">
        <v>1.5363902815733179</v>
      </c>
    </row>
    <row r="15" spans="1:14" ht="15.6" customHeight="1" x14ac:dyDescent="0.25">
      <c r="A15" s="202" t="s">
        <v>150</v>
      </c>
      <c r="B15" s="203">
        <v>100820</v>
      </c>
      <c r="C15" s="203">
        <v>127801</v>
      </c>
      <c r="D15" s="203">
        <v>608978</v>
      </c>
      <c r="E15" s="203">
        <v>693240</v>
      </c>
      <c r="F15" s="204">
        <v>13.83662463997058</v>
      </c>
    </row>
    <row r="16" spans="1:14" ht="15.6" customHeight="1" x14ac:dyDescent="0.5">
      <c r="A16" s="202" t="s">
        <v>149</v>
      </c>
      <c r="B16" s="203">
        <v>1135</v>
      </c>
      <c r="C16" s="203">
        <v>0</v>
      </c>
      <c r="D16" s="203">
        <v>18502</v>
      </c>
      <c r="E16" s="203">
        <v>2462</v>
      </c>
      <c r="F16" s="204">
        <v>-86.693330450762076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91095</v>
      </c>
      <c r="E17" s="203">
        <v>17634</v>
      </c>
      <c r="F17" s="204">
        <v>-80.642186728140956</v>
      </c>
      <c r="G17" s="16"/>
    </row>
    <row r="18" spans="1:7" ht="15.6" customHeight="1" x14ac:dyDescent="0.25">
      <c r="A18" s="202" t="s">
        <v>152</v>
      </c>
      <c r="B18" s="203">
        <v>45282</v>
      </c>
      <c r="C18" s="203">
        <v>53088</v>
      </c>
      <c r="D18" s="203">
        <v>305631</v>
      </c>
      <c r="E18" s="203">
        <v>335843</v>
      </c>
      <c r="F18" s="204">
        <v>9.8851229096524946</v>
      </c>
    </row>
    <row r="19" spans="1:7" ht="15.6" customHeight="1" x14ac:dyDescent="0.25">
      <c r="A19" s="202" t="s">
        <v>148</v>
      </c>
      <c r="B19" s="203">
        <v>1577</v>
      </c>
      <c r="C19" s="203">
        <v>3221</v>
      </c>
      <c r="D19" s="203">
        <v>11037</v>
      </c>
      <c r="E19" s="203">
        <v>13592</v>
      </c>
      <c r="F19" s="204">
        <v>23.14940654163269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27</v>
      </c>
      <c r="F20" s="204" t="s">
        <v>156</v>
      </c>
    </row>
    <row r="21" spans="1:7" ht="15.6" customHeight="1" x14ac:dyDescent="0.25">
      <c r="A21" s="202" t="s">
        <v>154</v>
      </c>
      <c r="B21" s="203">
        <v>51873</v>
      </c>
      <c r="C21" s="203">
        <v>39571</v>
      </c>
      <c r="D21" s="203">
        <v>369761</v>
      </c>
      <c r="E21" s="203">
        <v>358100</v>
      </c>
      <c r="F21" s="204">
        <v>-3.153658714683274</v>
      </c>
    </row>
    <row r="22" spans="1:7" ht="15.6" customHeight="1" x14ac:dyDescent="0.25">
      <c r="A22" s="202" t="s">
        <v>151</v>
      </c>
      <c r="B22" s="203">
        <v>415338</v>
      </c>
      <c r="C22" s="203">
        <v>444578</v>
      </c>
      <c r="D22" s="203">
        <v>2743983</v>
      </c>
      <c r="E22" s="203">
        <v>2916946</v>
      </c>
      <c r="F22" s="204">
        <v>6.3033553779305436</v>
      </c>
    </row>
    <row r="23" spans="1:7" ht="15.6" customHeight="1" x14ac:dyDescent="0.25">
      <c r="A23" s="202" t="s">
        <v>171</v>
      </c>
      <c r="B23" s="203">
        <v>53953</v>
      </c>
      <c r="C23" s="203">
        <v>34975</v>
      </c>
      <c r="D23" s="203">
        <v>361596</v>
      </c>
      <c r="E23" s="203">
        <v>304508</v>
      </c>
      <c r="F23" s="204">
        <v>-15.787785263111321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35446</v>
      </c>
      <c r="C25" s="203">
        <v>39148</v>
      </c>
      <c r="D25" s="203">
        <v>257568</v>
      </c>
      <c r="E25" s="203">
        <v>258748</v>
      </c>
      <c r="F25" s="204">
        <v>0.45813144489999053</v>
      </c>
    </row>
    <row r="26" spans="1:7" ht="15.6" customHeight="1" x14ac:dyDescent="0.25">
      <c r="A26" s="202" t="s">
        <v>157</v>
      </c>
      <c r="B26" s="203">
        <v>36208</v>
      </c>
      <c r="C26" s="203">
        <v>31164</v>
      </c>
      <c r="D26" s="203">
        <v>316991</v>
      </c>
      <c r="E26" s="203">
        <v>297964</v>
      </c>
      <c r="F26" s="204">
        <v>-6.0023786164275919</v>
      </c>
    </row>
    <row r="27" spans="1:7" ht="15.6" customHeight="1" x14ac:dyDescent="0.25">
      <c r="A27" s="202" t="s">
        <v>173</v>
      </c>
      <c r="B27" s="203">
        <v>55664</v>
      </c>
      <c r="C27" s="203">
        <v>55487</v>
      </c>
      <c r="D27" s="203">
        <v>393683</v>
      </c>
      <c r="E27" s="203">
        <v>363425</v>
      </c>
      <c r="F27" s="204">
        <v>-7.6858792480244196</v>
      </c>
    </row>
    <row r="28" spans="1:7" ht="15.6" customHeight="1" x14ac:dyDescent="0.25">
      <c r="A28" s="202" t="s">
        <v>177</v>
      </c>
      <c r="B28" s="203">
        <v>366080</v>
      </c>
      <c r="C28" s="203">
        <v>398673</v>
      </c>
      <c r="D28" s="203">
        <v>2472002</v>
      </c>
      <c r="E28" s="203">
        <v>2682692</v>
      </c>
      <c r="F28" s="204">
        <v>8.5230513567545643</v>
      </c>
    </row>
    <row r="29" spans="1:7" ht="15.6" customHeight="1" x14ac:dyDescent="0.25">
      <c r="A29" s="202" t="s">
        <v>178</v>
      </c>
      <c r="B29" s="203">
        <v>214312</v>
      </c>
      <c r="C29" s="203">
        <v>183288</v>
      </c>
      <c r="D29" s="203">
        <v>1429560</v>
      </c>
      <c r="E29" s="203">
        <v>1399656</v>
      </c>
      <c r="F29" s="204">
        <v>-2.0918324519432621</v>
      </c>
    </row>
    <row r="30" spans="1:7" ht="15.6" customHeight="1" x14ac:dyDescent="0.25">
      <c r="A30" s="202" t="s">
        <v>179</v>
      </c>
      <c r="B30" s="203">
        <v>15432</v>
      </c>
      <c r="C30" s="203">
        <v>12522</v>
      </c>
      <c r="D30" s="203">
        <v>104470</v>
      </c>
      <c r="E30" s="203">
        <v>98330</v>
      </c>
      <c r="F30" s="204">
        <v>-5.877285345075137</v>
      </c>
    </row>
    <row r="31" spans="1:7" ht="15.6" customHeight="1" x14ac:dyDescent="0.25">
      <c r="A31" s="202" t="s">
        <v>180</v>
      </c>
      <c r="B31" s="203">
        <v>23248</v>
      </c>
      <c r="C31" s="203">
        <v>20690</v>
      </c>
      <c r="D31" s="203">
        <v>207546</v>
      </c>
      <c r="E31" s="203">
        <v>195567</v>
      </c>
      <c r="F31" s="204">
        <v>-5.7717325315833534</v>
      </c>
    </row>
    <row r="32" spans="1:7" ht="15.6" customHeight="1" x14ac:dyDescent="0.25">
      <c r="A32" s="202" t="s">
        <v>181</v>
      </c>
      <c r="B32" s="203">
        <v>1225210</v>
      </c>
      <c r="C32" s="203">
        <v>1263915</v>
      </c>
      <c r="D32" s="203">
        <v>7987398</v>
      </c>
      <c r="E32" s="203">
        <v>8465196</v>
      </c>
      <c r="F32" s="204">
        <v>5.981897984800554</v>
      </c>
    </row>
    <row r="33" spans="1:6" ht="15.6" customHeight="1" x14ac:dyDescent="0.25">
      <c r="A33" s="202" t="s">
        <v>182</v>
      </c>
      <c r="B33" s="203">
        <v>113080</v>
      </c>
      <c r="C33" s="203">
        <v>143812</v>
      </c>
      <c r="D33" s="203">
        <v>757857</v>
      </c>
      <c r="E33" s="203">
        <v>994398</v>
      </c>
      <c r="F33" s="204">
        <v>31.211824922115909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6331742</v>
      </c>
      <c r="C35" s="91">
        <f>SUM(C7:C34)</f>
        <v>6408409</v>
      </c>
      <c r="D35" s="90">
        <f>SUM(D7:D34)</f>
        <v>43408358</v>
      </c>
      <c r="E35" s="92">
        <f>SUM(E7:E34)</f>
        <v>43686394</v>
      </c>
      <c r="F35" s="154">
        <f>E35*100/D35-100</f>
        <v>0.64051259437179908</v>
      </c>
    </row>
    <row r="36" spans="1:6" ht="15.6" customHeight="1" x14ac:dyDescent="0.25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6</v>
      </c>
      <c r="D8" s="203">
        <v>400</v>
      </c>
      <c r="E8" s="203">
        <v>353</v>
      </c>
      <c r="F8" s="204">
        <v>-11.75</v>
      </c>
      <c r="G8" s="20"/>
    </row>
    <row r="9" spans="1:14" ht="15.6" customHeight="1" x14ac:dyDescent="0.25">
      <c r="A9" s="202" t="s">
        <v>8</v>
      </c>
      <c r="B9" s="203">
        <v>3578</v>
      </c>
      <c r="C9" s="203">
        <v>4366</v>
      </c>
      <c r="D9" s="203">
        <v>23428</v>
      </c>
      <c r="E9" s="203">
        <v>26776</v>
      </c>
      <c r="F9" s="204">
        <v>14.290592453474471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32300</v>
      </c>
      <c r="C11" s="203">
        <v>37648</v>
      </c>
      <c r="D11" s="203">
        <v>287401</v>
      </c>
      <c r="E11" s="203">
        <v>305680</v>
      </c>
      <c r="F11" s="204">
        <v>6.360103131165161</v>
      </c>
    </row>
    <row r="12" spans="1:14" ht="15.6" customHeight="1" x14ac:dyDescent="0.25">
      <c r="A12" s="202" t="s">
        <v>6</v>
      </c>
      <c r="B12" s="203">
        <v>2145</v>
      </c>
      <c r="C12" s="203">
        <v>2547</v>
      </c>
      <c r="D12" s="203">
        <v>14679</v>
      </c>
      <c r="E12" s="203">
        <v>16194</v>
      </c>
      <c r="F12" s="204">
        <v>10.32086654404252</v>
      </c>
    </row>
    <row r="13" spans="1:14" ht="15.6" customHeight="1" x14ac:dyDescent="0.25">
      <c r="A13" s="202" t="s">
        <v>175</v>
      </c>
      <c r="B13" s="203">
        <v>65013</v>
      </c>
      <c r="C13" s="203">
        <v>69048</v>
      </c>
      <c r="D13" s="203">
        <v>402023</v>
      </c>
      <c r="E13" s="203">
        <v>415980</v>
      </c>
      <c r="F13" s="204">
        <v>3.4716919181240939</v>
      </c>
    </row>
    <row r="14" spans="1:14" ht="15.6" customHeight="1" x14ac:dyDescent="0.25">
      <c r="A14" s="202" t="s">
        <v>153</v>
      </c>
      <c r="B14" s="203">
        <v>40363</v>
      </c>
      <c r="C14" s="203">
        <v>41752</v>
      </c>
      <c r="D14" s="203">
        <v>251141</v>
      </c>
      <c r="E14" s="203">
        <v>259193</v>
      </c>
      <c r="F14" s="204">
        <v>3.206167053567512</v>
      </c>
    </row>
    <row r="15" spans="1:14" ht="15.6" customHeight="1" x14ac:dyDescent="0.25">
      <c r="A15" s="202" t="s">
        <v>150</v>
      </c>
      <c r="B15" s="203">
        <v>4145</v>
      </c>
      <c r="C15" s="203">
        <v>4928</v>
      </c>
      <c r="D15" s="203">
        <v>24137</v>
      </c>
      <c r="E15" s="203">
        <v>25789</v>
      </c>
      <c r="F15" s="204">
        <v>6.8442639930397329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21</v>
      </c>
      <c r="E17" s="203">
        <v>0</v>
      </c>
      <c r="F17" s="204">
        <v>-100</v>
      </c>
      <c r="G17" s="16"/>
    </row>
    <row r="18" spans="1:7" ht="15.6" customHeight="1" x14ac:dyDescent="0.25">
      <c r="A18" s="202" t="s">
        <v>152</v>
      </c>
      <c r="B18" s="203">
        <v>2638</v>
      </c>
      <c r="C18" s="203">
        <v>3064</v>
      </c>
      <c r="D18" s="203">
        <v>18020</v>
      </c>
      <c r="E18" s="203">
        <v>19658</v>
      </c>
      <c r="F18" s="204">
        <v>9.0899001109877844</v>
      </c>
    </row>
    <row r="19" spans="1:7" ht="15.6" customHeight="1" x14ac:dyDescent="0.25">
      <c r="A19" s="202" t="s">
        <v>148</v>
      </c>
      <c r="B19" s="203">
        <v>0</v>
      </c>
      <c r="C19" s="203">
        <v>2</v>
      </c>
      <c r="D19" s="203">
        <v>21</v>
      </c>
      <c r="E19" s="203">
        <v>34</v>
      </c>
      <c r="F19" s="204">
        <v>61.904761904761891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2894</v>
      </c>
      <c r="C21" s="203">
        <v>2219</v>
      </c>
      <c r="D21" s="203">
        <v>19000</v>
      </c>
      <c r="E21" s="203">
        <v>18613</v>
      </c>
      <c r="F21" s="204">
        <v>-2.0368421052631618</v>
      </c>
    </row>
    <row r="22" spans="1:7" ht="15.6" customHeight="1" x14ac:dyDescent="0.25">
      <c r="A22" s="202" t="s">
        <v>151</v>
      </c>
      <c r="B22" s="203">
        <v>28490</v>
      </c>
      <c r="C22" s="203">
        <v>28580</v>
      </c>
      <c r="D22" s="203">
        <v>192289</v>
      </c>
      <c r="E22" s="203">
        <v>195014</v>
      </c>
      <c r="F22" s="204">
        <v>1.4171377457888921</v>
      </c>
    </row>
    <row r="23" spans="1:7" ht="15.6" customHeight="1" x14ac:dyDescent="0.25">
      <c r="A23" s="202" t="s">
        <v>171</v>
      </c>
      <c r="B23" s="203">
        <v>3145</v>
      </c>
      <c r="C23" s="203">
        <v>1838</v>
      </c>
      <c r="D23" s="203">
        <v>20492</v>
      </c>
      <c r="E23" s="203">
        <v>14892</v>
      </c>
      <c r="F23" s="204">
        <v>-27.327737653718529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2290</v>
      </c>
      <c r="C25" s="203">
        <v>2514</v>
      </c>
      <c r="D25" s="203">
        <v>16876</v>
      </c>
      <c r="E25" s="203">
        <v>17187</v>
      </c>
      <c r="F25" s="204">
        <v>1.8428537568144061</v>
      </c>
    </row>
    <row r="26" spans="1:7" ht="15.6" customHeight="1" x14ac:dyDescent="0.25">
      <c r="A26" s="202" t="s">
        <v>157</v>
      </c>
      <c r="B26" s="203">
        <v>1337</v>
      </c>
      <c r="C26" s="203">
        <v>1346</v>
      </c>
      <c r="D26" s="203">
        <v>11666</v>
      </c>
      <c r="E26" s="203">
        <v>12395</v>
      </c>
      <c r="F26" s="204">
        <v>6.2489285102005852</v>
      </c>
    </row>
    <row r="27" spans="1:7" ht="15.6" customHeight="1" x14ac:dyDescent="0.25">
      <c r="A27" s="202" t="s">
        <v>173</v>
      </c>
      <c r="B27" s="203">
        <v>206</v>
      </c>
      <c r="C27" s="203">
        <v>360</v>
      </c>
      <c r="D27" s="203">
        <v>1998</v>
      </c>
      <c r="E27" s="203">
        <v>2003</v>
      </c>
      <c r="F27" s="204">
        <v>0.25025025025024661</v>
      </c>
    </row>
    <row r="28" spans="1:7" ht="15.6" customHeight="1" x14ac:dyDescent="0.25">
      <c r="A28" s="202" t="s">
        <v>177</v>
      </c>
      <c r="B28" s="203">
        <v>26642</v>
      </c>
      <c r="C28" s="203">
        <v>27287</v>
      </c>
      <c r="D28" s="203">
        <v>178432</v>
      </c>
      <c r="E28" s="203">
        <v>178822</v>
      </c>
      <c r="F28" s="204">
        <v>0.21857065997130579</v>
      </c>
    </row>
    <row r="29" spans="1:7" ht="15.6" customHeight="1" x14ac:dyDescent="0.25">
      <c r="A29" s="202" t="s">
        <v>178</v>
      </c>
      <c r="B29" s="203">
        <v>4974</v>
      </c>
      <c r="C29" s="203">
        <v>3945</v>
      </c>
      <c r="D29" s="203">
        <v>34001</v>
      </c>
      <c r="E29" s="203">
        <v>33472</v>
      </c>
      <c r="F29" s="204">
        <v>-1.5558365930413769</v>
      </c>
    </row>
    <row r="30" spans="1:7" ht="15.6" customHeight="1" x14ac:dyDescent="0.25">
      <c r="A30" s="202" t="s">
        <v>179</v>
      </c>
      <c r="B30" s="203">
        <v>865</v>
      </c>
      <c r="C30" s="203">
        <v>757</v>
      </c>
      <c r="D30" s="203">
        <v>5154</v>
      </c>
      <c r="E30" s="203">
        <v>5330</v>
      </c>
      <c r="F30" s="204">
        <v>3.4148234381063238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152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44704</v>
      </c>
      <c r="C32" s="203">
        <v>46776</v>
      </c>
      <c r="D32" s="203">
        <v>286401</v>
      </c>
      <c r="E32" s="203">
        <v>307569</v>
      </c>
      <c r="F32" s="204">
        <v>7.391035645825256</v>
      </c>
    </row>
    <row r="33" spans="1:6" ht="15.6" customHeight="1" x14ac:dyDescent="0.25">
      <c r="A33" s="202" t="s">
        <v>182</v>
      </c>
      <c r="B33" s="203">
        <v>985</v>
      </c>
      <c r="C33" s="203">
        <v>2359</v>
      </c>
      <c r="D33" s="203">
        <v>6767</v>
      </c>
      <c r="E33" s="203">
        <v>15242</v>
      </c>
      <c r="F33" s="204">
        <v>125.2401359538939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266714</v>
      </c>
      <c r="C35" s="91">
        <f>SUM(C7:C34)</f>
        <v>281342</v>
      </c>
      <c r="D35" s="192">
        <f>SUM(D7:D34)</f>
        <v>1794499</v>
      </c>
      <c r="E35" s="192">
        <f>SUM(E7:E34)</f>
        <v>1870196</v>
      </c>
      <c r="F35" s="154">
        <f>E35*100/D35-100</f>
        <v>4.2182804225580526</v>
      </c>
    </row>
    <row r="36" spans="1:6" ht="15.6" customHeight="1" x14ac:dyDescent="0.25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9</v>
      </c>
      <c r="E7" s="203">
        <v>4</v>
      </c>
      <c r="F7" s="204">
        <v>-55.555555555555557</v>
      </c>
      <c r="G7" s="51"/>
    </row>
    <row r="8" spans="1:14" ht="15.6" customHeight="1" x14ac:dyDescent="0.25">
      <c r="A8" s="202" t="s">
        <v>11</v>
      </c>
      <c r="B8" s="203">
        <v>16505.75</v>
      </c>
      <c r="C8" s="203">
        <v>14129.25</v>
      </c>
      <c r="D8" s="203">
        <v>99285</v>
      </c>
      <c r="E8" s="203">
        <v>97712.25</v>
      </c>
      <c r="F8" s="204">
        <v>-1.5840761444327001</v>
      </c>
      <c r="G8" s="20"/>
    </row>
    <row r="9" spans="1:14" ht="15.6" customHeight="1" x14ac:dyDescent="0.25">
      <c r="A9" s="202" t="s">
        <v>8</v>
      </c>
      <c r="B9" s="203">
        <v>1079</v>
      </c>
      <c r="C9" s="203">
        <v>1467</v>
      </c>
      <c r="D9" s="203">
        <v>8851</v>
      </c>
      <c r="E9" s="203">
        <v>9689</v>
      </c>
      <c r="F9" s="204">
        <v>9.4678567393514896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406824</v>
      </c>
      <c r="C11" s="203">
        <v>398739</v>
      </c>
      <c r="D11" s="203">
        <v>2740644</v>
      </c>
      <c r="E11" s="203">
        <v>2797349</v>
      </c>
      <c r="F11" s="204">
        <v>2.069039247709668</v>
      </c>
    </row>
    <row r="12" spans="1:14" ht="15.6" customHeight="1" x14ac:dyDescent="0.25">
      <c r="A12" s="202" t="s">
        <v>6</v>
      </c>
      <c r="B12" s="203">
        <v>15407.25</v>
      </c>
      <c r="C12" s="203">
        <v>18326.5</v>
      </c>
      <c r="D12" s="203">
        <v>112862.5</v>
      </c>
      <c r="E12" s="203">
        <v>127103</v>
      </c>
      <c r="F12" s="204">
        <v>12.61756562188503</v>
      </c>
    </row>
    <row r="13" spans="1:14" ht="15.6" customHeight="1" x14ac:dyDescent="0.25">
      <c r="A13" s="202" t="s">
        <v>175</v>
      </c>
      <c r="B13" s="203">
        <v>9366</v>
      </c>
      <c r="C13" s="203">
        <v>8848</v>
      </c>
      <c r="D13" s="203">
        <v>56800</v>
      </c>
      <c r="E13" s="203">
        <v>51067</v>
      </c>
      <c r="F13" s="204">
        <v>-10.09330985915493</v>
      </c>
    </row>
    <row r="14" spans="1:14" ht="15.6" customHeight="1" x14ac:dyDescent="0.25">
      <c r="A14" s="202" t="s">
        <v>153</v>
      </c>
      <c r="B14" s="203">
        <v>284631.75</v>
      </c>
      <c r="C14" s="203">
        <v>338519.5</v>
      </c>
      <c r="D14" s="203">
        <v>1893836.5</v>
      </c>
      <c r="E14" s="203">
        <v>2330935</v>
      </c>
      <c r="F14" s="204">
        <v>23.08005469321137</v>
      </c>
    </row>
    <row r="15" spans="1:14" ht="15.6" customHeight="1" x14ac:dyDescent="0.25">
      <c r="A15" s="202" t="s">
        <v>150</v>
      </c>
      <c r="B15" s="203">
        <v>45195.25</v>
      </c>
      <c r="C15" s="203">
        <v>37929.5</v>
      </c>
      <c r="D15" s="203">
        <v>301757.5</v>
      </c>
      <c r="E15" s="203">
        <v>268912.25</v>
      </c>
      <c r="F15" s="204">
        <v>-10.884650754330879</v>
      </c>
    </row>
    <row r="16" spans="1:14" ht="15.6" customHeight="1" x14ac:dyDescent="0.5">
      <c r="A16" s="202" t="s">
        <v>149</v>
      </c>
      <c r="B16" s="203">
        <v>5319</v>
      </c>
      <c r="C16" s="203">
        <v>4787.25</v>
      </c>
      <c r="D16" s="203">
        <v>27344.25</v>
      </c>
      <c r="E16" s="203">
        <v>30490.5</v>
      </c>
      <c r="F16" s="204">
        <v>11.50607531747991</v>
      </c>
      <c r="G16" s="15"/>
    </row>
    <row r="17" spans="1:7" ht="15.6" customHeight="1" x14ac:dyDescent="0.35">
      <c r="A17" s="202" t="s">
        <v>155</v>
      </c>
      <c r="B17" s="203">
        <v>5729.25</v>
      </c>
      <c r="C17" s="203">
        <v>7778.5</v>
      </c>
      <c r="D17" s="203">
        <v>47793</v>
      </c>
      <c r="E17" s="203">
        <v>47928.5</v>
      </c>
      <c r="F17" s="204">
        <v>0.28351432218107669</v>
      </c>
      <c r="G17" s="16"/>
    </row>
    <row r="18" spans="1:7" ht="15.6" customHeight="1" x14ac:dyDescent="0.25">
      <c r="A18" s="202" t="s">
        <v>152</v>
      </c>
      <c r="B18" s="203">
        <v>468</v>
      </c>
      <c r="C18" s="203">
        <v>437</v>
      </c>
      <c r="D18" s="203">
        <v>3308.5</v>
      </c>
      <c r="E18" s="203">
        <v>3195</v>
      </c>
      <c r="F18" s="204">
        <v>-3.4305576545262251</v>
      </c>
    </row>
    <row r="19" spans="1:7" ht="15.6" customHeight="1" x14ac:dyDescent="0.25">
      <c r="A19" s="202" t="s">
        <v>148</v>
      </c>
      <c r="B19" s="203">
        <v>1303</v>
      </c>
      <c r="C19" s="203">
        <v>1230</v>
      </c>
      <c r="D19" s="203">
        <v>20621</v>
      </c>
      <c r="E19" s="203">
        <v>8575.5</v>
      </c>
      <c r="F19" s="204">
        <v>-58.413752970273023</v>
      </c>
    </row>
    <row r="20" spans="1:7" ht="15.6" customHeight="1" x14ac:dyDescent="0.25">
      <c r="A20" s="202" t="s">
        <v>147</v>
      </c>
      <c r="B20" s="203">
        <v>5900</v>
      </c>
      <c r="C20" s="203">
        <v>5789</v>
      </c>
      <c r="D20" s="203">
        <v>33304</v>
      </c>
      <c r="E20" s="203">
        <v>46097</v>
      </c>
      <c r="F20" s="204">
        <v>38.412803266874853</v>
      </c>
    </row>
    <row r="21" spans="1:7" ht="15.6" customHeight="1" x14ac:dyDescent="0.25">
      <c r="A21" s="202" t="s">
        <v>154</v>
      </c>
      <c r="B21" s="203">
        <v>7885</v>
      </c>
      <c r="C21" s="203">
        <v>8024.25</v>
      </c>
      <c r="D21" s="203">
        <v>46402</v>
      </c>
      <c r="E21" s="203">
        <v>62665</v>
      </c>
      <c r="F21" s="204">
        <v>35.048058273350279</v>
      </c>
    </row>
    <row r="22" spans="1:7" ht="15.6" customHeight="1" x14ac:dyDescent="0.25">
      <c r="A22" s="202" t="s">
        <v>151</v>
      </c>
      <c r="B22" s="203">
        <v>104938</v>
      </c>
      <c r="C22" s="203">
        <v>104486</v>
      </c>
      <c r="D22" s="203">
        <v>689012</v>
      </c>
      <c r="E22" s="203">
        <v>784879</v>
      </c>
      <c r="F22" s="204">
        <v>13.913690908140939</v>
      </c>
    </row>
    <row r="23" spans="1:7" ht="15.6" customHeight="1" x14ac:dyDescent="0.25">
      <c r="A23" s="202" t="s">
        <v>171</v>
      </c>
      <c r="B23" s="203">
        <v>2442</v>
      </c>
      <c r="C23" s="203">
        <v>17131.5</v>
      </c>
      <c r="D23" s="203">
        <v>25639.5</v>
      </c>
      <c r="E23" s="203">
        <v>115568.75</v>
      </c>
      <c r="F23" s="204">
        <v>350.74494432418732</v>
      </c>
    </row>
    <row r="24" spans="1:7" ht="15.6" customHeight="1" x14ac:dyDescent="0.25">
      <c r="A24" s="202" t="s">
        <v>146</v>
      </c>
      <c r="B24" s="203">
        <v>4145.5</v>
      </c>
      <c r="C24" s="203">
        <v>4431</v>
      </c>
      <c r="D24" s="203">
        <v>26842.75</v>
      </c>
      <c r="E24" s="203">
        <v>27092.25</v>
      </c>
      <c r="F24" s="204">
        <v>0.92948747799685794</v>
      </c>
    </row>
    <row r="25" spans="1:7" ht="15.6" customHeight="1" x14ac:dyDescent="0.25">
      <c r="A25" s="202" t="s">
        <v>145</v>
      </c>
      <c r="B25" s="203">
        <v>574</v>
      </c>
      <c r="C25" s="203">
        <v>480</v>
      </c>
      <c r="D25" s="203">
        <v>3810.5</v>
      </c>
      <c r="E25" s="203">
        <v>3337.75</v>
      </c>
      <c r="F25" s="204">
        <v>-12.40650833223987</v>
      </c>
    </row>
    <row r="26" spans="1:7" ht="15.6" customHeight="1" x14ac:dyDescent="0.25">
      <c r="A26" s="202" t="s">
        <v>157</v>
      </c>
      <c r="B26" s="203">
        <v>44</v>
      </c>
      <c r="C26" s="203">
        <v>36</v>
      </c>
      <c r="D26" s="203">
        <v>504</v>
      </c>
      <c r="E26" s="203">
        <v>275.5</v>
      </c>
      <c r="F26" s="204">
        <v>-45.337301587301589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44509</v>
      </c>
      <c r="C28" s="203">
        <v>41054</v>
      </c>
      <c r="D28" s="203">
        <v>299394</v>
      </c>
      <c r="E28" s="203">
        <v>303435</v>
      </c>
      <c r="F28" s="204">
        <v>1.3497264474237911</v>
      </c>
    </row>
    <row r="29" spans="1:7" ht="15.6" customHeight="1" x14ac:dyDescent="0.25">
      <c r="A29" s="202" t="s">
        <v>178</v>
      </c>
      <c r="B29" s="203">
        <v>5234.75</v>
      </c>
      <c r="C29" s="203">
        <v>14270.5</v>
      </c>
      <c r="D29" s="203">
        <v>25926</v>
      </c>
      <c r="E29" s="203">
        <v>85855.5</v>
      </c>
      <c r="F29" s="204">
        <v>231.15598241147879</v>
      </c>
    </row>
    <row r="30" spans="1:7" ht="15.6" customHeight="1" x14ac:dyDescent="0.25">
      <c r="A30" s="202" t="s">
        <v>179</v>
      </c>
      <c r="B30" s="203">
        <v>11471.5</v>
      </c>
      <c r="C30" s="203">
        <v>11903.5</v>
      </c>
      <c r="D30" s="203">
        <v>82827</v>
      </c>
      <c r="E30" s="203">
        <v>86177.75</v>
      </c>
      <c r="F30" s="204">
        <v>4.0454803385369473</v>
      </c>
    </row>
    <row r="31" spans="1:7" ht="15.6" customHeight="1" x14ac:dyDescent="0.25">
      <c r="A31" s="202" t="s">
        <v>180</v>
      </c>
      <c r="B31" s="203">
        <v>2567.25</v>
      </c>
      <c r="C31" s="203">
        <v>1318</v>
      </c>
      <c r="D31" s="203">
        <v>26386.75</v>
      </c>
      <c r="E31" s="203">
        <v>8251</v>
      </c>
      <c r="F31" s="204">
        <v>-68.730518157787529</v>
      </c>
    </row>
    <row r="32" spans="1:7" ht="15.6" customHeight="1" x14ac:dyDescent="0.25">
      <c r="A32" s="202" t="s">
        <v>181</v>
      </c>
      <c r="B32" s="203">
        <v>436498</v>
      </c>
      <c r="C32" s="203">
        <v>461923</v>
      </c>
      <c r="D32" s="203">
        <v>2811189</v>
      </c>
      <c r="E32" s="203">
        <v>3188420</v>
      </c>
      <c r="F32" s="204">
        <v>13.418912780321779</v>
      </c>
    </row>
    <row r="33" spans="1:6" ht="15.6" customHeight="1" x14ac:dyDescent="0.25">
      <c r="A33" s="202" t="s">
        <v>182</v>
      </c>
      <c r="B33" s="203">
        <v>19903</v>
      </c>
      <c r="C33" s="203">
        <v>28867</v>
      </c>
      <c r="D33" s="203">
        <v>130777</v>
      </c>
      <c r="E33" s="203">
        <v>171476</v>
      </c>
      <c r="F33" s="204">
        <v>31.120915757357949</v>
      </c>
    </row>
    <row r="34" spans="1:6" ht="15.6" customHeight="1" x14ac:dyDescent="0.25">
      <c r="A34" s="202" t="s">
        <v>183</v>
      </c>
      <c r="B34" s="203">
        <v>2286</v>
      </c>
      <c r="C34" s="203">
        <v>3345.25</v>
      </c>
      <c r="D34" s="203">
        <v>16371.75</v>
      </c>
      <c r="E34" s="203">
        <v>20098</v>
      </c>
      <c r="F34" s="204">
        <v>22.760242490876049</v>
      </c>
    </row>
    <row r="35" spans="1:6" ht="15.6" customHeight="1" x14ac:dyDescent="0.25">
      <c r="A35" s="170" t="s">
        <v>158</v>
      </c>
      <c r="B35" s="90">
        <f>SUM(B7:B34)</f>
        <v>1440226.25</v>
      </c>
      <c r="C35" s="91">
        <f>SUM(C7:C34)</f>
        <v>1535250.5</v>
      </c>
      <c r="D35" s="90">
        <f>SUM(D7:D34)</f>
        <v>9531498.5</v>
      </c>
      <c r="E35" s="192">
        <f>SUM(E7:E34)</f>
        <v>10676589.5</v>
      </c>
      <c r="F35" s="154">
        <f>E35*100/D35-100</f>
        <v>12.013756283967311</v>
      </c>
    </row>
    <row r="36" spans="1:6" ht="15.6" customHeight="1" x14ac:dyDescent="0.25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0</v>
      </c>
      <c r="D8" s="203">
        <v>1406.5</v>
      </c>
      <c r="E8" s="203">
        <v>941.5</v>
      </c>
      <c r="F8" s="204">
        <v>-33.060789193032349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17</v>
      </c>
      <c r="E9" s="203">
        <v>0</v>
      </c>
      <c r="F9" s="204">
        <v>-100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340815</v>
      </c>
      <c r="C11" s="203">
        <v>348681</v>
      </c>
      <c r="D11" s="203">
        <v>2283264</v>
      </c>
      <c r="E11" s="203">
        <v>2405285</v>
      </c>
      <c r="F11" s="204">
        <v>5.3441476763090074</v>
      </c>
    </row>
    <row r="12" spans="1:14" ht="15.6" customHeight="1" x14ac:dyDescent="0.25">
      <c r="A12" s="202" t="s">
        <v>6</v>
      </c>
      <c r="B12" s="203">
        <v>1260</v>
      </c>
      <c r="C12" s="203">
        <v>1708</v>
      </c>
      <c r="D12" s="203">
        <v>10839.5</v>
      </c>
      <c r="E12" s="203">
        <v>12999.5</v>
      </c>
      <c r="F12" s="204">
        <v>19.92711840952073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4</v>
      </c>
      <c r="E13" s="203">
        <v>6</v>
      </c>
      <c r="F13" s="204">
        <v>50</v>
      </c>
    </row>
    <row r="14" spans="1:14" ht="15.6" customHeight="1" x14ac:dyDescent="0.25">
      <c r="A14" s="202" t="s">
        <v>153</v>
      </c>
      <c r="B14" s="203">
        <v>112666.5</v>
      </c>
      <c r="C14" s="203">
        <v>155336</v>
      </c>
      <c r="D14" s="203">
        <v>747315.5</v>
      </c>
      <c r="E14" s="203">
        <v>1111173.5</v>
      </c>
      <c r="F14" s="204">
        <v>48.688672990189559</v>
      </c>
    </row>
    <row r="15" spans="1:14" ht="15.6" customHeight="1" x14ac:dyDescent="0.25">
      <c r="A15" s="202" t="s">
        <v>150</v>
      </c>
      <c r="B15" s="203">
        <v>22.25</v>
      </c>
      <c r="C15" s="203">
        <v>692</v>
      </c>
      <c r="D15" s="203">
        <v>2228</v>
      </c>
      <c r="E15" s="203">
        <v>4197.5</v>
      </c>
      <c r="F15" s="204">
        <v>88.397666068222634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50</v>
      </c>
      <c r="E16" s="203">
        <v>0</v>
      </c>
      <c r="F16" s="204">
        <v>-100</v>
      </c>
      <c r="G16" s="15"/>
    </row>
    <row r="17" spans="1:7" ht="15.6" customHeight="1" x14ac:dyDescent="0.35">
      <c r="A17" s="202" t="s">
        <v>155</v>
      </c>
      <c r="B17" s="203">
        <v>28</v>
      </c>
      <c r="C17" s="203">
        <v>1122</v>
      </c>
      <c r="D17" s="203">
        <v>1063</v>
      </c>
      <c r="E17" s="203">
        <v>2124</v>
      </c>
      <c r="F17" s="204">
        <v>99.811853245531523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0</v>
      </c>
      <c r="C19" s="203">
        <v>70.25</v>
      </c>
      <c r="D19" s="203">
        <v>0</v>
      </c>
      <c r="E19" s="203">
        <v>298.75</v>
      </c>
      <c r="F19" s="204" t="s">
        <v>156</v>
      </c>
    </row>
    <row r="20" spans="1:7" ht="15.6" customHeight="1" x14ac:dyDescent="0.25">
      <c r="A20" s="202" t="s">
        <v>147</v>
      </c>
      <c r="B20" s="203">
        <v>30</v>
      </c>
      <c r="C20" s="203">
        <v>137</v>
      </c>
      <c r="D20" s="203">
        <v>247</v>
      </c>
      <c r="E20" s="203">
        <v>166</v>
      </c>
      <c r="F20" s="204">
        <v>-32.793522267206477</v>
      </c>
    </row>
    <row r="21" spans="1:7" ht="15.6" customHeight="1" x14ac:dyDescent="0.25">
      <c r="A21" s="202" t="s">
        <v>154</v>
      </c>
      <c r="B21" s="203">
        <v>448</v>
      </c>
      <c r="C21" s="203">
        <v>1018</v>
      </c>
      <c r="D21" s="203">
        <v>546.5</v>
      </c>
      <c r="E21" s="203">
        <v>7904.75</v>
      </c>
      <c r="F21" s="204">
        <v>1346.4318389752971</v>
      </c>
    </row>
    <row r="22" spans="1:7" ht="15.6" customHeight="1" x14ac:dyDescent="0.25">
      <c r="A22" s="202" t="s">
        <v>151</v>
      </c>
      <c r="B22" s="203">
        <v>57567</v>
      </c>
      <c r="C22" s="203">
        <v>56507</v>
      </c>
      <c r="D22" s="203">
        <v>357072</v>
      </c>
      <c r="E22" s="203">
        <v>443242</v>
      </c>
      <c r="F22" s="204">
        <v>24.132387865752559</v>
      </c>
    </row>
    <row r="23" spans="1:7" ht="15.6" customHeight="1" x14ac:dyDescent="0.25">
      <c r="A23" s="202" t="s">
        <v>171</v>
      </c>
      <c r="B23" s="203">
        <v>4</v>
      </c>
      <c r="C23" s="203">
        <v>14433.5</v>
      </c>
      <c r="D23" s="203">
        <v>9057</v>
      </c>
      <c r="E23" s="203">
        <v>100050.5</v>
      </c>
      <c r="F23" s="204">
        <v>1004.675941260903</v>
      </c>
    </row>
    <row r="24" spans="1:7" ht="15.6" customHeight="1" x14ac:dyDescent="0.25">
      <c r="A24" s="202" t="s">
        <v>146</v>
      </c>
      <c r="B24" s="203">
        <v>4</v>
      </c>
      <c r="C24" s="203">
        <v>20</v>
      </c>
      <c r="D24" s="203">
        <v>288</v>
      </c>
      <c r="E24" s="203">
        <v>32</v>
      </c>
      <c r="F24" s="204">
        <v>-88.888888888888886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10097</v>
      </c>
      <c r="C28" s="203">
        <v>4478</v>
      </c>
      <c r="D28" s="203">
        <v>55774</v>
      </c>
      <c r="E28" s="203">
        <v>46352</v>
      </c>
      <c r="F28" s="204">
        <v>-16.893176031842799</v>
      </c>
    </row>
    <row r="29" spans="1:7" ht="15.6" customHeight="1" x14ac:dyDescent="0.25">
      <c r="A29" s="202" t="s">
        <v>178</v>
      </c>
      <c r="B29" s="203">
        <v>20.25</v>
      </c>
      <c r="C29" s="203">
        <v>2512.5</v>
      </c>
      <c r="D29" s="203">
        <v>20.25</v>
      </c>
      <c r="E29" s="203">
        <v>15072.25</v>
      </c>
      <c r="F29" s="204">
        <v>74330.864197530871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180</v>
      </c>
      <c r="C31" s="203">
        <v>0</v>
      </c>
      <c r="D31" s="203">
        <v>2159.5</v>
      </c>
      <c r="E31" s="203">
        <v>356</v>
      </c>
      <c r="F31" s="204">
        <v>-83.514702477425331</v>
      </c>
    </row>
    <row r="32" spans="1:7" ht="15.6" customHeight="1" x14ac:dyDescent="0.25">
      <c r="A32" s="202" t="s">
        <v>181</v>
      </c>
      <c r="B32" s="203">
        <v>205336</v>
      </c>
      <c r="C32" s="203">
        <v>230421</v>
      </c>
      <c r="D32" s="203">
        <v>1374346</v>
      </c>
      <c r="E32" s="203">
        <v>1615312</v>
      </c>
      <c r="F32" s="204">
        <v>17.533139398666709</v>
      </c>
    </row>
    <row r="33" spans="1:6" ht="15.6" customHeight="1" x14ac:dyDescent="0.25">
      <c r="A33" s="202" t="s">
        <v>182</v>
      </c>
      <c r="B33" s="203">
        <v>1077</v>
      </c>
      <c r="C33" s="203">
        <v>3159</v>
      </c>
      <c r="D33" s="203">
        <v>9644</v>
      </c>
      <c r="E33" s="203">
        <v>22134</v>
      </c>
      <c r="F33" s="204">
        <v>129.5105765242638</v>
      </c>
    </row>
    <row r="34" spans="1:6" ht="15.6" customHeight="1" x14ac:dyDescent="0.25">
      <c r="A34" s="202" t="s">
        <v>183</v>
      </c>
      <c r="B34" s="203">
        <v>0</v>
      </c>
      <c r="C34" s="203">
        <v>2</v>
      </c>
      <c r="D34" s="203">
        <v>12</v>
      </c>
      <c r="E34" s="203">
        <v>177.75</v>
      </c>
      <c r="F34" s="204">
        <v>1381.25</v>
      </c>
    </row>
    <row r="35" spans="1:6" ht="15.6" customHeight="1" x14ac:dyDescent="0.25">
      <c r="A35" s="170" t="s">
        <v>158</v>
      </c>
      <c r="B35" s="90">
        <f>SUM(B7:B34)</f>
        <v>729555</v>
      </c>
      <c r="C35" s="91">
        <f>SUM(C7:C34)</f>
        <v>820297.25</v>
      </c>
      <c r="D35" s="192">
        <f>SUM(D7:D34)</f>
        <v>4855353.75</v>
      </c>
      <c r="E35" s="92">
        <f>SUM(E7:E34)</f>
        <v>5787825</v>
      </c>
      <c r="F35" s="154">
        <f>E35*100/D35-100</f>
        <v>19.205011581287977</v>
      </c>
    </row>
    <row r="36" spans="1:6" ht="15.6" customHeight="1" x14ac:dyDescent="0.25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13998.75</v>
      </c>
      <c r="C8" s="203">
        <v>10896</v>
      </c>
      <c r="D8" s="203">
        <v>85002.5</v>
      </c>
      <c r="E8" s="203">
        <v>82807.75</v>
      </c>
      <c r="F8" s="204">
        <v>-2.58198288285638</v>
      </c>
      <c r="G8" s="20"/>
    </row>
    <row r="9" spans="1:14" ht="15.6" customHeight="1" x14ac:dyDescent="0.25">
      <c r="A9" s="202" t="s">
        <v>8</v>
      </c>
      <c r="B9" s="203">
        <v>339</v>
      </c>
      <c r="C9" s="203">
        <v>281</v>
      </c>
      <c r="D9" s="203">
        <v>4392.5</v>
      </c>
      <c r="E9" s="203">
        <v>2594</v>
      </c>
      <c r="F9" s="204">
        <v>-40.944792259533287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13</v>
      </c>
      <c r="E11" s="203">
        <v>36</v>
      </c>
      <c r="F11" s="204">
        <v>176.92307692307691</v>
      </c>
    </row>
    <row r="12" spans="1:14" ht="15.6" customHeight="1" x14ac:dyDescent="0.25">
      <c r="A12" s="202" t="s">
        <v>6</v>
      </c>
      <c r="B12" s="203">
        <v>11847</v>
      </c>
      <c r="C12" s="203">
        <v>13483.75</v>
      </c>
      <c r="D12" s="203">
        <v>85602.25</v>
      </c>
      <c r="E12" s="203">
        <v>94503.25</v>
      </c>
      <c r="F12" s="204">
        <v>10.39809117166897</v>
      </c>
    </row>
    <row r="13" spans="1:14" ht="15.6" customHeight="1" x14ac:dyDescent="0.25">
      <c r="A13" s="202" t="s">
        <v>175</v>
      </c>
      <c r="B13" s="203">
        <v>9366</v>
      </c>
      <c r="C13" s="203">
        <v>8848</v>
      </c>
      <c r="D13" s="203">
        <v>56792</v>
      </c>
      <c r="E13" s="203">
        <v>51045</v>
      </c>
      <c r="F13" s="204">
        <v>-10.119383011691779</v>
      </c>
    </row>
    <row r="14" spans="1:14" ht="15.6" customHeight="1" x14ac:dyDescent="0.25">
      <c r="A14" s="202" t="s">
        <v>153</v>
      </c>
      <c r="B14" s="203">
        <v>21105.75</v>
      </c>
      <c r="C14" s="203">
        <v>24330.5</v>
      </c>
      <c r="D14" s="203">
        <v>131241</v>
      </c>
      <c r="E14" s="203">
        <v>145909.5</v>
      </c>
      <c r="F14" s="204">
        <v>11.17676640683932</v>
      </c>
    </row>
    <row r="15" spans="1:14" ht="15.6" customHeight="1" x14ac:dyDescent="0.25">
      <c r="A15" s="202" t="s">
        <v>150</v>
      </c>
      <c r="B15" s="203">
        <v>2907.75</v>
      </c>
      <c r="C15" s="203">
        <v>2905.5</v>
      </c>
      <c r="D15" s="203">
        <v>23345.25</v>
      </c>
      <c r="E15" s="203">
        <v>12834.25</v>
      </c>
      <c r="F15" s="204">
        <v>-45.024148381362373</v>
      </c>
    </row>
    <row r="16" spans="1:14" ht="15.6" customHeight="1" x14ac:dyDescent="0.5">
      <c r="A16" s="202" t="s">
        <v>149</v>
      </c>
      <c r="B16" s="203">
        <v>1213</v>
      </c>
      <c r="C16" s="203">
        <v>1286.25</v>
      </c>
      <c r="D16" s="203">
        <v>5554.25</v>
      </c>
      <c r="E16" s="203">
        <v>8088.25</v>
      </c>
      <c r="F16" s="204">
        <v>45.622721339514783</v>
      </c>
      <c r="G16" s="15"/>
    </row>
    <row r="17" spans="1:7" ht="15.6" customHeight="1" x14ac:dyDescent="0.35">
      <c r="A17" s="202" t="s">
        <v>155</v>
      </c>
      <c r="B17" s="203">
        <v>355.25</v>
      </c>
      <c r="C17" s="203">
        <v>387.5</v>
      </c>
      <c r="D17" s="203">
        <v>3604</v>
      </c>
      <c r="E17" s="203">
        <v>3650</v>
      </c>
      <c r="F17" s="204">
        <v>1.276359600443953</v>
      </c>
      <c r="G17" s="16"/>
    </row>
    <row r="18" spans="1:7" ht="15.6" customHeight="1" x14ac:dyDescent="0.25">
      <c r="A18" s="202" t="s">
        <v>152</v>
      </c>
      <c r="B18" s="203">
        <v>435</v>
      </c>
      <c r="C18" s="203">
        <v>419</v>
      </c>
      <c r="D18" s="203">
        <v>3217.5</v>
      </c>
      <c r="E18" s="203">
        <v>3077</v>
      </c>
      <c r="F18" s="204">
        <v>-4.3667443667443706</v>
      </c>
    </row>
    <row r="19" spans="1:7" ht="15.6" customHeight="1" x14ac:dyDescent="0.25">
      <c r="A19" s="202" t="s">
        <v>148</v>
      </c>
      <c r="B19" s="203">
        <v>254.25</v>
      </c>
      <c r="C19" s="203">
        <v>395.5</v>
      </c>
      <c r="D19" s="203">
        <v>5187.5</v>
      </c>
      <c r="E19" s="203">
        <v>1417.5</v>
      </c>
      <c r="F19" s="204">
        <v>-72.674698795180717</v>
      </c>
    </row>
    <row r="20" spans="1:7" ht="15.6" customHeight="1" x14ac:dyDescent="0.25">
      <c r="A20" s="202" t="s">
        <v>147</v>
      </c>
      <c r="B20" s="203">
        <v>522</v>
      </c>
      <c r="C20" s="203">
        <v>470</v>
      </c>
      <c r="D20" s="203">
        <v>4208</v>
      </c>
      <c r="E20" s="203">
        <v>3364</v>
      </c>
      <c r="F20" s="204">
        <v>-20.057034220532319</v>
      </c>
    </row>
    <row r="21" spans="1:7" ht="15.6" customHeight="1" x14ac:dyDescent="0.25">
      <c r="A21" s="202" t="s">
        <v>154</v>
      </c>
      <c r="B21" s="203">
        <v>6088.25</v>
      </c>
      <c r="C21" s="203">
        <v>5925.75</v>
      </c>
      <c r="D21" s="203">
        <v>39260.25</v>
      </c>
      <c r="E21" s="203">
        <v>47216.5</v>
      </c>
      <c r="F21" s="204">
        <v>20.265408396533392</v>
      </c>
    </row>
    <row r="22" spans="1:7" ht="15.6" customHeight="1" x14ac:dyDescent="0.25">
      <c r="A22" s="202" t="s">
        <v>151</v>
      </c>
      <c r="B22" s="203">
        <v>41532</v>
      </c>
      <c r="C22" s="203">
        <v>42859</v>
      </c>
      <c r="D22" s="203">
        <v>289602</v>
      </c>
      <c r="E22" s="203">
        <v>296829</v>
      </c>
      <c r="F22" s="204">
        <v>2.4954938156504478</v>
      </c>
    </row>
    <row r="23" spans="1:7" ht="15.6" customHeight="1" x14ac:dyDescent="0.25">
      <c r="A23" s="202" t="s">
        <v>171</v>
      </c>
      <c r="B23" s="203">
        <v>796</v>
      </c>
      <c r="C23" s="203">
        <v>640</v>
      </c>
      <c r="D23" s="203">
        <v>5541.5</v>
      </c>
      <c r="E23" s="203">
        <v>4717</v>
      </c>
      <c r="F23" s="204">
        <v>-14.878642966705771</v>
      </c>
    </row>
    <row r="24" spans="1:7" ht="15.6" customHeight="1" x14ac:dyDescent="0.25">
      <c r="A24" s="202" t="s">
        <v>146</v>
      </c>
      <c r="B24" s="203">
        <v>163</v>
      </c>
      <c r="C24" s="203">
        <v>705</v>
      </c>
      <c r="D24" s="203">
        <v>1957.25</v>
      </c>
      <c r="E24" s="203">
        <v>2471</v>
      </c>
      <c r="F24" s="204">
        <v>26.248563034870362</v>
      </c>
    </row>
    <row r="25" spans="1:7" ht="15.6" customHeight="1" x14ac:dyDescent="0.25">
      <c r="A25" s="202" t="s">
        <v>145</v>
      </c>
      <c r="B25" s="203">
        <v>571</v>
      </c>
      <c r="C25" s="203">
        <v>476</v>
      </c>
      <c r="D25" s="203">
        <v>3781.5</v>
      </c>
      <c r="E25" s="203">
        <v>3306.75</v>
      </c>
      <c r="F25" s="204">
        <v>-12.55454184847282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30822</v>
      </c>
      <c r="C28" s="203">
        <v>33455</v>
      </c>
      <c r="D28" s="203">
        <v>216902</v>
      </c>
      <c r="E28" s="203">
        <v>226140</v>
      </c>
      <c r="F28" s="204">
        <v>4.2590663064425343</v>
      </c>
    </row>
    <row r="29" spans="1:7" ht="15.6" customHeight="1" x14ac:dyDescent="0.25">
      <c r="A29" s="202" t="s">
        <v>178</v>
      </c>
      <c r="B29" s="203">
        <v>2205</v>
      </c>
      <c r="C29" s="203">
        <v>1910.5</v>
      </c>
      <c r="D29" s="203">
        <v>6867.5</v>
      </c>
      <c r="E29" s="203">
        <v>14637.25</v>
      </c>
      <c r="F29" s="204">
        <v>113.1379686931198</v>
      </c>
    </row>
    <row r="30" spans="1:7" ht="15.6" customHeight="1" x14ac:dyDescent="0.25">
      <c r="A30" s="202" t="s">
        <v>179</v>
      </c>
      <c r="B30" s="203">
        <v>11396.5</v>
      </c>
      <c r="C30" s="203">
        <v>11786.75</v>
      </c>
      <c r="D30" s="203">
        <v>82208</v>
      </c>
      <c r="E30" s="203">
        <v>85229</v>
      </c>
      <c r="F30" s="204">
        <v>3.6748248345659809</v>
      </c>
    </row>
    <row r="31" spans="1:7" ht="15.6" customHeight="1" x14ac:dyDescent="0.25">
      <c r="A31" s="202" t="s">
        <v>180</v>
      </c>
      <c r="B31" s="203">
        <v>928.25</v>
      </c>
      <c r="C31" s="203">
        <v>0</v>
      </c>
      <c r="D31" s="203">
        <v>7528.25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22749</v>
      </c>
      <c r="C32" s="203">
        <v>17664</v>
      </c>
      <c r="D32" s="203">
        <v>122879</v>
      </c>
      <c r="E32" s="203">
        <v>121335</v>
      </c>
      <c r="F32" s="204">
        <v>-1.2565206422578259</v>
      </c>
    </row>
    <row r="33" spans="1:6" ht="15.6" customHeight="1" x14ac:dyDescent="0.25">
      <c r="A33" s="202" t="s">
        <v>182</v>
      </c>
      <c r="B33" s="203">
        <v>1177</v>
      </c>
      <c r="C33" s="203">
        <v>1029</v>
      </c>
      <c r="D33" s="203">
        <v>7697</v>
      </c>
      <c r="E33" s="203">
        <v>7906</v>
      </c>
      <c r="F33" s="204">
        <v>2.7153436403793729</v>
      </c>
    </row>
    <row r="34" spans="1:6" ht="15.6" customHeight="1" x14ac:dyDescent="0.25">
      <c r="A34" s="202" t="s">
        <v>183</v>
      </c>
      <c r="B34" s="203">
        <v>1933</v>
      </c>
      <c r="C34" s="203">
        <v>2826.25</v>
      </c>
      <c r="D34" s="203">
        <v>15179.5</v>
      </c>
      <c r="E34" s="203">
        <v>16081.25</v>
      </c>
      <c r="F34" s="204">
        <v>5.9405777528904053</v>
      </c>
    </row>
    <row r="35" spans="1:6" ht="15.6" customHeight="1" x14ac:dyDescent="0.25">
      <c r="A35" s="170" t="s">
        <v>158</v>
      </c>
      <c r="B35" s="90">
        <f>SUM(B7:B34)</f>
        <v>182704.75</v>
      </c>
      <c r="C35" s="91">
        <f>SUM(C7:C34)</f>
        <v>182980.25</v>
      </c>
      <c r="D35" s="90">
        <f>SUM(D7:D34)</f>
        <v>1207563.5</v>
      </c>
      <c r="E35" s="192">
        <f>SUM(E7:E34)</f>
        <v>1235195.25</v>
      </c>
      <c r="F35" s="191">
        <f>E35*100/D35-100</f>
        <v>2.2882233522295081</v>
      </c>
    </row>
    <row r="36" spans="1:6" ht="15.6" customHeight="1" x14ac:dyDescent="0.25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9</v>
      </c>
      <c r="E7" s="203">
        <v>4</v>
      </c>
      <c r="F7" s="204">
        <v>-55.555555555555557</v>
      </c>
      <c r="G7" s="51"/>
    </row>
    <row r="8" spans="1:14" ht="15.6" customHeight="1" x14ac:dyDescent="0.25">
      <c r="A8" s="202" t="s">
        <v>11</v>
      </c>
      <c r="B8" s="203">
        <v>2507</v>
      </c>
      <c r="C8" s="203">
        <v>3233.25</v>
      </c>
      <c r="D8" s="203">
        <v>12876</v>
      </c>
      <c r="E8" s="203">
        <v>13963</v>
      </c>
      <c r="F8" s="204">
        <v>8.4420627524075798</v>
      </c>
      <c r="G8" s="20"/>
    </row>
    <row r="9" spans="1:14" ht="15.6" customHeight="1" x14ac:dyDescent="0.25">
      <c r="A9" s="202" t="s">
        <v>8</v>
      </c>
      <c r="B9" s="203">
        <v>740</v>
      </c>
      <c r="C9" s="203">
        <v>1186</v>
      </c>
      <c r="D9" s="203">
        <v>4441.5</v>
      </c>
      <c r="E9" s="203">
        <v>7095</v>
      </c>
      <c r="F9" s="204">
        <v>59.74332995609592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66009</v>
      </c>
      <c r="C11" s="203">
        <v>50058</v>
      </c>
      <c r="D11" s="203">
        <v>457367</v>
      </c>
      <c r="E11" s="203">
        <v>392028</v>
      </c>
      <c r="F11" s="204">
        <v>-14.28590169382575</v>
      </c>
    </row>
    <row r="12" spans="1:14" ht="15.6" customHeight="1" x14ac:dyDescent="0.25">
      <c r="A12" s="202" t="s">
        <v>6</v>
      </c>
      <c r="B12" s="203">
        <v>2300.25</v>
      </c>
      <c r="C12" s="203">
        <v>3134.75</v>
      </c>
      <c r="D12" s="203">
        <v>16420.75</v>
      </c>
      <c r="E12" s="203">
        <v>19600.25</v>
      </c>
      <c r="F12" s="204">
        <v>19.362696588158268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4</v>
      </c>
      <c r="E13" s="203">
        <v>16</v>
      </c>
      <c r="F13" s="204">
        <v>300</v>
      </c>
    </row>
    <row r="14" spans="1:14" ht="15.6" customHeight="1" x14ac:dyDescent="0.25">
      <c r="A14" s="202" t="s">
        <v>153</v>
      </c>
      <c r="B14" s="203">
        <v>150859.5</v>
      </c>
      <c r="C14" s="203">
        <v>158853</v>
      </c>
      <c r="D14" s="203">
        <v>1015280</v>
      </c>
      <c r="E14" s="203">
        <v>1073852</v>
      </c>
      <c r="F14" s="204">
        <v>5.7690489323142486</v>
      </c>
    </row>
    <row r="15" spans="1:14" ht="15.6" customHeight="1" x14ac:dyDescent="0.25">
      <c r="A15" s="202" t="s">
        <v>150</v>
      </c>
      <c r="B15" s="203">
        <v>42265.25</v>
      </c>
      <c r="C15" s="203">
        <v>34332</v>
      </c>
      <c r="D15" s="203">
        <v>276184.25</v>
      </c>
      <c r="E15" s="203">
        <v>251880.5</v>
      </c>
      <c r="F15" s="204">
        <v>-8.7998319962126743</v>
      </c>
    </row>
    <row r="16" spans="1:14" ht="15.6" customHeight="1" x14ac:dyDescent="0.5">
      <c r="A16" s="202" t="s">
        <v>149</v>
      </c>
      <c r="B16" s="203">
        <v>4106</v>
      </c>
      <c r="C16" s="203">
        <v>3501</v>
      </c>
      <c r="D16" s="203">
        <v>21740</v>
      </c>
      <c r="E16" s="203">
        <v>22402.25</v>
      </c>
      <c r="F16" s="204">
        <v>3.0462281508739721</v>
      </c>
      <c r="G16" s="15"/>
    </row>
    <row r="17" spans="1:7" ht="15.6" customHeight="1" x14ac:dyDescent="0.35">
      <c r="A17" s="202" t="s">
        <v>155</v>
      </c>
      <c r="B17" s="203">
        <v>5346</v>
      </c>
      <c r="C17" s="203">
        <v>6269</v>
      </c>
      <c r="D17" s="203">
        <v>43126</v>
      </c>
      <c r="E17" s="203">
        <v>42154.5</v>
      </c>
      <c r="F17" s="204">
        <v>-2.2527013866345129</v>
      </c>
      <c r="G17" s="16"/>
    </row>
    <row r="18" spans="1:7" ht="15.6" customHeight="1" x14ac:dyDescent="0.25">
      <c r="A18" s="202" t="s">
        <v>152</v>
      </c>
      <c r="B18" s="203">
        <v>33</v>
      </c>
      <c r="C18" s="203">
        <v>18</v>
      </c>
      <c r="D18" s="203">
        <v>91</v>
      </c>
      <c r="E18" s="203">
        <v>118</v>
      </c>
      <c r="F18" s="204">
        <v>29.670329670329661</v>
      </c>
    </row>
    <row r="19" spans="1:7" ht="15.6" customHeight="1" x14ac:dyDescent="0.25">
      <c r="A19" s="202" t="s">
        <v>148</v>
      </c>
      <c r="B19" s="203">
        <v>1048.75</v>
      </c>
      <c r="C19" s="203">
        <v>764.25</v>
      </c>
      <c r="D19" s="203">
        <v>15433.5</v>
      </c>
      <c r="E19" s="203">
        <v>6859.25</v>
      </c>
      <c r="F19" s="204">
        <v>-55.55609550652801</v>
      </c>
    </row>
    <row r="20" spans="1:7" ht="15.6" customHeight="1" x14ac:dyDescent="0.25">
      <c r="A20" s="202" t="s">
        <v>147</v>
      </c>
      <c r="B20" s="203">
        <v>5348</v>
      </c>
      <c r="C20" s="203">
        <v>5182</v>
      </c>
      <c r="D20" s="203">
        <v>28849</v>
      </c>
      <c r="E20" s="203">
        <v>42567</v>
      </c>
      <c r="F20" s="204">
        <v>47.551041630559133</v>
      </c>
    </row>
    <row r="21" spans="1:7" ht="15.6" customHeight="1" x14ac:dyDescent="0.25">
      <c r="A21" s="202" t="s">
        <v>154</v>
      </c>
      <c r="B21" s="203">
        <v>1348.75</v>
      </c>
      <c r="C21" s="203">
        <v>1080.5</v>
      </c>
      <c r="D21" s="203">
        <v>6595.25</v>
      </c>
      <c r="E21" s="203">
        <v>7543.75</v>
      </c>
      <c r="F21" s="204">
        <v>14.38156248815436</v>
      </c>
    </row>
    <row r="22" spans="1:7" ht="15.6" customHeight="1" x14ac:dyDescent="0.25">
      <c r="A22" s="202" t="s">
        <v>151</v>
      </c>
      <c r="B22" s="203">
        <v>5839</v>
      </c>
      <c r="C22" s="203">
        <v>5120</v>
      </c>
      <c r="D22" s="203">
        <v>42338</v>
      </c>
      <c r="E22" s="203">
        <v>44808</v>
      </c>
      <c r="F22" s="204">
        <v>5.8340025508998963</v>
      </c>
    </row>
    <row r="23" spans="1:7" ht="15.6" customHeight="1" x14ac:dyDescent="0.25">
      <c r="A23" s="202" t="s">
        <v>171</v>
      </c>
      <c r="B23" s="203">
        <v>1642</v>
      </c>
      <c r="C23" s="203">
        <v>2058</v>
      </c>
      <c r="D23" s="203">
        <v>11041</v>
      </c>
      <c r="E23" s="203">
        <v>10801.25</v>
      </c>
      <c r="F23" s="204">
        <v>-2.1714518612444489</v>
      </c>
    </row>
    <row r="24" spans="1:7" ht="15.6" customHeight="1" x14ac:dyDescent="0.25">
      <c r="A24" s="202" t="s">
        <v>146</v>
      </c>
      <c r="B24" s="203">
        <v>3978.5</v>
      </c>
      <c r="C24" s="203">
        <v>3706</v>
      </c>
      <c r="D24" s="203">
        <v>24597.5</v>
      </c>
      <c r="E24" s="203">
        <v>24589.25</v>
      </c>
      <c r="F24" s="204">
        <v>-3.3539993901825937E-2</v>
      </c>
    </row>
    <row r="25" spans="1:7" ht="15.6" customHeight="1" x14ac:dyDescent="0.25">
      <c r="A25" s="202" t="s">
        <v>145</v>
      </c>
      <c r="B25" s="203">
        <v>3</v>
      </c>
      <c r="C25" s="203">
        <v>4</v>
      </c>
      <c r="D25" s="203">
        <v>29</v>
      </c>
      <c r="E25" s="203">
        <v>31</v>
      </c>
      <c r="F25" s="204">
        <v>6.896551724137935</v>
      </c>
    </row>
    <row r="26" spans="1:7" ht="15.6" customHeight="1" x14ac:dyDescent="0.25">
      <c r="A26" s="202" t="s">
        <v>157</v>
      </c>
      <c r="B26" s="203">
        <v>44</v>
      </c>
      <c r="C26" s="203">
        <v>36</v>
      </c>
      <c r="D26" s="203">
        <v>504</v>
      </c>
      <c r="E26" s="203">
        <v>275.5</v>
      </c>
      <c r="F26" s="204">
        <v>-45.337301587301589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3590</v>
      </c>
      <c r="C28" s="203">
        <v>3121</v>
      </c>
      <c r="D28" s="203">
        <v>26718</v>
      </c>
      <c r="E28" s="203">
        <v>30943</v>
      </c>
      <c r="F28" s="204">
        <v>15.813309379444579</v>
      </c>
    </row>
    <row r="29" spans="1:7" ht="15.6" customHeight="1" x14ac:dyDescent="0.25">
      <c r="A29" s="202" t="s">
        <v>178</v>
      </c>
      <c r="B29" s="203">
        <v>3009.5</v>
      </c>
      <c r="C29" s="203">
        <v>9847.5</v>
      </c>
      <c r="D29" s="203">
        <v>19038.25</v>
      </c>
      <c r="E29" s="203">
        <v>56146</v>
      </c>
      <c r="F29" s="204">
        <v>194.91155962338971</v>
      </c>
    </row>
    <row r="30" spans="1:7" ht="15.6" customHeight="1" x14ac:dyDescent="0.25">
      <c r="A30" s="202" t="s">
        <v>179</v>
      </c>
      <c r="B30" s="203">
        <v>75</v>
      </c>
      <c r="C30" s="203">
        <v>116.75</v>
      </c>
      <c r="D30" s="203">
        <v>619</v>
      </c>
      <c r="E30" s="203">
        <v>948.75</v>
      </c>
      <c r="F30" s="204">
        <v>53.271405492730203</v>
      </c>
    </row>
    <row r="31" spans="1:7" ht="15.6" customHeight="1" x14ac:dyDescent="0.25">
      <c r="A31" s="202" t="s">
        <v>180</v>
      </c>
      <c r="B31" s="203">
        <v>1459</v>
      </c>
      <c r="C31" s="203">
        <v>1318</v>
      </c>
      <c r="D31" s="203">
        <v>16699</v>
      </c>
      <c r="E31" s="203">
        <v>7895</v>
      </c>
      <c r="F31" s="204">
        <v>-52.721719863464877</v>
      </c>
    </row>
    <row r="32" spans="1:7" ht="15.6" customHeight="1" x14ac:dyDescent="0.25">
      <c r="A32" s="202" t="s">
        <v>181</v>
      </c>
      <c r="B32" s="203">
        <v>208413</v>
      </c>
      <c r="C32" s="203">
        <v>213838</v>
      </c>
      <c r="D32" s="203">
        <v>1313964</v>
      </c>
      <c r="E32" s="203">
        <v>1451773</v>
      </c>
      <c r="F32" s="204">
        <v>10.48803467979336</v>
      </c>
    </row>
    <row r="33" spans="1:6" ht="15.6" customHeight="1" x14ac:dyDescent="0.25">
      <c r="A33" s="202" t="s">
        <v>182</v>
      </c>
      <c r="B33" s="203">
        <v>17649</v>
      </c>
      <c r="C33" s="203">
        <v>24679</v>
      </c>
      <c r="D33" s="203">
        <v>113436</v>
      </c>
      <c r="E33" s="203">
        <v>141436</v>
      </c>
      <c r="F33" s="204">
        <v>24.683521985965651</v>
      </c>
    </row>
    <row r="34" spans="1:6" ht="15.6" customHeight="1" x14ac:dyDescent="0.25">
      <c r="A34" s="202" t="s">
        <v>183</v>
      </c>
      <c r="B34" s="203">
        <v>353</v>
      </c>
      <c r="C34" s="203">
        <v>517</v>
      </c>
      <c r="D34" s="203">
        <v>1180.25</v>
      </c>
      <c r="E34" s="203">
        <v>3839</v>
      </c>
      <c r="F34" s="204">
        <v>225.27006990044481</v>
      </c>
    </row>
    <row r="35" spans="1:6" ht="15.6" customHeight="1" x14ac:dyDescent="0.25">
      <c r="A35" s="170" t="s">
        <v>158</v>
      </c>
      <c r="B35" s="90">
        <f>SUM(B7:B34)</f>
        <v>527966.5</v>
      </c>
      <c r="C35" s="91">
        <f>SUM(C7:C34)</f>
        <v>531973</v>
      </c>
      <c r="D35" s="192">
        <f>SUM(D7:D34)</f>
        <v>3468581.25</v>
      </c>
      <c r="E35" s="192">
        <f>SUM(E7:E34)</f>
        <v>3653569.25</v>
      </c>
      <c r="F35" s="154">
        <f>E35*100/D35-100</f>
        <v>5.3332468426391983</v>
      </c>
    </row>
    <row r="36" spans="1:6" ht="15.6" customHeight="1" x14ac:dyDescent="0.25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87</v>
      </c>
      <c r="C7" s="203">
        <v>89</v>
      </c>
      <c r="D7" s="203">
        <v>629</v>
      </c>
      <c r="E7" s="203">
        <v>664</v>
      </c>
      <c r="F7" s="204">
        <v>5.5643879173290998</v>
      </c>
      <c r="G7" s="51"/>
    </row>
    <row r="8" spans="1:14" ht="15.6" customHeight="1" x14ac:dyDescent="0.25">
      <c r="A8" s="202" t="s">
        <v>11</v>
      </c>
      <c r="B8" s="203">
        <v>98</v>
      </c>
      <c r="C8" s="203">
        <v>75</v>
      </c>
      <c r="D8" s="203">
        <v>465</v>
      </c>
      <c r="E8" s="203">
        <v>458</v>
      </c>
      <c r="F8" s="204">
        <v>-1.5053763440860171</v>
      </c>
      <c r="G8" s="20"/>
    </row>
    <row r="9" spans="1:14" ht="15.6" customHeight="1" x14ac:dyDescent="0.25">
      <c r="A9" s="202" t="s">
        <v>8</v>
      </c>
      <c r="B9" s="203">
        <v>264</v>
      </c>
      <c r="C9" s="203">
        <v>291</v>
      </c>
      <c r="D9" s="203">
        <v>1057</v>
      </c>
      <c r="E9" s="203">
        <v>1131</v>
      </c>
      <c r="F9" s="204">
        <v>7.0009460737937559</v>
      </c>
      <c r="G9" s="20"/>
    </row>
    <row r="10" spans="1:14" ht="15.6" customHeight="1" x14ac:dyDescent="0.25">
      <c r="A10" s="202" t="s">
        <v>10</v>
      </c>
      <c r="B10" s="203">
        <v>68</v>
      </c>
      <c r="C10" s="203">
        <v>75</v>
      </c>
      <c r="D10" s="203">
        <v>468</v>
      </c>
      <c r="E10" s="203">
        <v>479</v>
      </c>
      <c r="F10" s="204">
        <v>2.3504273504273532</v>
      </c>
    </row>
    <row r="11" spans="1:14" ht="15.6" customHeight="1" x14ac:dyDescent="0.25">
      <c r="A11" s="202" t="s">
        <v>9</v>
      </c>
      <c r="B11" s="203">
        <v>3198</v>
      </c>
      <c r="C11" s="203">
        <v>3268</v>
      </c>
      <c r="D11" s="203">
        <v>16865</v>
      </c>
      <c r="E11" s="203">
        <v>17555</v>
      </c>
      <c r="F11" s="204">
        <v>4.0913133708864544</v>
      </c>
    </row>
    <row r="12" spans="1:14" ht="15.6" customHeight="1" x14ac:dyDescent="0.25">
      <c r="A12" s="202" t="s">
        <v>6</v>
      </c>
      <c r="B12" s="203">
        <v>127</v>
      </c>
      <c r="C12" s="203">
        <v>136</v>
      </c>
      <c r="D12" s="203">
        <v>882</v>
      </c>
      <c r="E12" s="203">
        <v>853</v>
      </c>
      <c r="F12" s="204">
        <v>-3.287981859410436</v>
      </c>
    </row>
    <row r="13" spans="1:14" ht="15.6" customHeight="1" x14ac:dyDescent="0.25">
      <c r="A13" s="202" t="s">
        <v>175</v>
      </c>
      <c r="B13" s="203">
        <v>5901</v>
      </c>
      <c r="C13" s="203">
        <v>5313</v>
      </c>
      <c r="D13" s="203">
        <v>28178</v>
      </c>
      <c r="E13" s="203">
        <v>27597</v>
      </c>
      <c r="F13" s="204">
        <v>-2.0618922563702138</v>
      </c>
    </row>
    <row r="14" spans="1:14" ht="15.6" customHeight="1" x14ac:dyDescent="0.25">
      <c r="A14" s="202" t="s">
        <v>153</v>
      </c>
      <c r="B14" s="203">
        <v>821</v>
      </c>
      <c r="C14" s="203">
        <v>764</v>
      </c>
      <c r="D14" s="203">
        <v>5040</v>
      </c>
      <c r="E14" s="203">
        <v>4898</v>
      </c>
      <c r="F14" s="204">
        <v>-2.8174603174603159</v>
      </c>
    </row>
    <row r="15" spans="1:14" ht="15.6" customHeight="1" x14ac:dyDescent="0.25">
      <c r="A15" s="202" t="s">
        <v>150</v>
      </c>
      <c r="B15" s="203">
        <v>257</v>
      </c>
      <c r="C15" s="203">
        <v>253</v>
      </c>
      <c r="D15" s="203">
        <v>1619</v>
      </c>
      <c r="E15" s="203">
        <v>1591</v>
      </c>
      <c r="F15" s="204">
        <v>-1.729462631253867</v>
      </c>
    </row>
    <row r="16" spans="1:14" ht="15.6" customHeight="1" x14ac:dyDescent="0.5">
      <c r="A16" s="202" t="s">
        <v>149</v>
      </c>
      <c r="B16" s="203">
        <v>182</v>
      </c>
      <c r="C16" s="203">
        <v>189</v>
      </c>
      <c r="D16" s="203">
        <v>1222</v>
      </c>
      <c r="E16" s="203">
        <v>1229</v>
      </c>
      <c r="F16" s="204">
        <v>0.5728314238952521</v>
      </c>
      <c r="G16" s="15"/>
    </row>
    <row r="17" spans="1:7" ht="15.6" customHeight="1" x14ac:dyDescent="0.35">
      <c r="A17" s="202" t="s">
        <v>155</v>
      </c>
      <c r="B17" s="203">
        <v>110</v>
      </c>
      <c r="C17" s="203">
        <v>126</v>
      </c>
      <c r="D17" s="203">
        <v>803</v>
      </c>
      <c r="E17" s="203">
        <v>798</v>
      </c>
      <c r="F17" s="204">
        <v>-0.62266500622665433</v>
      </c>
      <c r="G17" s="16"/>
    </row>
    <row r="18" spans="1:7" ht="15.6" customHeight="1" x14ac:dyDescent="0.25">
      <c r="A18" s="202" t="s">
        <v>152</v>
      </c>
      <c r="B18" s="203">
        <v>923</v>
      </c>
      <c r="C18" s="203">
        <v>950</v>
      </c>
      <c r="D18" s="203">
        <v>5747</v>
      </c>
      <c r="E18" s="203">
        <v>5797</v>
      </c>
      <c r="F18" s="204">
        <v>0.87001914042109263</v>
      </c>
    </row>
    <row r="19" spans="1:7" ht="15.6" customHeight="1" x14ac:dyDescent="0.25">
      <c r="A19" s="202" t="s">
        <v>148</v>
      </c>
      <c r="B19" s="203">
        <v>71</v>
      </c>
      <c r="C19" s="203">
        <v>67</v>
      </c>
      <c r="D19" s="203">
        <v>601</v>
      </c>
      <c r="E19" s="203">
        <v>492</v>
      </c>
      <c r="F19" s="204">
        <v>-18.13643926788686</v>
      </c>
    </row>
    <row r="20" spans="1:7" ht="15.6" customHeight="1" x14ac:dyDescent="0.25">
      <c r="A20" s="202" t="s">
        <v>147</v>
      </c>
      <c r="B20" s="203">
        <v>97</v>
      </c>
      <c r="C20" s="203">
        <v>98</v>
      </c>
      <c r="D20" s="203">
        <v>717</v>
      </c>
      <c r="E20" s="203">
        <v>661</v>
      </c>
      <c r="F20" s="204">
        <v>-7.8103207810320754</v>
      </c>
    </row>
    <row r="21" spans="1:7" ht="15.6" customHeight="1" x14ac:dyDescent="0.25">
      <c r="A21" s="202" t="s">
        <v>154</v>
      </c>
      <c r="B21" s="203">
        <v>176</v>
      </c>
      <c r="C21" s="203">
        <v>197</v>
      </c>
      <c r="D21" s="203">
        <v>1187</v>
      </c>
      <c r="E21" s="203">
        <v>1330</v>
      </c>
      <c r="F21" s="204">
        <v>12.04717775905644</v>
      </c>
    </row>
    <row r="22" spans="1:7" ht="15.6" customHeight="1" x14ac:dyDescent="0.25">
      <c r="A22" s="202" t="s">
        <v>151</v>
      </c>
      <c r="B22" s="203">
        <v>1026</v>
      </c>
      <c r="C22" s="203">
        <v>1247</v>
      </c>
      <c r="D22" s="203">
        <v>7245</v>
      </c>
      <c r="E22" s="203">
        <v>8185</v>
      </c>
      <c r="F22" s="204">
        <v>12.97446514837819</v>
      </c>
    </row>
    <row r="23" spans="1:7" ht="15.6" customHeight="1" x14ac:dyDescent="0.25">
      <c r="A23" s="202" t="s">
        <v>171</v>
      </c>
      <c r="B23" s="203">
        <v>151</v>
      </c>
      <c r="C23" s="203">
        <v>120</v>
      </c>
      <c r="D23" s="203">
        <v>948</v>
      </c>
      <c r="E23" s="203">
        <v>879</v>
      </c>
      <c r="F23" s="204">
        <v>-7.278481012658232</v>
      </c>
    </row>
    <row r="24" spans="1:7" ht="15.6" customHeight="1" x14ac:dyDescent="0.25">
      <c r="A24" s="202" t="s">
        <v>146</v>
      </c>
      <c r="B24" s="203">
        <v>30</v>
      </c>
      <c r="C24" s="203">
        <v>36</v>
      </c>
      <c r="D24" s="203">
        <v>258</v>
      </c>
      <c r="E24" s="203">
        <v>282</v>
      </c>
      <c r="F24" s="204">
        <v>9.3023255813953512</v>
      </c>
    </row>
    <row r="25" spans="1:7" ht="15.6" customHeight="1" x14ac:dyDescent="0.25">
      <c r="A25" s="202" t="s">
        <v>145</v>
      </c>
      <c r="B25" s="203">
        <v>140</v>
      </c>
      <c r="C25" s="203">
        <v>143</v>
      </c>
      <c r="D25" s="203">
        <v>721</v>
      </c>
      <c r="E25" s="203">
        <v>735</v>
      </c>
      <c r="F25" s="204">
        <v>1.94174757281553</v>
      </c>
    </row>
    <row r="26" spans="1:7" ht="15.6" customHeight="1" x14ac:dyDescent="0.25">
      <c r="A26" s="202" t="s">
        <v>157</v>
      </c>
      <c r="B26" s="203">
        <v>114</v>
      </c>
      <c r="C26" s="203">
        <v>111</v>
      </c>
      <c r="D26" s="203">
        <v>582</v>
      </c>
      <c r="E26" s="203">
        <v>579</v>
      </c>
      <c r="F26" s="204">
        <v>-0.51546391752577847</v>
      </c>
    </row>
    <row r="27" spans="1:7" ht="15.6" customHeight="1" x14ac:dyDescent="0.25">
      <c r="A27" s="202" t="s">
        <v>173</v>
      </c>
      <c r="B27" s="203">
        <v>65</v>
      </c>
      <c r="C27" s="203">
        <v>86</v>
      </c>
      <c r="D27" s="203">
        <v>541</v>
      </c>
      <c r="E27" s="203">
        <v>523</v>
      </c>
      <c r="F27" s="204">
        <v>-3.3271719038817058</v>
      </c>
    </row>
    <row r="28" spans="1:7" ht="15.6" customHeight="1" x14ac:dyDescent="0.25">
      <c r="A28" s="202" t="s">
        <v>177</v>
      </c>
      <c r="B28" s="203">
        <v>1426</v>
      </c>
      <c r="C28" s="203">
        <v>1421</v>
      </c>
      <c r="D28" s="203">
        <v>9609</v>
      </c>
      <c r="E28" s="203">
        <v>9795</v>
      </c>
      <c r="F28" s="204">
        <v>1.93568529503591</v>
      </c>
    </row>
    <row r="29" spans="1:7" ht="15.6" customHeight="1" x14ac:dyDescent="0.25">
      <c r="A29" s="202" t="s">
        <v>178</v>
      </c>
      <c r="B29" s="203">
        <v>131</v>
      </c>
      <c r="C29" s="203">
        <v>133</v>
      </c>
      <c r="D29" s="203">
        <v>929</v>
      </c>
      <c r="E29" s="203">
        <v>902</v>
      </c>
      <c r="F29" s="204">
        <v>-2.906350914962331</v>
      </c>
    </row>
    <row r="30" spans="1:7" ht="15.6" customHeight="1" x14ac:dyDescent="0.25">
      <c r="A30" s="202" t="s">
        <v>179</v>
      </c>
      <c r="B30" s="203">
        <v>73</v>
      </c>
      <c r="C30" s="203">
        <v>74</v>
      </c>
      <c r="D30" s="203">
        <v>523</v>
      </c>
      <c r="E30" s="203">
        <v>539</v>
      </c>
      <c r="F30" s="204">
        <v>3.0592734225621432</v>
      </c>
    </row>
    <row r="31" spans="1:7" ht="15.6" customHeight="1" x14ac:dyDescent="0.25">
      <c r="A31" s="202" t="s">
        <v>180</v>
      </c>
      <c r="B31" s="203">
        <v>201</v>
      </c>
      <c r="C31" s="203">
        <v>207</v>
      </c>
      <c r="D31" s="203">
        <v>1422</v>
      </c>
      <c r="E31" s="203">
        <v>1383</v>
      </c>
      <c r="F31" s="204">
        <v>-2.7426160337552692</v>
      </c>
    </row>
    <row r="32" spans="1:7" ht="15.6" customHeight="1" x14ac:dyDescent="0.25">
      <c r="A32" s="202" t="s">
        <v>181</v>
      </c>
      <c r="B32" s="203">
        <v>666</v>
      </c>
      <c r="C32" s="203">
        <v>622</v>
      </c>
      <c r="D32" s="203">
        <v>4439</v>
      </c>
      <c r="E32" s="203">
        <v>4370</v>
      </c>
      <c r="F32" s="204">
        <v>-1.554404145077726</v>
      </c>
    </row>
    <row r="33" spans="1:6" ht="15.6" customHeight="1" x14ac:dyDescent="0.25">
      <c r="A33" s="202" t="s">
        <v>182</v>
      </c>
      <c r="B33" s="203">
        <v>165</v>
      </c>
      <c r="C33" s="203">
        <v>168</v>
      </c>
      <c r="D33" s="203">
        <v>1077</v>
      </c>
      <c r="E33" s="203">
        <v>1131</v>
      </c>
      <c r="F33" s="204">
        <v>5.0139275766016738</v>
      </c>
    </row>
    <row r="34" spans="1:6" ht="15.6" customHeight="1" x14ac:dyDescent="0.25">
      <c r="A34" s="202" t="s">
        <v>183</v>
      </c>
      <c r="B34" s="203">
        <v>37</v>
      </c>
      <c r="C34" s="203">
        <v>33</v>
      </c>
      <c r="D34" s="203">
        <v>224</v>
      </c>
      <c r="E34" s="203">
        <v>231</v>
      </c>
      <c r="F34" s="204">
        <v>3.125</v>
      </c>
    </row>
    <row r="35" spans="1:6" ht="15.6" customHeight="1" x14ac:dyDescent="0.25">
      <c r="A35" s="170" t="s">
        <v>158</v>
      </c>
      <c r="B35" s="90">
        <f>SUM(B7:B34)</f>
        <v>16605</v>
      </c>
      <c r="C35" s="91">
        <f>SUM(C7:C34)</f>
        <v>16292</v>
      </c>
      <c r="D35" s="192">
        <f>SUM(D7:D34)</f>
        <v>93998</v>
      </c>
      <c r="E35" s="92">
        <f>SUM(E7:E34)</f>
        <v>95067</v>
      </c>
      <c r="F35" s="154">
        <f>E35*100/D35-100</f>
        <v>1.1372582395370046</v>
      </c>
    </row>
    <row r="36" spans="1:6" ht="15.6" customHeight="1" x14ac:dyDescent="0.25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82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1996778</v>
      </c>
      <c r="C7" s="203">
        <v>2627824</v>
      </c>
      <c r="D7" s="203">
        <v>14156625</v>
      </c>
      <c r="E7" s="203">
        <v>17025901</v>
      </c>
      <c r="F7" s="204">
        <v>20.26807943277441</v>
      </c>
      <c r="G7" s="51"/>
    </row>
    <row r="8" spans="1:14" ht="15.6" customHeight="1" x14ac:dyDescent="0.25">
      <c r="A8" s="202" t="s">
        <v>11</v>
      </c>
      <c r="B8" s="203">
        <v>1746911</v>
      </c>
      <c r="C8" s="203">
        <v>1911435</v>
      </c>
      <c r="D8" s="203">
        <v>7502772</v>
      </c>
      <c r="E8" s="203">
        <v>9612573</v>
      </c>
      <c r="F8" s="204">
        <v>28.120286742020141</v>
      </c>
      <c r="G8" s="20"/>
    </row>
    <row r="9" spans="1:14" ht="15.6" customHeight="1" x14ac:dyDescent="0.25">
      <c r="A9" s="202" t="s">
        <v>8</v>
      </c>
      <c r="B9" s="203">
        <v>5114651</v>
      </c>
      <c r="C9" s="203">
        <v>5966535</v>
      </c>
      <c r="D9" s="203">
        <v>18798514</v>
      </c>
      <c r="E9" s="203">
        <v>20026528</v>
      </c>
      <c r="F9" s="204">
        <v>6.532505707631997</v>
      </c>
      <c r="G9" s="20"/>
    </row>
    <row r="10" spans="1:14" ht="15.6" customHeight="1" x14ac:dyDescent="0.25">
      <c r="A10" s="202" t="s">
        <v>10</v>
      </c>
      <c r="B10" s="203">
        <v>600432</v>
      </c>
      <c r="C10" s="203">
        <v>555464</v>
      </c>
      <c r="D10" s="203">
        <v>3818120</v>
      </c>
      <c r="E10" s="203">
        <v>3660483</v>
      </c>
      <c r="F10" s="204">
        <v>-4.1286549401276034</v>
      </c>
    </row>
    <row r="11" spans="1:14" ht="15.6" customHeight="1" x14ac:dyDescent="0.25">
      <c r="A11" s="202" t="s">
        <v>9</v>
      </c>
      <c r="B11" s="203">
        <v>51880605</v>
      </c>
      <c r="C11" s="203">
        <v>48575841</v>
      </c>
      <c r="D11" s="203">
        <v>305120107</v>
      </c>
      <c r="E11" s="203">
        <v>319261188</v>
      </c>
      <c r="F11" s="204">
        <v>4.6345949269085764</v>
      </c>
    </row>
    <row r="12" spans="1:14" ht="15.6" customHeight="1" x14ac:dyDescent="0.25">
      <c r="A12" s="202" t="s">
        <v>6</v>
      </c>
      <c r="B12" s="203">
        <v>3659128</v>
      </c>
      <c r="C12" s="203">
        <v>3614071</v>
      </c>
      <c r="D12" s="203">
        <v>21592109</v>
      </c>
      <c r="E12" s="203">
        <v>20818266</v>
      </c>
      <c r="F12" s="204">
        <v>-3.5839157721925119</v>
      </c>
    </row>
    <row r="13" spans="1:14" ht="15.6" customHeight="1" x14ac:dyDescent="0.25">
      <c r="A13" s="202" t="s">
        <v>175</v>
      </c>
      <c r="B13" s="203">
        <v>32860635</v>
      </c>
      <c r="C13" s="203">
        <v>29213679</v>
      </c>
      <c r="D13" s="203">
        <v>164060089</v>
      </c>
      <c r="E13" s="203">
        <v>160913291</v>
      </c>
      <c r="F13" s="204">
        <v>-1.91807649208333</v>
      </c>
    </row>
    <row r="14" spans="1:14" ht="15.6" customHeight="1" x14ac:dyDescent="0.25">
      <c r="A14" s="202" t="s">
        <v>153</v>
      </c>
      <c r="B14" s="203">
        <v>37051462</v>
      </c>
      <c r="C14" s="203">
        <v>33483197</v>
      </c>
      <c r="D14" s="203">
        <v>211665238</v>
      </c>
      <c r="E14" s="203">
        <v>207851378</v>
      </c>
      <c r="F14" s="204">
        <v>-1.8018357837294019</v>
      </c>
    </row>
    <row r="15" spans="1:14" ht="15.6" customHeight="1" x14ac:dyDescent="0.25">
      <c r="A15" s="202" t="s">
        <v>150</v>
      </c>
      <c r="B15" s="203">
        <v>5323056</v>
      </c>
      <c r="C15" s="203">
        <v>5219306</v>
      </c>
      <c r="D15" s="203">
        <v>33205196</v>
      </c>
      <c r="E15" s="203">
        <v>33948712</v>
      </c>
      <c r="F15" s="204">
        <v>2.2391555827587979</v>
      </c>
    </row>
    <row r="16" spans="1:14" ht="15.6" customHeight="1" x14ac:dyDescent="0.5">
      <c r="A16" s="202" t="s">
        <v>149</v>
      </c>
      <c r="B16" s="203">
        <v>3877293</v>
      </c>
      <c r="C16" s="203">
        <v>4055549</v>
      </c>
      <c r="D16" s="203">
        <v>27457910</v>
      </c>
      <c r="E16" s="203">
        <v>25773138</v>
      </c>
      <c r="F16" s="204">
        <v>-6.1358348104426019</v>
      </c>
      <c r="G16" s="15"/>
    </row>
    <row r="17" spans="1:7" ht="15.6" customHeight="1" x14ac:dyDescent="0.35">
      <c r="A17" s="202" t="s">
        <v>155</v>
      </c>
      <c r="B17" s="203">
        <v>1495848</v>
      </c>
      <c r="C17" s="203">
        <v>1867093</v>
      </c>
      <c r="D17" s="203">
        <v>11249867</v>
      </c>
      <c r="E17" s="203">
        <v>11605001</v>
      </c>
      <c r="F17" s="204">
        <v>3.156783986868462</v>
      </c>
      <c r="G17" s="16"/>
    </row>
    <row r="18" spans="1:7" ht="15.6" customHeight="1" x14ac:dyDescent="0.25">
      <c r="A18" s="202" t="s">
        <v>152</v>
      </c>
      <c r="B18" s="203">
        <v>5718102</v>
      </c>
      <c r="C18" s="203">
        <v>6081842</v>
      </c>
      <c r="D18" s="203">
        <v>40968374</v>
      </c>
      <c r="E18" s="203">
        <v>40361209</v>
      </c>
      <c r="F18" s="204">
        <v>-1.482033433887324</v>
      </c>
    </row>
    <row r="19" spans="1:7" ht="15.6" customHeight="1" x14ac:dyDescent="0.25">
      <c r="A19" s="202" t="s">
        <v>148</v>
      </c>
      <c r="B19" s="203">
        <v>1175196</v>
      </c>
      <c r="C19" s="203">
        <v>761214</v>
      </c>
      <c r="D19" s="203">
        <v>10264009</v>
      </c>
      <c r="E19" s="203">
        <v>7186988</v>
      </c>
      <c r="F19" s="204">
        <v>-29.978744172963999</v>
      </c>
    </row>
    <row r="20" spans="1:7" ht="15.6" customHeight="1" x14ac:dyDescent="0.25">
      <c r="A20" s="202" t="s">
        <v>147</v>
      </c>
      <c r="B20" s="203">
        <v>1851404</v>
      </c>
      <c r="C20" s="203">
        <v>1805304</v>
      </c>
      <c r="D20" s="203">
        <v>13059957</v>
      </c>
      <c r="E20" s="203">
        <v>12207318</v>
      </c>
      <c r="F20" s="204">
        <v>-6.528650898314595</v>
      </c>
    </row>
    <row r="21" spans="1:7" ht="15.6" customHeight="1" x14ac:dyDescent="0.25">
      <c r="A21" s="202" t="s">
        <v>154</v>
      </c>
      <c r="B21" s="203">
        <v>3290260</v>
      </c>
      <c r="C21" s="203">
        <v>3373573</v>
      </c>
      <c r="D21" s="203">
        <v>23587734</v>
      </c>
      <c r="E21" s="203">
        <v>24041527</v>
      </c>
      <c r="F21" s="204">
        <v>1.9238516086369231</v>
      </c>
    </row>
    <row r="22" spans="1:7" ht="15.6" customHeight="1" x14ac:dyDescent="0.25">
      <c r="A22" s="202" t="s">
        <v>151</v>
      </c>
      <c r="B22" s="203">
        <v>17781333</v>
      </c>
      <c r="C22" s="203">
        <v>23340573</v>
      </c>
      <c r="D22" s="203">
        <v>154277648</v>
      </c>
      <c r="E22" s="203">
        <v>181505955</v>
      </c>
      <c r="F22" s="204">
        <v>17.648899469870059</v>
      </c>
    </row>
    <row r="23" spans="1:7" ht="15.6" customHeight="1" x14ac:dyDescent="0.25">
      <c r="A23" s="202" t="s">
        <v>171</v>
      </c>
      <c r="B23" s="203">
        <v>4441708</v>
      </c>
      <c r="C23" s="203">
        <v>4817237</v>
      </c>
      <c r="D23" s="203">
        <v>27869969</v>
      </c>
      <c r="E23" s="203">
        <v>31927700</v>
      </c>
      <c r="F23" s="204">
        <v>14.559510274302781</v>
      </c>
    </row>
    <row r="24" spans="1:7" ht="15.6" customHeight="1" x14ac:dyDescent="0.25">
      <c r="A24" s="202" t="s">
        <v>146</v>
      </c>
      <c r="B24" s="203">
        <v>196703</v>
      </c>
      <c r="C24" s="203">
        <v>216492</v>
      </c>
      <c r="D24" s="203">
        <v>1553649</v>
      </c>
      <c r="E24" s="203">
        <v>1888569</v>
      </c>
      <c r="F24" s="204">
        <v>21.556992602576258</v>
      </c>
    </row>
    <row r="25" spans="1:7" ht="15.6" customHeight="1" x14ac:dyDescent="0.25">
      <c r="A25" s="202" t="s">
        <v>145</v>
      </c>
      <c r="B25" s="203">
        <v>3714913</v>
      </c>
      <c r="C25" s="203">
        <v>3760071</v>
      </c>
      <c r="D25" s="203">
        <v>18573229</v>
      </c>
      <c r="E25" s="203">
        <v>20333459</v>
      </c>
      <c r="F25" s="204">
        <v>9.4772427562272554</v>
      </c>
    </row>
    <row r="26" spans="1:7" ht="15.6" customHeight="1" x14ac:dyDescent="0.25">
      <c r="A26" s="202" t="s">
        <v>157</v>
      </c>
      <c r="B26" s="203">
        <v>2149762</v>
      </c>
      <c r="C26" s="203">
        <v>1727134</v>
      </c>
      <c r="D26" s="203">
        <v>9564000</v>
      </c>
      <c r="E26" s="203">
        <v>8598830</v>
      </c>
      <c r="F26" s="204">
        <v>-10.09169803429528</v>
      </c>
    </row>
    <row r="27" spans="1:7" ht="15.6" customHeight="1" x14ac:dyDescent="0.25">
      <c r="A27" s="202" t="s">
        <v>173</v>
      </c>
      <c r="B27" s="203">
        <v>624667</v>
      </c>
      <c r="C27" s="203">
        <v>688098</v>
      </c>
      <c r="D27" s="203">
        <v>4587684</v>
      </c>
      <c r="E27" s="203">
        <v>4315203</v>
      </c>
      <c r="F27" s="204">
        <v>-5.9394021035450626</v>
      </c>
    </row>
    <row r="28" spans="1:7" ht="15.6" customHeight="1" x14ac:dyDescent="0.25">
      <c r="A28" s="202" t="s">
        <v>177</v>
      </c>
      <c r="B28" s="203">
        <v>16018455</v>
      </c>
      <c r="C28" s="203">
        <v>14085503</v>
      </c>
      <c r="D28" s="203">
        <v>119507184</v>
      </c>
      <c r="E28" s="203">
        <v>123657737</v>
      </c>
      <c r="F28" s="204">
        <v>3.473057318462125</v>
      </c>
    </row>
    <row r="29" spans="1:7" ht="15.6" customHeight="1" x14ac:dyDescent="0.25">
      <c r="A29" s="202" t="s">
        <v>178</v>
      </c>
      <c r="B29" s="203">
        <v>2899278</v>
      </c>
      <c r="C29" s="203">
        <v>2582798</v>
      </c>
      <c r="D29" s="203">
        <v>18496157</v>
      </c>
      <c r="E29" s="203">
        <v>17842417</v>
      </c>
      <c r="F29" s="204">
        <v>-3.5344639429693392</v>
      </c>
    </row>
    <row r="30" spans="1:7" ht="15.6" customHeight="1" x14ac:dyDescent="0.25">
      <c r="A30" s="202" t="s">
        <v>179</v>
      </c>
      <c r="B30" s="203">
        <v>395039</v>
      </c>
      <c r="C30" s="203">
        <v>426403</v>
      </c>
      <c r="D30" s="203">
        <v>3041271</v>
      </c>
      <c r="E30" s="203">
        <v>3266362</v>
      </c>
      <c r="F30" s="204">
        <v>7.4012148210402842</v>
      </c>
    </row>
    <row r="31" spans="1:7" ht="15.6" customHeight="1" x14ac:dyDescent="0.25">
      <c r="A31" s="202" t="s">
        <v>180</v>
      </c>
      <c r="B31" s="203">
        <v>4266627</v>
      </c>
      <c r="C31" s="203">
        <v>4316054</v>
      </c>
      <c r="D31" s="203">
        <v>29178955</v>
      </c>
      <c r="E31" s="203">
        <v>27680124</v>
      </c>
      <c r="F31" s="204">
        <v>-5.1366849840921276</v>
      </c>
    </row>
    <row r="32" spans="1:7" ht="15.6" customHeight="1" x14ac:dyDescent="0.25">
      <c r="A32" s="202" t="s">
        <v>181</v>
      </c>
      <c r="B32" s="203">
        <v>26990081</v>
      </c>
      <c r="C32" s="203">
        <v>26098951</v>
      </c>
      <c r="D32" s="203">
        <v>176272441</v>
      </c>
      <c r="E32" s="203">
        <v>176740274</v>
      </c>
      <c r="F32" s="204">
        <v>0.26540337068345821</v>
      </c>
    </row>
    <row r="33" spans="1:6" ht="15.6" customHeight="1" x14ac:dyDescent="0.25">
      <c r="A33" s="202" t="s">
        <v>182</v>
      </c>
      <c r="B33" s="203">
        <v>3997303</v>
      </c>
      <c r="C33" s="203">
        <v>4210011</v>
      </c>
      <c r="D33" s="203">
        <v>25209622</v>
      </c>
      <c r="E33" s="203">
        <v>26989303</v>
      </c>
      <c r="F33" s="204">
        <v>7.0595306823720003</v>
      </c>
    </row>
    <row r="34" spans="1:6" ht="15.6" customHeight="1" x14ac:dyDescent="0.25">
      <c r="A34" s="202" t="s">
        <v>183</v>
      </c>
      <c r="B34" s="203">
        <v>298989</v>
      </c>
      <c r="C34" s="203">
        <v>291921</v>
      </c>
      <c r="D34" s="203">
        <v>1783383</v>
      </c>
      <c r="E34" s="203">
        <v>1804261</v>
      </c>
      <c r="F34" s="204">
        <v>1.1706963675217279</v>
      </c>
    </row>
    <row r="35" spans="1:6" ht="15.6" customHeight="1" x14ac:dyDescent="0.25">
      <c r="A35" s="170" t="s">
        <v>158</v>
      </c>
      <c r="B35" s="90">
        <f>SUM(B7:B34)</f>
        <v>241416619</v>
      </c>
      <c r="C35" s="91">
        <f>SUM(C7:C34)</f>
        <v>235673173</v>
      </c>
      <c r="D35" s="192">
        <f>SUM(D7:D34)</f>
        <v>1496421813</v>
      </c>
      <c r="E35" s="92">
        <f>SUM(E7:E34)</f>
        <v>1540843695</v>
      </c>
      <c r="F35" s="154">
        <f>E35*100/D35-100</f>
        <v>2.9685401277961745</v>
      </c>
    </row>
    <row r="36" spans="1:6" ht="15.6" customHeight="1" x14ac:dyDescent="0.25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8</v>
      </c>
      <c r="C7" s="203">
        <v>14</v>
      </c>
      <c r="D7" s="203">
        <v>63</v>
      </c>
      <c r="E7" s="203">
        <v>87</v>
      </c>
      <c r="F7" s="204">
        <v>38.095238095238102</v>
      </c>
      <c r="G7" s="51"/>
    </row>
    <row r="8" spans="1:14" ht="15.6" customHeight="1" x14ac:dyDescent="0.25">
      <c r="A8" s="202" t="s">
        <v>11</v>
      </c>
      <c r="B8" s="203">
        <v>8</v>
      </c>
      <c r="C8" s="203">
        <v>8</v>
      </c>
      <c r="D8" s="203">
        <v>43</v>
      </c>
      <c r="E8" s="203">
        <v>50</v>
      </c>
      <c r="F8" s="204">
        <v>16.27906976744185</v>
      </c>
      <c r="G8" s="20"/>
    </row>
    <row r="9" spans="1:14" ht="15.6" customHeight="1" x14ac:dyDescent="0.25">
      <c r="A9" s="202" t="s">
        <v>8</v>
      </c>
      <c r="B9" s="203">
        <v>1</v>
      </c>
      <c r="C9" s="203">
        <v>2</v>
      </c>
      <c r="D9" s="203">
        <v>9</v>
      </c>
      <c r="E9" s="203">
        <v>12</v>
      </c>
      <c r="F9" s="204">
        <v>33.333333333333343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156</v>
      </c>
    </row>
    <row r="12" spans="1:14" ht="15.6" customHeight="1" x14ac:dyDescent="0.25">
      <c r="A12" s="202" t="s">
        <v>6</v>
      </c>
      <c r="B12" s="203">
        <v>24</v>
      </c>
      <c r="C12" s="203">
        <v>21</v>
      </c>
      <c r="D12" s="203">
        <v>174</v>
      </c>
      <c r="E12" s="203">
        <v>149</v>
      </c>
      <c r="F12" s="204">
        <v>-14.36781609195403</v>
      </c>
    </row>
    <row r="13" spans="1:14" ht="15.6" customHeight="1" x14ac:dyDescent="0.25">
      <c r="A13" s="202" t="s">
        <v>175</v>
      </c>
      <c r="B13" s="203">
        <v>88</v>
      </c>
      <c r="C13" s="203">
        <v>82</v>
      </c>
      <c r="D13" s="203">
        <v>387</v>
      </c>
      <c r="E13" s="203">
        <v>382</v>
      </c>
      <c r="F13" s="204">
        <v>-1.291989664082692</v>
      </c>
    </row>
    <row r="14" spans="1:14" ht="15.6" customHeight="1" x14ac:dyDescent="0.25">
      <c r="A14" s="202" t="s">
        <v>153</v>
      </c>
      <c r="B14" s="203">
        <v>78</v>
      </c>
      <c r="C14" s="203">
        <v>76</v>
      </c>
      <c r="D14" s="203">
        <v>424</v>
      </c>
      <c r="E14" s="203">
        <v>398</v>
      </c>
      <c r="F14" s="204">
        <v>-6.1320754716981156</v>
      </c>
    </row>
    <row r="15" spans="1:14" ht="15.6" customHeight="1" x14ac:dyDescent="0.25">
      <c r="A15" s="202" t="s">
        <v>150</v>
      </c>
      <c r="B15" s="203">
        <v>3</v>
      </c>
      <c r="C15" s="203">
        <v>8</v>
      </c>
      <c r="D15" s="203">
        <v>37</v>
      </c>
      <c r="E15" s="203">
        <v>43</v>
      </c>
      <c r="F15" s="204">
        <v>16.21621621621621</v>
      </c>
    </row>
    <row r="16" spans="1:14" ht="15.6" customHeight="1" x14ac:dyDescent="0.5">
      <c r="A16" s="202" t="s">
        <v>149</v>
      </c>
      <c r="B16" s="203">
        <v>7</v>
      </c>
      <c r="C16" s="203">
        <v>9</v>
      </c>
      <c r="D16" s="203">
        <v>70</v>
      </c>
      <c r="E16" s="203">
        <v>61</v>
      </c>
      <c r="F16" s="204">
        <v>-12.857142857142859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1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13</v>
      </c>
      <c r="E18" s="203">
        <v>4</v>
      </c>
      <c r="F18" s="204">
        <v>-69.230769230769226</v>
      </c>
    </row>
    <row r="19" spans="1:7" ht="15.6" customHeight="1" x14ac:dyDescent="0.25">
      <c r="A19" s="202" t="s">
        <v>148</v>
      </c>
      <c r="B19" s="203">
        <v>2</v>
      </c>
      <c r="C19" s="203">
        <v>1</v>
      </c>
      <c r="D19" s="203">
        <v>9</v>
      </c>
      <c r="E19" s="203">
        <v>14</v>
      </c>
      <c r="F19" s="204">
        <v>55.555555555555543</v>
      </c>
    </row>
    <row r="20" spans="1:7" ht="15.6" customHeight="1" x14ac:dyDescent="0.25">
      <c r="A20" s="202" t="s">
        <v>147</v>
      </c>
      <c r="B20" s="203">
        <v>1</v>
      </c>
      <c r="C20" s="203">
        <v>4</v>
      </c>
      <c r="D20" s="203">
        <v>14</v>
      </c>
      <c r="E20" s="203">
        <v>21</v>
      </c>
      <c r="F20" s="204">
        <v>50</v>
      </c>
    </row>
    <row r="21" spans="1:7" ht="15.6" customHeight="1" x14ac:dyDescent="0.25">
      <c r="A21" s="202" t="s">
        <v>154</v>
      </c>
      <c r="B21" s="203">
        <v>0</v>
      </c>
      <c r="C21" s="203">
        <v>0</v>
      </c>
      <c r="D21" s="203">
        <v>8</v>
      </c>
      <c r="E21" s="203">
        <v>10</v>
      </c>
      <c r="F21" s="204">
        <v>25</v>
      </c>
    </row>
    <row r="22" spans="1:7" ht="15.6" customHeight="1" x14ac:dyDescent="0.25">
      <c r="A22" s="202" t="s">
        <v>151</v>
      </c>
      <c r="B22" s="203">
        <v>4</v>
      </c>
      <c r="C22" s="203">
        <v>4</v>
      </c>
      <c r="D22" s="203">
        <v>371</v>
      </c>
      <c r="E22" s="203">
        <v>350</v>
      </c>
      <c r="F22" s="204">
        <v>-5.6603773584905639</v>
      </c>
    </row>
    <row r="23" spans="1:7" ht="15.6" customHeight="1" x14ac:dyDescent="0.25">
      <c r="A23" s="202" t="s">
        <v>171</v>
      </c>
      <c r="B23" s="203">
        <v>15</v>
      </c>
      <c r="C23" s="203">
        <v>11</v>
      </c>
      <c r="D23" s="203">
        <v>153</v>
      </c>
      <c r="E23" s="203">
        <v>119</v>
      </c>
      <c r="F23" s="204">
        <v>-22.222222222222229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1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1</v>
      </c>
      <c r="D25" s="203">
        <v>5</v>
      </c>
      <c r="E25" s="203">
        <v>6</v>
      </c>
      <c r="F25" s="204">
        <v>20</v>
      </c>
    </row>
    <row r="26" spans="1:7" ht="15.6" customHeight="1" x14ac:dyDescent="0.25">
      <c r="A26" s="202" t="s">
        <v>157</v>
      </c>
      <c r="B26" s="203">
        <v>2</v>
      </c>
      <c r="C26" s="203">
        <v>1</v>
      </c>
      <c r="D26" s="203">
        <v>10</v>
      </c>
      <c r="E26" s="203">
        <v>15</v>
      </c>
      <c r="F26" s="204">
        <v>50</v>
      </c>
    </row>
    <row r="27" spans="1:7" ht="15.6" customHeight="1" x14ac:dyDescent="0.25">
      <c r="A27" s="202" t="s">
        <v>173</v>
      </c>
      <c r="B27" s="203">
        <v>0</v>
      </c>
      <c r="C27" s="203">
        <v>1</v>
      </c>
      <c r="D27" s="203">
        <v>4</v>
      </c>
      <c r="E27" s="203">
        <v>3</v>
      </c>
      <c r="F27" s="204">
        <v>-25</v>
      </c>
    </row>
    <row r="28" spans="1:7" ht="15.6" customHeight="1" x14ac:dyDescent="0.25">
      <c r="A28" s="202" t="s">
        <v>177</v>
      </c>
      <c r="B28" s="203">
        <v>3</v>
      </c>
      <c r="C28" s="203">
        <v>4</v>
      </c>
      <c r="D28" s="203">
        <v>303</v>
      </c>
      <c r="E28" s="203">
        <v>300</v>
      </c>
      <c r="F28" s="204">
        <v>-0.99009900990098743</v>
      </c>
    </row>
    <row r="29" spans="1:7" ht="15.6" customHeight="1" x14ac:dyDescent="0.25">
      <c r="A29" s="202" t="s">
        <v>178</v>
      </c>
      <c r="B29" s="203">
        <v>1</v>
      </c>
      <c r="C29" s="203">
        <v>1</v>
      </c>
      <c r="D29" s="203">
        <v>9</v>
      </c>
      <c r="E29" s="203">
        <v>11</v>
      </c>
      <c r="F29" s="204">
        <v>22.222222222222229</v>
      </c>
    </row>
    <row r="30" spans="1:7" ht="15.6" customHeight="1" x14ac:dyDescent="0.25">
      <c r="A30" s="202" t="s">
        <v>179</v>
      </c>
      <c r="B30" s="203">
        <v>5</v>
      </c>
      <c r="C30" s="203">
        <v>4</v>
      </c>
      <c r="D30" s="203">
        <v>45</v>
      </c>
      <c r="E30" s="203">
        <v>38</v>
      </c>
      <c r="F30" s="204">
        <v>-15.555555555555561</v>
      </c>
    </row>
    <row r="31" spans="1:7" ht="15.6" customHeight="1" x14ac:dyDescent="0.25">
      <c r="A31" s="202" t="s">
        <v>180</v>
      </c>
      <c r="B31" s="203">
        <v>5</v>
      </c>
      <c r="C31" s="203">
        <v>4</v>
      </c>
      <c r="D31" s="203">
        <v>25</v>
      </c>
      <c r="E31" s="203">
        <v>30</v>
      </c>
      <c r="F31" s="204">
        <v>20</v>
      </c>
    </row>
    <row r="32" spans="1:7" ht="15.6" customHeight="1" x14ac:dyDescent="0.25">
      <c r="A32" s="202" t="s">
        <v>181</v>
      </c>
      <c r="B32" s="203">
        <v>23</v>
      </c>
      <c r="C32" s="203">
        <v>22</v>
      </c>
      <c r="D32" s="203">
        <v>131</v>
      </c>
      <c r="E32" s="203">
        <v>137</v>
      </c>
      <c r="F32" s="204">
        <v>4.5801526717557266</v>
      </c>
    </row>
    <row r="33" spans="1:6" ht="15.6" customHeight="1" x14ac:dyDescent="0.25">
      <c r="A33" s="202" t="s">
        <v>182</v>
      </c>
      <c r="B33" s="203">
        <v>5</v>
      </c>
      <c r="C33" s="203">
        <v>7</v>
      </c>
      <c r="D33" s="203">
        <v>46</v>
      </c>
      <c r="E33" s="203">
        <v>42</v>
      </c>
      <c r="F33" s="204">
        <v>-8.6956521739130466</v>
      </c>
    </row>
    <row r="34" spans="1:6" ht="15.6" customHeight="1" x14ac:dyDescent="0.25">
      <c r="A34" s="202" t="s">
        <v>183</v>
      </c>
      <c r="B34" s="203">
        <v>1</v>
      </c>
      <c r="C34" s="203">
        <v>0</v>
      </c>
      <c r="D34" s="203">
        <v>5</v>
      </c>
      <c r="E34" s="203">
        <v>6</v>
      </c>
      <c r="F34" s="204">
        <v>20</v>
      </c>
    </row>
    <row r="35" spans="1:6" ht="15.6" customHeight="1" x14ac:dyDescent="0.25">
      <c r="A35" s="170" t="s">
        <v>158</v>
      </c>
      <c r="B35" s="90">
        <f>SUM(B7:B34)</f>
        <v>284</v>
      </c>
      <c r="C35" s="91">
        <f>SUM(C7:C34)</f>
        <v>285</v>
      </c>
      <c r="D35" s="192">
        <f>SUM(D7:D34)</f>
        <v>2358</v>
      </c>
      <c r="E35" s="192">
        <f>SUM(E7:E34)</f>
        <v>2290</v>
      </c>
      <c r="F35" s="154">
        <f>E35*100/D35-100</f>
        <v>-2.8837998303647225</v>
      </c>
    </row>
    <row r="36" spans="1:6" ht="15.6" customHeight="1" x14ac:dyDescent="0.25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26281</v>
      </c>
      <c r="C7" s="203">
        <v>47278</v>
      </c>
      <c r="D7" s="203">
        <v>151364</v>
      </c>
      <c r="E7" s="203">
        <v>215513</v>
      </c>
      <c r="F7" s="204">
        <v>42.38061890542005</v>
      </c>
      <c r="G7" s="51"/>
    </row>
    <row r="8" spans="1:14" ht="15.6" customHeight="1" x14ac:dyDescent="0.25">
      <c r="A8" s="202" t="s">
        <v>11</v>
      </c>
      <c r="B8" s="203">
        <v>55051</v>
      </c>
      <c r="C8" s="203">
        <v>48906</v>
      </c>
      <c r="D8" s="203">
        <v>176516</v>
      </c>
      <c r="E8" s="203">
        <v>199298</v>
      </c>
      <c r="F8" s="204">
        <v>12.906478732806089</v>
      </c>
      <c r="G8" s="20"/>
    </row>
    <row r="9" spans="1:14" ht="15.6" customHeight="1" x14ac:dyDescent="0.25">
      <c r="A9" s="202" t="s">
        <v>8</v>
      </c>
      <c r="B9" s="203">
        <v>207260</v>
      </c>
      <c r="C9" s="203">
        <v>257889</v>
      </c>
      <c r="D9" s="203">
        <v>412340</v>
      </c>
      <c r="E9" s="203">
        <v>464529</v>
      </c>
      <c r="F9" s="204">
        <v>12.656788087500599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950463</v>
      </c>
      <c r="C11" s="203">
        <v>965326</v>
      </c>
      <c r="D11" s="203">
        <v>2875481</v>
      </c>
      <c r="E11" s="203">
        <v>3035358</v>
      </c>
      <c r="F11" s="204">
        <v>5.5600089167690498</v>
      </c>
    </row>
    <row r="12" spans="1:14" ht="15.6" customHeight="1" x14ac:dyDescent="0.25">
      <c r="A12" s="202" t="s">
        <v>6</v>
      </c>
      <c r="B12" s="203">
        <v>66777</v>
      </c>
      <c r="C12" s="203">
        <v>72758</v>
      </c>
      <c r="D12" s="203">
        <v>312311</v>
      </c>
      <c r="E12" s="203">
        <v>325583</v>
      </c>
      <c r="F12" s="204">
        <v>4.2496101642273203</v>
      </c>
    </row>
    <row r="13" spans="1:14" ht="15.6" customHeight="1" x14ac:dyDescent="0.25">
      <c r="A13" s="202" t="s">
        <v>175</v>
      </c>
      <c r="B13" s="203">
        <v>1482453</v>
      </c>
      <c r="C13" s="203">
        <v>1453212</v>
      </c>
      <c r="D13" s="203">
        <v>5290021</v>
      </c>
      <c r="E13" s="203">
        <v>5419117</v>
      </c>
      <c r="F13" s="204">
        <v>2.4403683841708812</v>
      </c>
    </row>
    <row r="14" spans="1:14" ht="15.6" customHeight="1" x14ac:dyDescent="0.25">
      <c r="A14" s="202" t="s">
        <v>153</v>
      </c>
      <c r="B14" s="203">
        <v>741266</v>
      </c>
      <c r="C14" s="203">
        <v>712594</v>
      </c>
      <c r="D14" s="203">
        <v>2758507</v>
      </c>
      <c r="E14" s="203">
        <v>2836545</v>
      </c>
      <c r="F14" s="204">
        <v>2.8289940899189361</v>
      </c>
    </row>
    <row r="15" spans="1:14" ht="15.6" customHeight="1" x14ac:dyDescent="0.25">
      <c r="A15" s="202" t="s">
        <v>150</v>
      </c>
      <c r="B15" s="203">
        <v>26835</v>
      </c>
      <c r="C15" s="203">
        <v>39331</v>
      </c>
      <c r="D15" s="203">
        <v>122743</v>
      </c>
      <c r="E15" s="203">
        <v>144980</v>
      </c>
      <c r="F15" s="204">
        <v>18.11671541350627</v>
      </c>
    </row>
    <row r="16" spans="1:14" ht="15.6" customHeight="1" x14ac:dyDescent="0.5">
      <c r="A16" s="202" t="s">
        <v>149</v>
      </c>
      <c r="B16" s="203">
        <v>13541</v>
      </c>
      <c r="C16" s="203">
        <v>24557</v>
      </c>
      <c r="D16" s="203">
        <v>83587</v>
      </c>
      <c r="E16" s="203">
        <v>74305</v>
      </c>
      <c r="F16" s="204">
        <v>-11.10459760489071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743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244097</v>
      </c>
      <c r="C18" s="203">
        <v>237925</v>
      </c>
      <c r="D18" s="203">
        <v>1085614</v>
      </c>
      <c r="E18" s="203">
        <v>1078451</v>
      </c>
      <c r="F18" s="204">
        <v>-0.65981094569524146</v>
      </c>
    </row>
    <row r="19" spans="1:7" ht="15.6" customHeight="1" x14ac:dyDescent="0.25">
      <c r="A19" s="202" t="s">
        <v>148</v>
      </c>
      <c r="B19" s="203">
        <v>947</v>
      </c>
      <c r="C19" s="203">
        <v>467</v>
      </c>
      <c r="D19" s="203">
        <v>4094</v>
      </c>
      <c r="E19" s="203">
        <v>9409</v>
      </c>
      <c r="F19" s="204">
        <v>129.82413287738149</v>
      </c>
    </row>
    <row r="20" spans="1:7" ht="15.6" customHeight="1" x14ac:dyDescent="0.25">
      <c r="A20" s="202" t="s">
        <v>147</v>
      </c>
      <c r="B20" s="203">
        <v>1056</v>
      </c>
      <c r="C20" s="203">
        <v>3612</v>
      </c>
      <c r="D20" s="203">
        <v>12688</v>
      </c>
      <c r="E20" s="203">
        <v>25038</v>
      </c>
      <c r="F20" s="204">
        <v>97.336065573770497</v>
      </c>
    </row>
    <row r="21" spans="1:7" ht="15.6" customHeight="1" x14ac:dyDescent="0.25">
      <c r="A21" s="202" t="s">
        <v>154</v>
      </c>
      <c r="B21" s="203">
        <v>8263</v>
      </c>
      <c r="C21" s="203">
        <v>6569</v>
      </c>
      <c r="D21" s="203">
        <v>38088</v>
      </c>
      <c r="E21" s="203">
        <v>33972</v>
      </c>
      <c r="F21" s="204">
        <v>-10.80655324511658</v>
      </c>
    </row>
    <row r="22" spans="1:7" ht="15.6" customHeight="1" x14ac:dyDescent="0.25">
      <c r="A22" s="202" t="s">
        <v>151</v>
      </c>
      <c r="B22" s="203">
        <v>210718</v>
      </c>
      <c r="C22" s="203">
        <v>198319</v>
      </c>
      <c r="D22" s="203">
        <v>1775123</v>
      </c>
      <c r="E22" s="203">
        <v>1867604</v>
      </c>
      <c r="F22" s="204">
        <v>5.2098361634658517</v>
      </c>
    </row>
    <row r="23" spans="1:7" ht="15.6" customHeight="1" x14ac:dyDescent="0.25">
      <c r="A23" s="202" t="s">
        <v>171</v>
      </c>
      <c r="B23" s="203">
        <v>102609</v>
      </c>
      <c r="C23" s="203">
        <v>89423</v>
      </c>
      <c r="D23" s="203">
        <v>415497</v>
      </c>
      <c r="E23" s="203">
        <v>384224</v>
      </c>
      <c r="F23" s="204">
        <v>-7.5266488085353283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765</v>
      </c>
      <c r="F24" s="204" t="s">
        <v>156</v>
      </c>
    </row>
    <row r="25" spans="1:7" ht="15.6" customHeight="1" x14ac:dyDescent="0.25">
      <c r="A25" s="202" t="s">
        <v>145</v>
      </c>
      <c r="B25" s="203">
        <v>133475</v>
      </c>
      <c r="C25" s="203">
        <v>131709</v>
      </c>
      <c r="D25" s="203">
        <v>333902</v>
      </c>
      <c r="E25" s="203">
        <v>362389</v>
      </c>
      <c r="F25" s="204">
        <v>8.5315451839162364</v>
      </c>
    </row>
    <row r="26" spans="1:7" ht="15.6" customHeight="1" x14ac:dyDescent="0.25">
      <c r="A26" s="202" t="s">
        <v>157</v>
      </c>
      <c r="B26" s="203">
        <v>59789</v>
      </c>
      <c r="C26" s="203">
        <v>46980</v>
      </c>
      <c r="D26" s="203">
        <v>105014</v>
      </c>
      <c r="E26" s="203">
        <v>109323</v>
      </c>
      <c r="F26" s="204">
        <v>4.1032624221532359</v>
      </c>
    </row>
    <row r="27" spans="1:7" ht="15.6" customHeight="1" x14ac:dyDescent="0.25">
      <c r="A27" s="202" t="s">
        <v>173</v>
      </c>
      <c r="B27" s="203">
        <v>1</v>
      </c>
      <c r="C27" s="203">
        <v>107</v>
      </c>
      <c r="D27" s="203">
        <v>815</v>
      </c>
      <c r="E27" s="203">
        <v>1092</v>
      </c>
      <c r="F27" s="204">
        <v>33.98773006134968</v>
      </c>
    </row>
    <row r="28" spans="1:7" ht="15.6" customHeight="1" x14ac:dyDescent="0.25">
      <c r="A28" s="202" t="s">
        <v>177</v>
      </c>
      <c r="B28" s="203">
        <v>569674</v>
      </c>
      <c r="C28" s="203">
        <v>533172</v>
      </c>
      <c r="D28" s="203">
        <v>3813935</v>
      </c>
      <c r="E28" s="203">
        <v>3819950</v>
      </c>
      <c r="F28" s="204">
        <v>0.1577111303679857</v>
      </c>
    </row>
    <row r="29" spans="1:7" ht="15.6" customHeight="1" x14ac:dyDescent="0.25">
      <c r="A29" s="202" t="s">
        <v>178</v>
      </c>
      <c r="B29" s="203">
        <v>31963</v>
      </c>
      <c r="C29" s="203">
        <v>30987</v>
      </c>
      <c r="D29" s="203">
        <v>134271</v>
      </c>
      <c r="E29" s="203">
        <v>144788</v>
      </c>
      <c r="F29" s="204">
        <v>7.8326667709334146</v>
      </c>
    </row>
    <row r="30" spans="1:7" ht="15.6" customHeight="1" x14ac:dyDescent="0.25">
      <c r="A30" s="202" t="s">
        <v>179</v>
      </c>
      <c r="B30" s="203">
        <v>811</v>
      </c>
      <c r="C30" s="203">
        <v>790</v>
      </c>
      <c r="D30" s="203">
        <v>12241</v>
      </c>
      <c r="E30" s="203">
        <v>12028</v>
      </c>
      <c r="F30" s="204">
        <v>-1.7400539171636351</v>
      </c>
    </row>
    <row r="31" spans="1:7" ht="15.6" customHeight="1" x14ac:dyDescent="0.25">
      <c r="A31" s="202" t="s">
        <v>180</v>
      </c>
      <c r="B31" s="203">
        <v>15956</v>
      </c>
      <c r="C31" s="203">
        <v>16796</v>
      </c>
      <c r="D31" s="203">
        <v>49061</v>
      </c>
      <c r="E31" s="203">
        <v>64289</v>
      </c>
      <c r="F31" s="204">
        <v>31.03891074376795</v>
      </c>
    </row>
    <row r="32" spans="1:7" ht="15.6" customHeight="1" x14ac:dyDescent="0.25">
      <c r="A32" s="202" t="s">
        <v>181</v>
      </c>
      <c r="B32" s="203">
        <v>192377</v>
      </c>
      <c r="C32" s="203">
        <v>196119</v>
      </c>
      <c r="D32" s="203">
        <v>799295</v>
      </c>
      <c r="E32" s="203">
        <v>864573</v>
      </c>
      <c r="F32" s="204">
        <v>8.1669471221513987</v>
      </c>
    </row>
    <row r="33" spans="1:6" ht="15.6" customHeight="1" x14ac:dyDescent="0.25">
      <c r="A33" s="202" t="s">
        <v>182</v>
      </c>
      <c r="B33" s="203">
        <v>12531</v>
      </c>
      <c r="C33" s="203">
        <v>20310</v>
      </c>
      <c r="D33" s="203">
        <v>93699</v>
      </c>
      <c r="E33" s="203">
        <v>87710</v>
      </c>
      <c r="F33" s="204">
        <v>-6.3917437752804176</v>
      </c>
    </row>
    <row r="34" spans="1:6" ht="15.6" customHeight="1" x14ac:dyDescent="0.25">
      <c r="A34" s="202" t="s">
        <v>183</v>
      </c>
      <c r="B34" s="203">
        <v>95</v>
      </c>
      <c r="C34" s="203">
        <v>0</v>
      </c>
      <c r="D34" s="203">
        <v>1274</v>
      </c>
      <c r="E34" s="203">
        <v>1681</v>
      </c>
      <c r="F34" s="204">
        <v>31.946624803767659</v>
      </c>
    </row>
    <row r="35" spans="1:6" ht="15.6" customHeight="1" x14ac:dyDescent="0.25">
      <c r="A35" s="170" t="s">
        <v>158</v>
      </c>
      <c r="B35" s="90">
        <f>SUM(B7:B34)</f>
        <v>5154289</v>
      </c>
      <c r="C35" s="91">
        <f>SUM(C7:C34)</f>
        <v>5135136</v>
      </c>
      <c r="D35" s="90">
        <f>SUM(D7:D34)</f>
        <v>20857481</v>
      </c>
      <c r="E35" s="92">
        <f>SUM(E7:E34)</f>
        <v>21583257</v>
      </c>
      <c r="F35" s="154">
        <f>E35*100/D35-100</f>
        <v>3.4796915313023646</v>
      </c>
    </row>
    <row r="36" spans="1:6" ht="15.6" customHeight="1" x14ac:dyDescent="0.25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26622</v>
      </c>
      <c r="C8" s="203">
        <v>20988</v>
      </c>
      <c r="D8" s="203">
        <v>83637</v>
      </c>
      <c r="E8" s="203">
        <v>79277</v>
      </c>
      <c r="F8" s="204">
        <v>-5.2130038141014126</v>
      </c>
      <c r="G8" s="20"/>
    </row>
    <row r="9" spans="1:14" ht="15.6" customHeight="1" x14ac:dyDescent="0.25">
      <c r="A9" s="202" t="s">
        <v>8</v>
      </c>
      <c r="B9" s="203">
        <v>206816</v>
      </c>
      <c r="C9" s="203">
        <v>255697</v>
      </c>
      <c r="D9" s="203">
        <v>408942</v>
      </c>
      <c r="E9" s="203">
        <v>456691</v>
      </c>
      <c r="F9" s="204">
        <v>11.676227924742379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950463</v>
      </c>
      <c r="C11" s="203">
        <v>965326</v>
      </c>
      <c r="D11" s="203">
        <v>2875457</v>
      </c>
      <c r="E11" s="203">
        <v>3035358</v>
      </c>
      <c r="F11" s="204">
        <v>5.5608899733155397</v>
      </c>
    </row>
    <row r="12" spans="1:14" ht="15.6" customHeight="1" x14ac:dyDescent="0.25">
      <c r="A12" s="202" t="s">
        <v>6</v>
      </c>
      <c r="B12" s="203">
        <v>3493</v>
      </c>
      <c r="C12" s="203">
        <v>5451</v>
      </c>
      <c r="D12" s="203">
        <v>14231</v>
      </c>
      <c r="E12" s="203">
        <v>19989</v>
      </c>
      <c r="F12" s="204">
        <v>40.46096549785679</v>
      </c>
    </row>
    <row r="13" spans="1:14" ht="15.6" customHeight="1" x14ac:dyDescent="0.25">
      <c r="A13" s="202" t="s">
        <v>175</v>
      </c>
      <c r="B13" s="203">
        <v>1119030</v>
      </c>
      <c r="C13" s="203">
        <v>1114968</v>
      </c>
      <c r="D13" s="203">
        <v>4008181</v>
      </c>
      <c r="E13" s="203">
        <v>4128203</v>
      </c>
      <c r="F13" s="204">
        <v>2.9944256509374161</v>
      </c>
    </row>
    <row r="14" spans="1:14" ht="15.6" customHeight="1" x14ac:dyDescent="0.25">
      <c r="A14" s="202" t="s">
        <v>153</v>
      </c>
      <c r="B14" s="203">
        <v>273659</v>
      </c>
      <c r="C14" s="203">
        <v>259410</v>
      </c>
      <c r="D14" s="203">
        <v>913232</v>
      </c>
      <c r="E14" s="203">
        <v>920665</v>
      </c>
      <c r="F14" s="204">
        <v>0.81392242058973352</v>
      </c>
    </row>
    <row r="15" spans="1:14" ht="15.6" customHeight="1" x14ac:dyDescent="0.25">
      <c r="A15" s="202" t="s">
        <v>150</v>
      </c>
      <c r="B15" s="203">
        <v>20440</v>
      </c>
      <c r="C15" s="203">
        <v>21469</v>
      </c>
      <c r="D15" s="203">
        <v>67925</v>
      </c>
      <c r="E15" s="203">
        <v>72149</v>
      </c>
      <c r="F15" s="204">
        <v>6.2186234817813784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244097</v>
      </c>
      <c r="C18" s="203">
        <v>237925</v>
      </c>
      <c r="D18" s="203">
        <v>1060884</v>
      </c>
      <c r="E18" s="203">
        <v>1075887</v>
      </c>
      <c r="F18" s="204">
        <v>1.4141979707489161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8263</v>
      </c>
      <c r="C21" s="203">
        <v>6569</v>
      </c>
      <c r="D21" s="203">
        <v>37138</v>
      </c>
      <c r="E21" s="203">
        <v>32928</v>
      </c>
      <c r="F21" s="204">
        <v>-11.33609779740428</v>
      </c>
    </row>
    <row r="22" spans="1:7" ht="15.6" customHeight="1" x14ac:dyDescent="0.25">
      <c r="A22" s="202" t="s">
        <v>151</v>
      </c>
      <c r="B22" s="203">
        <v>202858</v>
      </c>
      <c r="C22" s="203">
        <v>183893</v>
      </c>
      <c r="D22" s="203">
        <v>920563</v>
      </c>
      <c r="E22" s="203">
        <v>903852</v>
      </c>
      <c r="F22" s="204">
        <v>-1.8153021574840551</v>
      </c>
    </row>
    <row r="23" spans="1:7" ht="15.6" customHeight="1" x14ac:dyDescent="0.25">
      <c r="A23" s="202" t="s">
        <v>171</v>
      </c>
      <c r="B23" s="203">
        <v>59739</v>
      </c>
      <c r="C23" s="203">
        <v>53372</v>
      </c>
      <c r="D23" s="203">
        <v>177815</v>
      </c>
      <c r="E23" s="203">
        <v>183866</v>
      </c>
      <c r="F23" s="204">
        <v>3.4029750021089309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133475</v>
      </c>
      <c r="C25" s="203">
        <v>129817</v>
      </c>
      <c r="D25" s="203">
        <v>331186</v>
      </c>
      <c r="E25" s="203">
        <v>357613</v>
      </c>
      <c r="F25" s="204">
        <v>7.9795039645395613</v>
      </c>
    </row>
    <row r="26" spans="1:7" ht="15.6" customHeight="1" x14ac:dyDescent="0.25">
      <c r="A26" s="202" t="s">
        <v>157</v>
      </c>
      <c r="B26" s="203">
        <v>54349</v>
      </c>
      <c r="C26" s="203">
        <v>43298</v>
      </c>
      <c r="D26" s="203">
        <v>89169</v>
      </c>
      <c r="E26" s="203">
        <v>88692</v>
      </c>
      <c r="F26" s="204">
        <v>-0.53493927261716578</v>
      </c>
    </row>
    <row r="27" spans="1:7" ht="15.6" customHeight="1" x14ac:dyDescent="0.25">
      <c r="A27" s="202" t="s">
        <v>173</v>
      </c>
      <c r="B27" s="203">
        <v>0</v>
      </c>
      <c r="C27" s="203">
        <v>2</v>
      </c>
      <c r="D27" s="203">
        <v>0</v>
      </c>
      <c r="E27" s="203">
        <v>2</v>
      </c>
      <c r="F27" s="204" t="s">
        <v>156</v>
      </c>
    </row>
    <row r="28" spans="1:7" ht="15.6" customHeight="1" x14ac:dyDescent="0.25">
      <c r="A28" s="202" t="s">
        <v>177</v>
      </c>
      <c r="B28" s="203">
        <v>562467</v>
      </c>
      <c r="C28" s="203">
        <v>518752</v>
      </c>
      <c r="D28" s="203">
        <v>3194587</v>
      </c>
      <c r="E28" s="203">
        <v>3150229</v>
      </c>
      <c r="F28" s="204">
        <v>-1.3885362959280769</v>
      </c>
    </row>
    <row r="29" spans="1:7" ht="15.6" customHeight="1" x14ac:dyDescent="0.25">
      <c r="A29" s="202" t="s">
        <v>178</v>
      </c>
      <c r="B29" s="203">
        <v>28572</v>
      </c>
      <c r="C29" s="203">
        <v>27762</v>
      </c>
      <c r="D29" s="203">
        <v>123156</v>
      </c>
      <c r="E29" s="203">
        <v>126357</v>
      </c>
      <c r="F29" s="204">
        <v>2.59914255091104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12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93514</v>
      </c>
      <c r="C32" s="203">
        <v>102045</v>
      </c>
      <c r="D32" s="203">
        <v>426390</v>
      </c>
      <c r="E32" s="203">
        <v>464838</v>
      </c>
      <c r="F32" s="204">
        <v>9.0170970238514059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2</v>
      </c>
      <c r="E33" s="203">
        <v>0</v>
      </c>
      <c r="F33" s="204">
        <v>-100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93" t="s">
        <v>158</v>
      </c>
      <c r="B35" s="192">
        <f>SUM(B7:B34)</f>
        <v>3987857</v>
      </c>
      <c r="C35" s="91">
        <f>SUM(C7:C34)</f>
        <v>3946744</v>
      </c>
      <c r="D35" s="90">
        <f>SUM(D7:D34)</f>
        <v>14732507</v>
      </c>
      <c r="E35" s="92">
        <f>SUM(E7:E34)</f>
        <v>15096596</v>
      </c>
      <c r="F35" s="154">
        <f>E35*100/D35-100</f>
        <v>2.4713309146908955</v>
      </c>
    </row>
    <row r="36" spans="1:6" ht="15.6" customHeight="1" x14ac:dyDescent="0.25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26281</v>
      </c>
      <c r="C7" s="203">
        <v>47278</v>
      </c>
      <c r="D7" s="203">
        <v>151364</v>
      </c>
      <c r="E7" s="203">
        <v>215513</v>
      </c>
      <c r="F7" s="204">
        <v>42.38061890542005</v>
      </c>
      <c r="G7" s="27"/>
    </row>
    <row r="8" spans="1:14" ht="15.6" customHeight="1" x14ac:dyDescent="0.25">
      <c r="A8" s="202" t="s">
        <v>11</v>
      </c>
      <c r="B8" s="203">
        <v>28429</v>
      </c>
      <c r="C8" s="203">
        <v>27918</v>
      </c>
      <c r="D8" s="203">
        <v>92879</v>
      </c>
      <c r="E8" s="203">
        <v>120021</v>
      </c>
      <c r="F8" s="204">
        <v>29.222967516876789</v>
      </c>
      <c r="G8" s="20"/>
    </row>
    <row r="9" spans="1:14" ht="15.6" customHeight="1" x14ac:dyDescent="0.25">
      <c r="A9" s="202" t="s">
        <v>8</v>
      </c>
      <c r="B9" s="203">
        <v>444</v>
      </c>
      <c r="C9" s="203">
        <v>2192</v>
      </c>
      <c r="D9" s="203">
        <v>3398</v>
      </c>
      <c r="E9" s="203">
        <v>7838</v>
      </c>
      <c r="F9" s="204">
        <v>130.6650971159506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24</v>
      </c>
      <c r="E11" s="203">
        <v>0</v>
      </c>
      <c r="F11" s="204">
        <v>-100</v>
      </c>
    </row>
    <row r="12" spans="1:14" ht="15.6" customHeight="1" x14ac:dyDescent="0.25">
      <c r="A12" s="202" t="s">
        <v>6</v>
      </c>
      <c r="B12" s="203">
        <v>63284</v>
      </c>
      <c r="C12" s="203">
        <v>67307</v>
      </c>
      <c r="D12" s="203">
        <v>298080</v>
      </c>
      <c r="E12" s="203">
        <v>305594</v>
      </c>
      <c r="F12" s="204">
        <v>2.5207997852925388</v>
      </c>
    </row>
    <row r="13" spans="1:14" ht="15.6" customHeight="1" x14ac:dyDescent="0.25">
      <c r="A13" s="202" t="s">
        <v>175</v>
      </c>
      <c r="B13" s="203">
        <v>363423</v>
      </c>
      <c r="C13" s="203">
        <v>338244</v>
      </c>
      <c r="D13" s="203">
        <v>1281840</v>
      </c>
      <c r="E13" s="203">
        <v>1290914</v>
      </c>
      <c r="F13" s="204">
        <v>0.70788866005118223</v>
      </c>
    </row>
    <row r="14" spans="1:14" ht="15.6" customHeight="1" x14ac:dyDescent="0.25">
      <c r="A14" s="202" t="s">
        <v>153</v>
      </c>
      <c r="B14" s="203">
        <v>467607</v>
      </c>
      <c r="C14" s="203">
        <v>453184</v>
      </c>
      <c r="D14" s="203">
        <v>1845275</v>
      </c>
      <c r="E14" s="203">
        <v>1915880</v>
      </c>
      <c r="F14" s="204">
        <v>3.826258958691795</v>
      </c>
    </row>
    <row r="15" spans="1:14" ht="15.6" customHeight="1" x14ac:dyDescent="0.25">
      <c r="A15" s="202" t="s">
        <v>150</v>
      </c>
      <c r="B15" s="203">
        <v>6395</v>
      </c>
      <c r="C15" s="203">
        <v>17862</v>
      </c>
      <c r="D15" s="203">
        <v>54818</v>
      </c>
      <c r="E15" s="203">
        <v>72831</v>
      </c>
      <c r="F15" s="204">
        <v>32.85964464227078</v>
      </c>
    </row>
    <row r="16" spans="1:14" ht="15.6" customHeight="1" x14ac:dyDescent="0.5">
      <c r="A16" s="202" t="s">
        <v>149</v>
      </c>
      <c r="B16" s="203">
        <v>13541</v>
      </c>
      <c r="C16" s="203">
        <v>24557</v>
      </c>
      <c r="D16" s="203">
        <v>83587</v>
      </c>
      <c r="E16" s="203">
        <v>74305</v>
      </c>
      <c r="F16" s="204">
        <v>-11.10459760489071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743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24730</v>
      </c>
      <c r="E18" s="203">
        <v>2564</v>
      </c>
      <c r="F18" s="204">
        <v>-89.632025879498585</v>
      </c>
    </row>
    <row r="19" spans="1:7" ht="15.6" customHeight="1" x14ac:dyDescent="0.25">
      <c r="A19" s="202" t="s">
        <v>148</v>
      </c>
      <c r="B19" s="203">
        <v>947</v>
      </c>
      <c r="C19" s="203">
        <v>467</v>
      </c>
      <c r="D19" s="203">
        <v>4094</v>
      </c>
      <c r="E19" s="203">
        <v>9409</v>
      </c>
      <c r="F19" s="204">
        <v>129.82413287738149</v>
      </c>
    </row>
    <row r="20" spans="1:7" ht="15.6" customHeight="1" x14ac:dyDescent="0.25">
      <c r="A20" s="202" t="s">
        <v>147</v>
      </c>
      <c r="B20" s="203">
        <v>1056</v>
      </c>
      <c r="C20" s="203">
        <v>3612</v>
      </c>
      <c r="D20" s="203">
        <v>12688</v>
      </c>
      <c r="E20" s="203">
        <v>25038</v>
      </c>
      <c r="F20" s="204">
        <v>97.336065573770497</v>
      </c>
    </row>
    <row r="21" spans="1:7" ht="15.6" customHeight="1" x14ac:dyDescent="0.25">
      <c r="A21" s="202" t="s">
        <v>154</v>
      </c>
      <c r="B21" s="203">
        <v>0</v>
      </c>
      <c r="C21" s="203">
        <v>0</v>
      </c>
      <c r="D21" s="203">
        <v>950</v>
      </c>
      <c r="E21" s="203">
        <v>1044</v>
      </c>
      <c r="F21" s="204">
        <v>9.8947368421052602</v>
      </c>
    </row>
    <row r="22" spans="1:7" ht="15.6" customHeight="1" x14ac:dyDescent="0.25">
      <c r="A22" s="202" t="s">
        <v>151</v>
      </c>
      <c r="B22" s="203">
        <v>7860</v>
      </c>
      <c r="C22" s="203">
        <v>14426</v>
      </c>
      <c r="D22" s="203">
        <v>854560</v>
      </c>
      <c r="E22" s="203">
        <v>963752</v>
      </c>
      <c r="F22" s="204">
        <v>12.77756974349373</v>
      </c>
    </row>
    <row r="23" spans="1:7" ht="15.6" customHeight="1" x14ac:dyDescent="0.25">
      <c r="A23" s="202" t="s">
        <v>171</v>
      </c>
      <c r="B23" s="203">
        <v>42870</v>
      </c>
      <c r="C23" s="203">
        <v>36051</v>
      </c>
      <c r="D23" s="203">
        <v>237682</v>
      </c>
      <c r="E23" s="203">
        <v>200358</v>
      </c>
      <c r="F23" s="204">
        <v>-15.70333470771871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765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1892</v>
      </c>
      <c r="D25" s="203">
        <v>2716</v>
      </c>
      <c r="E25" s="203">
        <v>4776</v>
      </c>
      <c r="F25" s="204">
        <v>75.846833578792342</v>
      </c>
    </row>
    <row r="26" spans="1:7" ht="15.6" customHeight="1" x14ac:dyDescent="0.25">
      <c r="A26" s="202" t="s">
        <v>157</v>
      </c>
      <c r="B26" s="203">
        <v>5440</v>
      </c>
      <c r="C26" s="203">
        <v>3682</v>
      </c>
      <c r="D26" s="203">
        <v>15845</v>
      </c>
      <c r="E26" s="203">
        <v>20631</v>
      </c>
      <c r="F26" s="204">
        <v>30.205112022720101</v>
      </c>
    </row>
    <row r="27" spans="1:7" ht="15.6" customHeight="1" x14ac:dyDescent="0.25">
      <c r="A27" s="202" t="s">
        <v>173</v>
      </c>
      <c r="B27" s="203">
        <v>1</v>
      </c>
      <c r="C27" s="203">
        <v>105</v>
      </c>
      <c r="D27" s="203">
        <v>815</v>
      </c>
      <c r="E27" s="203">
        <v>1090</v>
      </c>
      <c r="F27" s="204">
        <v>33.742331288343557</v>
      </c>
    </row>
    <row r="28" spans="1:7" ht="15.6" customHeight="1" x14ac:dyDescent="0.25">
      <c r="A28" s="202" t="s">
        <v>177</v>
      </c>
      <c r="B28" s="203">
        <v>7207</v>
      </c>
      <c r="C28" s="203">
        <v>14420</v>
      </c>
      <c r="D28" s="203">
        <v>619348</v>
      </c>
      <c r="E28" s="203">
        <v>669721</v>
      </c>
      <c r="F28" s="204">
        <v>8.1332304294193278</v>
      </c>
    </row>
    <row r="29" spans="1:7" ht="15.6" customHeight="1" x14ac:dyDescent="0.25">
      <c r="A29" s="202" t="s">
        <v>178</v>
      </c>
      <c r="B29" s="203">
        <v>3391</v>
      </c>
      <c r="C29" s="203">
        <v>3225</v>
      </c>
      <c r="D29" s="203">
        <v>11115</v>
      </c>
      <c r="E29" s="203">
        <v>18431</v>
      </c>
      <c r="F29" s="204">
        <v>65.820962663067917</v>
      </c>
    </row>
    <row r="30" spans="1:7" ht="15.6" customHeight="1" x14ac:dyDescent="0.25">
      <c r="A30" s="202" t="s">
        <v>179</v>
      </c>
      <c r="B30" s="203">
        <v>811</v>
      </c>
      <c r="C30" s="203">
        <v>790</v>
      </c>
      <c r="D30" s="203">
        <v>12241</v>
      </c>
      <c r="E30" s="203">
        <v>12028</v>
      </c>
      <c r="F30" s="204">
        <v>-1.7400539171636351</v>
      </c>
    </row>
    <row r="31" spans="1:7" ht="15.6" customHeight="1" x14ac:dyDescent="0.25">
      <c r="A31" s="202" t="s">
        <v>180</v>
      </c>
      <c r="B31" s="203">
        <v>15956</v>
      </c>
      <c r="C31" s="203">
        <v>16796</v>
      </c>
      <c r="D31" s="203">
        <v>49049</v>
      </c>
      <c r="E31" s="203">
        <v>64289</v>
      </c>
      <c r="F31" s="204">
        <v>31.07096984648004</v>
      </c>
    </row>
    <row r="32" spans="1:7" ht="15.6" customHeight="1" x14ac:dyDescent="0.25">
      <c r="A32" s="202" t="s">
        <v>181</v>
      </c>
      <c r="B32" s="203">
        <v>98863</v>
      </c>
      <c r="C32" s="203">
        <v>94074</v>
      </c>
      <c r="D32" s="203">
        <v>372905</v>
      </c>
      <c r="E32" s="203">
        <v>399735</v>
      </c>
      <c r="F32" s="204">
        <v>7.1948619621619523</v>
      </c>
    </row>
    <row r="33" spans="1:6" ht="15.6" customHeight="1" x14ac:dyDescent="0.25">
      <c r="A33" s="202" t="s">
        <v>182</v>
      </c>
      <c r="B33" s="203">
        <v>12531</v>
      </c>
      <c r="C33" s="203">
        <v>20310</v>
      </c>
      <c r="D33" s="203">
        <v>93697</v>
      </c>
      <c r="E33" s="203">
        <v>87710</v>
      </c>
      <c r="F33" s="204">
        <v>-6.3897456695518571</v>
      </c>
    </row>
    <row r="34" spans="1:6" ht="15.6" customHeight="1" x14ac:dyDescent="0.25">
      <c r="A34" s="202" t="s">
        <v>183</v>
      </c>
      <c r="B34" s="203">
        <v>95</v>
      </c>
      <c r="C34" s="203">
        <v>0</v>
      </c>
      <c r="D34" s="203">
        <v>1274</v>
      </c>
      <c r="E34" s="203">
        <v>1681</v>
      </c>
      <c r="F34" s="204">
        <v>31.946624803767659</v>
      </c>
    </row>
    <row r="35" spans="1:6" ht="15.6" customHeight="1" x14ac:dyDescent="0.25">
      <c r="A35" s="193" t="s">
        <v>158</v>
      </c>
      <c r="B35" s="90">
        <f>SUM(B7:B34)</f>
        <v>1166432</v>
      </c>
      <c r="C35" s="91">
        <f>SUM(C7:C34)</f>
        <v>1188392</v>
      </c>
      <c r="D35" s="90">
        <f>SUM(D7:D34)</f>
        <v>6124974</v>
      </c>
      <c r="E35" s="192">
        <f>SUM(E7:E34)</f>
        <v>6486661</v>
      </c>
      <c r="F35" s="154">
        <f>E35*100/D35-100</f>
        <v>5.9051189441783691</v>
      </c>
    </row>
    <row r="36" spans="1:6" ht="15.6" customHeight="1" x14ac:dyDescent="0.25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6475</v>
      </c>
      <c r="C8" s="203">
        <v>6041</v>
      </c>
      <c r="D8" s="203">
        <v>21191</v>
      </c>
      <c r="E8" s="203">
        <v>26747</v>
      </c>
      <c r="F8" s="204">
        <v>26.21867774055023</v>
      </c>
      <c r="G8" s="20"/>
    </row>
    <row r="9" spans="1:14" ht="15.6" customHeight="1" x14ac:dyDescent="0.25">
      <c r="A9" s="202" t="s">
        <v>8</v>
      </c>
      <c r="B9" s="203">
        <v>48678</v>
      </c>
      <c r="C9" s="203">
        <v>61199</v>
      </c>
      <c r="D9" s="203">
        <v>107862</v>
      </c>
      <c r="E9" s="203">
        <v>121631</v>
      </c>
      <c r="F9" s="204">
        <v>12.76538539986279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213108</v>
      </c>
      <c r="C11" s="203">
        <v>219215</v>
      </c>
      <c r="D11" s="203">
        <v>603138</v>
      </c>
      <c r="E11" s="203">
        <v>665942</v>
      </c>
      <c r="F11" s="204">
        <v>10.41287400230129</v>
      </c>
    </row>
    <row r="12" spans="1:14" ht="15.6" customHeight="1" x14ac:dyDescent="0.25">
      <c r="A12" s="202" t="s">
        <v>6</v>
      </c>
      <c r="B12" s="203">
        <v>1702</v>
      </c>
      <c r="C12" s="203">
        <v>2747</v>
      </c>
      <c r="D12" s="203">
        <v>8138</v>
      </c>
      <c r="E12" s="203">
        <v>11692</v>
      </c>
      <c r="F12" s="204">
        <v>43.671663799459338</v>
      </c>
    </row>
    <row r="13" spans="1:14" ht="15.6" customHeight="1" x14ac:dyDescent="0.25">
      <c r="A13" s="202" t="s">
        <v>175</v>
      </c>
      <c r="B13" s="203">
        <v>164595</v>
      </c>
      <c r="C13" s="203">
        <v>159984</v>
      </c>
      <c r="D13" s="203">
        <v>657840</v>
      </c>
      <c r="E13" s="203">
        <v>712892</v>
      </c>
      <c r="F13" s="204">
        <v>8.3686002675422628</v>
      </c>
    </row>
    <row r="14" spans="1:14" ht="15.6" customHeight="1" x14ac:dyDescent="0.25">
      <c r="A14" s="202" t="s">
        <v>153</v>
      </c>
      <c r="B14" s="203">
        <v>82259</v>
      </c>
      <c r="C14" s="203">
        <v>78981</v>
      </c>
      <c r="D14" s="203">
        <v>256516</v>
      </c>
      <c r="E14" s="203">
        <v>264812</v>
      </c>
      <c r="F14" s="204">
        <v>3.2341062545806101</v>
      </c>
    </row>
    <row r="15" spans="1:14" ht="15.6" customHeight="1" x14ac:dyDescent="0.25">
      <c r="A15" s="202" t="s">
        <v>150</v>
      </c>
      <c r="B15" s="203">
        <v>7202</v>
      </c>
      <c r="C15" s="203">
        <v>7662</v>
      </c>
      <c r="D15" s="203">
        <v>28934</v>
      </c>
      <c r="E15" s="203">
        <v>32186</v>
      </c>
      <c r="F15" s="204">
        <v>11.239372364692059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57390</v>
      </c>
      <c r="C18" s="203">
        <v>57199</v>
      </c>
      <c r="D18" s="203">
        <v>249163</v>
      </c>
      <c r="E18" s="203">
        <v>265536</v>
      </c>
      <c r="F18" s="204">
        <v>6.5712003788684541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4407</v>
      </c>
      <c r="C21" s="203">
        <v>3528</v>
      </c>
      <c r="D21" s="203">
        <v>22107</v>
      </c>
      <c r="E21" s="203">
        <v>19341</v>
      </c>
      <c r="F21" s="204">
        <v>-12.511874067037599</v>
      </c>
    </row>
    <row r="22" spans="1:7" ht="15.6" customHeight="1" x14ac:dyDescent="0.25">
      <c r="A22" s="202" t="s">
        <v>151</v>
      </c>
      <c r="B22" s="203">
        <v>78952</v>
      </c>
      <c r="C22" s="203">
        <v>74201</v>
      </c>
      <c r="D22" s="203">
        <v>385764</v>
      </c>
      <c r="E22" s="203">
        <v>382802</v>
      </c>
      <c r="F22" s="204">
        <v>-0.76782696156199404</v>
      </c>
    </row>
    <row r="23" spans="1:7" ht="15.6" customHeight="1" x14ac:dyDescent="0.25">
      <c r="A23" s="202" t="s">
        <v>171</v>
      </c>
      <c r="B23" s="203">
        <v>13139</v>
      </c>
      <c r="C23" s="203">
        <v>11817</v>
      </c>
      <c r="D23" s="203">
        <v>36668</v>
      </c>
      <c r="E23" s="203">
        <v>40463</v>
      </c>
      <c r="F23" s="204">
        <v>10.349623650049081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30143</v>
      </c>
      <c r="C25" s="203">
        <v>28816</v>
      </c>
      <c r="D25" s="203">
        <v>74205</v>
      </c>
      <c r="E25" s="203">
        <v>85781</v>
      </c>
      <c r="F25" s="204">
        <v>15.6000269523617</v>
      </c>
    </row>
    <row r="26" spans="1:7" ht="15.6" customHeight="1" x14ac:dyDescent="0.25">
      <c r="A26" s="202" t="s">
        <v>157</v>
      </c>
      <c r="B26" s="203">
        <v>12708</v>
      </c>
      <c r="C26" s="203">
        <v>10572</v>
      </c>
      <c r="D26" s="203">
        <v>21382</v>
      </c>
      <c r="E26" s="203">
        <v>24905</v>
      </c>
      <c r="F26" s="204">
        <v>16.476475540173979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188016</v>
      </c>
      <c r="C28" s="203">
        <v>173962</v>
      </c>
      <c r="D28" s="203">
        <v>1010763</v>
      </c>
      <c r="E28" s="203">
        <v>1009889</v>
      </c>
      <c r="F28" s="204">
        <v>-8.6469330594809435E-2</v>
      </c>
    </row>
    <row r="29" spans="1:7" ht="15.6" customHeight="1" x14ac:dyDescent="0.25">
      <c r="A29" s="202" t="s">
        <v>178</v>
      </c>
      <c r="B29" s="203">
        <v>10845</v>
      </c>
      <c r="C29" s="203">
        <v>10635</v>
      </c>
      <c r="D29" s="203">
        <v>57747</v>
      </c>
      <c r="E29" s="203">
        <v>58846</v>
      </c>
      <c r="F29" s="204">
        <v>1.9031291668831329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 x14ac:dyDescent="0.25">
      <c r="A32" s="202" t="s">
        <v>181</v>
      </c>
      <c r="B32" s="203">
        <v>25935</v>
      </c>
      <c r="C32" s="203">
        <v>28852</v>
      </c>
      <c r="D32" s="203">
        <v>105654</v>
      </c>
      <c r="E32" s="203">
        <v>121835</v>
      </c>
      <c r="F32" s="204">
        <v>15.31508508906431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945554</v>
      </c>
      <c r="C35" s="91">
        <f>SUM(C7:C34)</f>
        <v>935411</v>
      </c>
      <c r="D35" s="192">
        <f>SUM(D7:D34)</f>
        <v>3647072</v>
      </c>
      <c r="E35" s="192">
        <f>SUM(E7:E34)</f>
        <v>3845300</v>
      </c>
      <c r="F35" s="154">
        <f>E35*100/D35-100</f>
        <v>5.4352642338840553</v>
      </c>
    </row>
    <row r="36" spans="1:6" ht="15.6" customHeight="1" x14ac:dyDescent="0.25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285</v>
      </c>
      <c r="C8" s="203">
        <v>983</v>
      </c>
      <c r="D8" s="203">
        <v>1248</v>
      </c>
      <c r="E8" s="203">
        <v>2778</v>
      </c>
      <c r="F8" s="204">
        <v>122.5961538461538</v>
      </c>
      <c r="G8" s="20"/>
    </row>
    <row r="9" spans="1:14" ht="15.6" customHeight="1" x14ac:dyDescent="0.25">
      <c r="A9" s="202" t="s">
        <v>8</v>
      </c>
      <c r="B9" s="203">
        <v>274</v>
      </c>
      <c r="C9" s="203">
        <v>455</v>
      </c>
      <c r="D9" s="203">
        <v>1481</v>
      </c>
      <c r="E9" s="203">
        <v>3453</v>
      </c>
      <c r="F9" s="204">
        <v>133.15327481431461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457</v>
      </c>
      <c r="C11" s="203">
        <v>413</v>
      </c>
      <c r="D11" s="203">
        <v>2292</v>
      </c>
      <c r="E11" s="203">
        <v>2504</v>
      </c>
      <c r="F11" s="204">
        <v>9.2495636998254867</v>
      </c>
    </row>
    <row r="12" spans="1:14" ht="15.6" customHeight="1" x14ac:dyDescent="0.25">
      <c r="A12" s="202" t="s">
        <v>6</v>
      </c>
      <c r="B12" s="203">
        <v>1870</v>
      </c>
      <c r="C12" s="203">
        <v>1784</v>
      </c>
      <c r="D12" s="203">
        <v>12976</v>
      </c>
      <c r="E12" s="203">
        <v>20695</v>
      </c>
      <c r="F12" s="204">
        <v>59.48674475955611</v>
      </c>
    </row>
    <row r="13" spans="1:14" ht="15.6" customHeight="1" x14ac:dyDescent="0.25">
      <c r="A13" s="202" t="s">
        <v>175</v>
      </c>
      <c r="B13" s="203">
        <v>14463</v>
      </c>
      <c r="C13" s="203">
        <v>7732</v>
      </c>
      <c r="D13" s="203">
        <v>81991</v>
      </c>
      <c r="E13" s="203">
        <v>77869</v>
      </c>
      <c r="F13" s="204">
        <v>-5.0273810540181216</v>
      </c>
    </row>
    <row r="14" spans="1:14" ht="15.6" customHeight="1" x14ac:dyDescent="0.25">
      <c r="A14" s="202" t="s">
        <v>153</v>
      </c>
      <c r="B14" s="203">
        <v>72037</v>
      </c>
      <c r="C14" s="203">
        <v>53260</v>
      </c>
      <c r="D14" s="203">
        <v>482844</v>
      </c>
      <c r="E14" s="203">
        <v>441552</v>
      </c>
      <c r="F14" s="204">
        <v>-8.551830404851259</v>
      </c>
    </row>
    <row r="15" spans="1:14" ht="15.6" customHeight="1" x14ac:dyDescent="0.25">
      <c r="A15" s="202" t="s">
        <v>150</v>
      </c>
      <c r="B15" s="203">
        <v>15171</v>
      </c>
      <c r="C15" s="203">
        <v>7126</v>
      </c>
      <c r="D15" s="203">
        <v>71970</v>
      </c>
      <c r="E15" s="203">
        <v>64451</v>
      </c>
      <c r="F15" s="204">
        <v>-10.447408642489931</v>
      </c>
    </row>
    <row r="16" spans="1:14" ht="15.6" customHeight="1" x14ac:dyDescent="0.5">
      <c r="A16" s="202" t="s">
        <v>149</v>
      </c>
      <c r="B16" s="203">
        <v>1</v>
      </c>
      <c r="C16" s="203">
        <v>7</v>
      </c>
      <c r="D16" s="203">
        <v>41</v>
      </c>
      <c r="E16" s="203">
        <v>2049</v>
      </c>
      <c r="F16" s="204">
        <v>4897.5609756097556</v>
      </c>
      <c r="G16" s="15"/>
    </row>
    <row r="17" spans="1:7" ht="15.6" customHeight="1" x14ac:dyDescent="0.35">
      <c r="A17" s="202" t="s">
        <v>155</v>
      </c>
      <c r="B17" s="203">
        <v>8</v>
      </c>
      <c r="C17" s="203">
        <v>16</v>
      </c>
      <c r="D17" s="203">
        <v>560</v>
      </c>
      <c r="E17" s="203">
        <v>265</v>
      </c>
      <c r="F17" s="204">
        <v>-52.678571428571431</v>
      </c>
      <c r="G17" s="16"/>
    </row>
    <row r="18" spans="1:7" ht="15.6" customHeight="1" x14ac:dyDescent="0.25">
      <c r="A18" s="202" t="s">
        <v>152</v>
      </c>
      <c r="B18" s="203">
        <v>366</v>
      </c>
      <c r="C18" s="203">
        <v>225</v>
      </c>
      <c r="D18" s="203">
        <v>1010</v>
      </c>
      <c r="E18" s="203">
        <v>1421</v>
      </c>
      <c r="F18" s="204">
        <v>40.693069306930681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126</v>
      </c>
      <c r="E19" s="203">
        <v>0</v>
      </c>
      <c r="F19" s="204">
        <v>-100</v>
      </c>
    </row>
    <row r="20" spans="1:7" ht="15.6" customHeight="1" x14ac:dyDescent="0.25">
      <c r="A20" s="202" t="s">
        <v>147</v>
      </c>
      <c r="B20" s="203">
        <v>0</v>
      </c>
      <c r="C20" s="203">
        <v>5</v>
      </c>
      <c r="D20" s="203">
        <v>7</v>
      </c>
      <c r="E20" s="203">
        <v>15</v>
      </c>
      <c r="F20" s="204">
        <v>114.28571428571431</v>
      </c>
    </row>
    <row r="21" spans="1:7" ht="15.6" customHeight="1" x14ac:dyDescent="0.25">
      <c r="A21" s="202" t="s">
        <v>154</v>
      </c>
      <c r="B21" s="203">
        <v>1442</v>
      </c>
      <c r="C21" s="203">
        <v>722</v>
      </c>
      <c r="D21" s="203">
        <v>8966</v>
      </c>
      <c r="E21" s="203">
        <v>9576</v>
      </c>
      <c r="F21" s="204">
        <v>6.8034798126254694</v>
      </c>
    </row>
    <row r="22" spans="1:7" ht="15.6" customHeight="1" x14ac:dyDescent="0.25">
      <c r="A22" s="202" t="s">
        <v>151</v>
      </c>
      <c r="B22" s="203">
        <v>27317</v>
      </c>
      <c r="C22" s="203">
        <v>37770</v>
      </c>
      <c r="D22" s="203">
        <v>251897</v>
      </c>
      <c r="E22" s="203">
        <v>191521</v>
      </c>
      <c r="F22" s="204">
        <v>-23.968526818501221</v>
      </c>
    </row>
    <row r="23" spans="1:7" ht="15.6" customHeight="1" x14ac:dyDescent="0.25">
      <c r="A23" s="202" t="s">
        <v>171</v>
      </c>
      <c r="B23" s="203">
        <v>2873</v>
      </c>
      <c r="C23" s="203">
        <v>5209</v>
      </c>
      <c r="D23" s="203">
        <v>33097</v>
      </c>
      <c r="E23" s="203">
        <v>57273</v>
      </c>
      <c r="F23" s="204">
        <v>73.045895398374483</v>
      </c>
    </row>
    <row r="24" spans="1:7" ht="15.6" customHeight="1" x14ac:dyDescent="0.25">
      <c r="A24" s="202" t="s">
        <v>146</v>
      </c>
      <c r="B24" s="203">
        <v>22</v>
      </c>
      <c r="C24" s="203">
        <v>78</v>
      </c>
      <c r="D24" s="203">
        <v>55</v>
      </c>
      <c r="E24" s="203">
        <v>285</v>
      </c>
      <c r="F24" s="204">
        <v>418.18181818181807</v>
      </c>
    </row>
    <row r="25" spans="1:7" ht="15.6" customHeight="1" x14ac:dyDescent="0.25">
      <c r="A25" s="202" t="s">
        <v>145</v>
      </c>
      <c r="B25" s="203">
        <v>235</v>
      </c>
      <c r="C25" s="203">
        <v>130</v>
      </c>
      <c r="D25" s="203">
        <v>1349</v>
      </c>
      <c r="E25" s="203">
        <v>11935</v>
      </c>
      <c r="F25" s="204">
        <v>784.72942920681987</v>
      </c>
    </row>
    <row r="26" spans="1:7" ht="15.6" customHeight="1" x14ac:dyDescent="0.25">
      <c r="A26" s="202" t="s">
        <v>157</v>
      </c>
      <c r="B26" s="203">
        <v>29</v>
      </c>
      <c r="C26" s="203">
        <v>10</v>
      </c>
      <c r="D26" s="203">
        <v>1233</v>
      </c>
      <c r="E26" s="203">
        <v>1573</v>
      </c>
      <c r="F26" s="204">
        <v>27.575020275750209</v>
      </c>
    </row>
    <row r="27" spans="1:7" ht="15.6" customHeight="1" x14ac:dyDescent="0.25">
      <c r="A27" s="202" t="s">
        <v>173</v>
      </c>
      <c r="B27" s="203">
        <v>26359</v>
      </c>
      <c r="C27" s="203">
        <v>22072</v>
      </c>
      <c r="D27" s="203">
        <v>168218</v>
      </c>
      <c r="E27" s="203">
        <v>151918</v>
      </c>
      <c r="F27" s="204">
        <v>-9.6898072738945871</v>
      </c>
    </row>
    <row r="28" spans="1:7" ht="15.6" customHeight="1" x14ac:dyDescent="0.25">
      <c r="A28" s="202" t="s">
        <v>177</v>
      </c>
      <c r="B28" s="203">
        <v>8992</v>
      </c>
      <c r="C28" s="203">
        <v>7263</v>
      </c>
      <c r="D28" s="203">
        <v>51115</v>
      </c>
      <c r="E28" s="203">
        <v>48398</v>
      </c>
      <c r="F28" s="204">
        <v>-5.3154651276533258</v>
      </c>
    </row>
    <row r="29" spans="1:7" ht="15.6" customHeight="1" x14ac:dyDescent="0.25">
      <c r="A29" s="202" t="s">
        <v>178</v>
      </c>
      <c r="B29" s="203">
        <v>34906</v>
      </c>
      <c r="C29" s="203">
        <v>33329</v>
      </c>
      <c r="D29" s="203">
        <v>283686</v>
      </c>
      <c r="E29" s="203">
        <v>224232</v>
      </c>
      <c r="F29" s="204">
        <v>-20.957678560098131</v>
      </c>
    </row>
    <row r="30" spans="1:7" ht="15.6" customHeight="1" x14ac:dyDescent="0.25">
      <c r="A30" s="202" t="s">
        <v>179</v>
      </c>
      <c r="B30" s="203">
        <v>970</v>
      </c>
      <c r="C30" s="203">
        <v>339</v>
      </c>
      <c r="D30" s="203">
        <v>3845</v>
      </c>
      <c r="E30" s="203">
        <v>4708</v>
      </c>
      <c r="F30" s="204">
        <v>22.444733420026012</v>
      </c>
    </row>
    <row r="31" spans="1:7" ht="15.6" customHeight="1" x14ac:dyDescent="0.25">
      <c r="A31" s="202" t="s">
        <v>180</v>
      </c>
      <c r="B31" s="203">
        <v>15913</v>
      </c>
      <c r="C31" s="203">
        <v>13440</v>
      </c>
      <c r="D31" s="203">
        <v>142329</v>
      </c>
      <c r="E31" s="203">
        <v>132725</v>
      </c>
      <c r="F31" s="204">
        <v>-6.747746418509224</v>
      </c>
    </row>
    <row r="32" spans="1:7" ht="15.6" customHeight="1" x14ac:dyDescent="0.25">
      <c r="A32" s="202" t="s">
        <v>181</v>
      </c>
      <c r="B32" s="203">
        <v>62251</v>
      </c>
      <c r="C32" s="203">
        <v>37626</v>
      </c>
      <c r="D32" s="203">
        <v>389742</v>
      </c>
      <c r="E32" s="203">
        <v>354507</v>
      </c>
      <c r="F32" s="204">
        <v>-9.0405960866419264</v>
      </c>
    </row>
    <row r="33" spans="1:6" ht="15.6" customHeight="1" x14ac:dyDescent="0.25">
      <c r="A33" s="202" t="s">
        <v>182</v>
      </c>
      <c r="B33" s="203">
        <v>59457</v>
      </c>
      <c r="C33" s="203">
        <v>57392</v>
      </c>
      <c r="D33" s="203">
        <v>383943</v>
      </c>
      <c r="E33" s="203">
        <v>391114</v>
      </c>
      <c r="F33" s="204">
        <v>1.8677251571196789</v>
      </c>
    </row>
    <row r="34" spans="1:6" ht="15.6" customHeight="1" x14ac:dyDescent="0.25">
      <c r="A34" s="202" t="s">
        <v>183</v>
      </c>
      <c r="B34" s="203">
        <v>89</v>
      </c>
      <c r="C34" s="203">
        <v>13</v>
      </c>
      <c r="D34" s="203">
        <v>117</v>
      </c>
      <c r="E34" s="203">
        <v>222</v>
      </c>
      <c r="F34" s="204">
        <v>89.743589743589752</v>
      </c>
    </row>
    <row r="35" spans="1:6" ht="15.6" customHeight="1" x14ac:dyDescent="0.25">
      <c r="A35" s="170" t="s">
        <v>158</v>
      </c>
      <c r="B35" s="90">
        <f>SUM(B7:B34)</f>
        <v>345787</v>
      </c>
      <c r="C35" s="91">
        <f>SUM(C7:C34)</f>
        <v>287399</v>
      </c>
      <c r="D35" s="90">
        <f>SUM(D7:D34)</f>
        <v>2376138</v>
      </c>
      <c r="E35" s="92">
        <f>SUM(E7:E34)</f>
        <v>2197039</v>
      </c>
      <c r="F35" s="154">
        <f>E35*100/D35-100</f>
        <v>-7.5373989221164805</v>
      </c>
    </row>
    <row r="36" spans="1:6" ht="15.6" customHeight="1" x14ac:dyDescent="0.25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2F095-440C-4A5A-BE27-A9A9D7CBBB16}">
  <sheetPr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style="216" customWidth="1"/>
    <col min="2" max="2" width="18.7109375" style="216" customWidth="1"/>
    <col min="3" max="3" width="22.5703125" style="216" customWidth="1"/>
    <col min="4" max="5" width="15.42578125" style="216" customWidth="1"/>
    <col min="6" max="6" width="15.5703125" style="216" customWidth="1"/>
    <col min="7" max="10" width="15.42578125" style="216" customWidth="1"/>
    <col min="11" max="11" width="11.85546875" style="216" customWidth="1"/>
    <col min="12" max="16384" width="11.42578125" style="216"/>
  </cols>
  <sheetData>
    <row r="1" spans="1:11" x14ac:dyDescent="0.25">
      <c r="A1" s="212"/>
      <c r="B1" s="213"/>
      <c r="C1" s="213"/>
      <c r="D1" s="214"/>
      <c r="E1" s="215"/>
      <c r="F1" s="214"/>
      <c r="H1" s="217"/>
      <c r="J1" s="217"/>
      <c r="K1" s="217"/>
    </row>
    <row r="2" spans="1:11" x14ac:dyDescent="0.25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 x14ac:dyDescent="0.25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 x14ac:dyDescent="0.25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 x14ac:dyDescent="0.25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 x14ac:dyDescent="0.25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 x14ac:dyDescent="0.25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 x14ac:dyDescent="0.25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 x14ac:dyDescent="0.25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 x14ac:dyDescent="0.25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 x14ac:dyDescent="0.25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 x14ac:dyDescent="0.25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 x14ac:dyDescent="0.25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 x14ac:dyDescent="0.25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 x14ac:dyDescent="0.25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 x14ac:dyDescent="0.25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 x14ac:dyDescent="0.25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 x14ac:dyDescent="0.25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 x14ac:dyDescent="0.25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 x14ac:dyDescent="0.25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 x14ac:dyDescent="0.25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 x14ac:dyDescent="0.25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 x14ac:dyDescent="0.25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 x14ac:dyDescent="0.25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 x14ac:dyDescent="0.25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 x14ac:dyDescent="0.25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 x14ac:dyDescent="0.25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9" x14ac:dyDescent="0.7">
      <c r="A28" s="228" t="s">
        <v>169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 ht="17.25" x14ac:dyDescent="0.35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 x14ac:dyDescent="0.25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 x14ac:dyDescent="0.25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 x14ac:dyDescent="0.25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 x14ac:dyDescent="0.25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 x14ac:dyDescent="0.25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 x14ac:dyDescent="0.25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 x14ac:dyDescent="0.25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 x14ac:dyDescent="0.25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 x14ac:dyDescent="0.25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 x14ac:dyDescent="0.25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 x14ac:dyDescent="0.25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 x14ac:dyDescent="0.25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 x14ac:dyDescent="0.25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 x14ac:dyDescent="0.25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 x14ac:dyDescent="0.25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 x14ac:dyDescent="0.25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 x14ac:dyDescent="0.25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 x14ac:dyDescent="0.25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 x14ac:dyDescent="0.25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 x14ac:dyDescent="0.25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43EF-AE33-4916-BCF9-DC378B2AB3EF}">
  <sheetPr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46" t="s">
        <v>184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2024</v>
      </c>
    </row>
    <row r="2" spans="1:27" ht="15.6" customHeight="1" x14ac:dyDescent="0.3">
      <c r="H2" s="17"/>
      <c r="I2" s="17"/>
      <c r="J2" s="17"/>
      <c r="K2" s="17"/>
      <c r="L2" s="17"/>
      <c r="M2" s="17"/>
      <c r="AA2" s="53" t="str">
        <f>"Acumulado "&amp;D6</f>
        <v>Acumulado 2023</v>
      </c>
    </row>
    <row r="3" spans="1:27" ht="15.6" customHeight="1" x14ac:dyDescent="0.3">
      <c r="H3" s="17"/>
      <c r="I3" s="17"/>
      <c r="J3" s="17"/>
      <c r="K3" s="17"/>
      <c r="L3" s="17"/>
      <c r="M3" s="17"/>
    </row>
    <row r="4" spans="1:27" ht="15.6" customHeight="1" x14ac:dyDescent="0.25">
      <c r="A4" s="45" t="s">
        <v>53</v>
      </c>
    </row>
    <row r="5" spans="1:27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27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27" ht="15.6" customHeight="1" x14ac:dyDescent="0.25">
      <c r="A7" s="236" t="s">
        <v>18</v>
      </c>
      <c r="B7" s="237">
        <v>522464</v>
      </c>
      <c r="C7" s="237">
        <v>707885</v>
      </c>
      <c r="D7" s="237">
        <v>4006870</v>
      </c>
      <c r="E7" s="237">
        <v>5295349</v>
      </c>
      <c r="F7" s="238">
        <v>32.156745789107219</v>
      </c>
      <c r="G7" s="20"/>
    </row>
    <row r="8" spans="1:27" s="47" customFormat="1" ht="15.6" customHeight="1" x14ac:dyDescent="0.2">
      <c r="A8" s="236" t="s">
        <v>11</v>
      </c>
      <c r="B8" s="237">
        <v>97081</v>
      </c>
      <c r="C8" s="237">
        <v>113233</v>
      </c>
      <c r="D8" s="237">
        <v>444497</v>
      </c>
      <c r="E8" s="237">
        <v>577555</v>
      </c>
      <c r="F8" s="238">
        <v>29.934510244163619</v>
      </c>
      <c r="G8" s="239"/>
    </row>
    <row r="9" spans="1:27" ht="15.6" customHeight="1" x14ac:dyDescent="0.25">
      <c r="A9" s="236" t="s">
        <v>8</v>
      </c>
      <c r="B9" s="237">
        <v>86290</v>
      </c>
      <c r="C9" s="237">
        <v>86758</v>
      </c>
      <c r="D9" s="237">
        <v>459038</v>
      </c>
      <c r="E9" s="237">
        <v>551603</v>
      </c>
      <c r="F9" s="238">
        <v>20.164997233344518</v>
      </c>
      <c r="G9" s="20"/>
    </row>
    <row r="10" spans="1:27" ht="15.6" customHeight="1" x14ac:dyDescent="0.25">
      <c r="A10" s="236" t="s">
        <v>10</v>
      </c>
      <c r="B10" s="237">
        <v>177532</v>
      </c>
      <c r="C10" s="237">
        <v>146733</v>
      </c>
      <c r="D10" s="237">
        <v>1283195</v>
      </c>
      <c r="E10" s="237">
        <v>1246262</v>
      </c>
      <c r="F10" s="238">
        <v>-2.8782063521132808</v>
      </c>
    </row>
    <row r="11" spans="1:27" ht="15.6" customHeight="1" x14ac:dyDescent="0.25">
      <c r="A11" s="236" t="s">
        <v>9</v>
      </c>
      <c r="B11" s="237">
        <v>1493704</v>
      </c>
      <c r="C11" s="237">
        <v>1419959</v>
      </c>
      <c r="D11" s="237">
        <v>9958263</v>
      </c>
      <c r="E11" s="237">
        <v>10172601</v>
      </c>
      <c r="F11" s="238">
        <v>2.152363318783614</v>
      </c>
    </row>
    <row r="12" spans="1:27" ht="15.6" customHeight="1" x14ac:dyDescent="0.25">
      <c r="A12" s="236" t="s">
        <v>6</v>
      </c>
      <c r="B12" s="237">
        <v>95135</v>
      </c>
      <c r="C12" s="237">
        <v>83128</v>
      </c>
      <c r="D12" s="237">
        <v>836731</v>
      </c>
      <c r="E12" s="237">
        <v>664147</v>
      </c>
      <c r="F12" s="238">
        <v>-20.625983739098938</v>
      </c>
    </row>
    <row r="13" spans="1:27" ht="15.6" customHeight="1" x14ac:dyDescent="0.25">
      <c r="A13" s="236" t="s">
        <v>175</v>
      </c>
      <c r="B13" s="237">
        <v>56247</v>
      </c>
      <c r="C13" s="237">
        <v>4008</v>
      </c>
      <c r="D13" s="237">
        <v>250259</v>
      </c>
      <c r="E13" s="237">
        <v>284065</v>
      </c>
      <c r="F13" s="238">
        <v>13.508405292117359</v>
      </c>
    </row>
    <row r="14" spans="1:27" ht="15.6" customHeight="1" x14ac:dyDescent="0.25">
      <c r="A14" s="236" t="s">
        <v>153</v>
      </c>
      <c r="B14" s="237">
        <v>1444720</v>
      </c>
      <c r="C14" s="237">
        <v>1490378</v>
      </c>
      <c r="D14" s="237">
        <v>10499373</v>
      </c>
      <c r="E14" s="237">
        <v>9988235</v>
      </c>
      <c r="F14" s="238">
        <v>-4.8682716577456517</v>
      </c>
    </row>
    <row r="15" spans="1:27" ht="15.6" customHeight="1" x14ac:dyDescent="0.25">
      <c r="A15" s="236" t="s">
        <v>150</v>
      </c>
      <c r="B15" s="237">
        <v>2047571</v>
      </c>
      <c r="C15" s="237">
        <v>1806692</v>
      </c>
      <c r="D15" s="237">
        <v>12672717</v>
      </c>
      <c r="E15" s="237">
        <v>13690167</v>
      </c>
      <c r="F15" s="238">
        <v>8.0286650447571759</v>
      </c>
    </row>
    <row r="16" spans="1:27" ht="15.6" customHeight="1" x14ac:dyDescent="0.5">
      <c r="A16" s="236" t="s">
        <v>149</v>
      </c>
      <c r="B16" s="237">
        <v>1894001</v>
      </c>
      <c r="C16" s="237">
        <v>2064250</v>
      </c>
      <c r="D16" s="237">
        <v>14598546</v>
      </c>
      <c r="E16" s="237">
        <v>14493152</v>
      </c>
      <c r="F16" s="238">
        <v>-0.72194861049860037</v>
      </c>
      <c r="G16" s="15"/>
    </row>
    <row r="17" spans="1:7" ht="15.6" customHeight="1" x14ac:dyDescent="0.35">
      <c r="A17" s="236" t="s">
        <v>155</v>
      </c>
      <c r="B17" s="237">
        <v>867673</v>
      </c>
      <c r="C17" s="237">
        <v>1130702</v>
      </c>
      <c r="D17" s="237">
        <v>6779267</v>
      </c>
      <c r="E17" s="237">
        <v>7302385</v>
      </c>
      <c r="F17" s="238">
        <v>7.7164389601412608</v>
      </c>
      <c r="G17" s="16"/>
    </row>
    <row r="18" spans="1:7" ht="15.6" customHeight="1" x14ac:dyDescent="0.25">
      <c r="A18" s="236" t="s">
        <v>152</v>
      </c>
      <c r="B18" s="237">
        <v>147</v>
      </c>
      <c r="C18" s="237">
        <v>111</v>
      </c>
      <c r="D18" s="237">
        <v>111958</v>
      </c>
      <c r="E18" s="237">
        <v>176540</v>
      </c>
      <c r="F18" s="238">
        <v>57.684131549330992</v>
      </c>
    </row>
    <row r="19" spans="1:7" ht="15.6" customHeight="1" x14ac:dyDescent="0.25">
      <c r="A19" s="236" t="s">
        <v>148</v>
      </c>
      <c r="B19" s="237">
        <v>288155</v>
      </c>
      <c r="C19" s="237">
        <v>241778</v>
      </c>
      <c r="D19" s="237">
        <v>3114367</v>
      </c>
      <c r="E19" s="237">
        <v>2585210</v>
      </c>
      <c r="F19" s="238">
        <v>-16.99083634009736</v>
      </c>
    </row>
    <row r="20" spans="1:7" ht="15.6" customHeight="1" x14ac:dyDescent="0.25">
      <c r="A20" s="236" t="s">
        <v>147</v>
      </c>
      <c r="B20" s="237">
        <v>979233</v>
      </c>
      <c r="C20" s="237">
        <v>874003</v>
      </c>
      <c r="D20" s="237">
        <v>5336844</v>
      </c>
      <c r="E20" s="237">
        <v>5718842</v>
      </c>
      <c r="F20" s="238">
        <v>7.157750910463192</v>
      </c>
    </row>
    <row r="21" spans="1:7" ht="15.6" customHeight="1" x14ac:dyDescent="0.25">
      <c r="A21" s="236" t="s">
        <v>154</v>
      </c>
      <c r="B21" s="237">
        <v>1448129</v>
      </c>
      <c r="C21" s="237">
        <v>1380052</v>
      </c>
      <c r="D21" s="237">
        <v>10009729</v>
      </c>
      <c r="E21" s="237">
        <v>9842471</v>
      </c>
      <c r="F21" s="238">
        <v>-1.6709543285337669</v>
      </c>
    </row>
    <row r="22" spans="1:7" ht="15.6" customHeight="1" x14ac:dyDescent="0.25">
      <c r="A22" s="236" t="s">
        <v>151</v>
      </c>
      <c r="B22" s="237">
        <v>138865</v>
      </c>
      <c r="C22" s="237">
        <v>180417</v>
      </c>
      <c r="D22" s="237">
        <v>991011</v>
      </c>
      <c r="E22" s="237">
        <v>1252923</v>
      </c>
      <c r="F22" s="238">
        <v>26.42876819732577</v>
      </c>
    </row>
    <row r="23" spans="1:7" ht="15.6" customHeight="1" x14ac:dyDescent="0.25">
      <c r="A23" s="236" t="s">
        <v>171</v>
      </c>
      <c r="B23" s="237">
        <v>106283</v>
      </c>
      <c r="C23" s="237">
        <v>49486</v>
      </c>
      <c r="D23" s="237">
        <v>630325</v>
      </c>
      <c r="E23" s="237">
        <v>668629</v>
      </c>
      <c r="F23" s="238">
        <v>6.0768651092690211</v>
      </c>
    </row>
    <row r="24" spans="1:7" ht="15.6" customHeight="1" x14ac:dyDescent="0.25">
      <c r="A24" s="236" t="s">
        <v>146</v>
      </c>
      <c r="B24" s="237">
        <v>70864</v>
      </c>
      <c r="C24" s="237">
        <v>139989</v>
      </c>
      <c r="D24" s="237">
        <v>715508</v>
      </c>
      <c r="E24" s="237">
        <v>950882</v>
      </c>
      <c r="F24" s="238">
        <v>32.896068248013989</v>
      </c>
    </row>
    <row r="25" spans="1:7" ht="15.6" customHeight="1" x14ac:dyDescent="0.25">
      <c r="A25" s="236" t="s">
        <v>145</v>
      </c>
      <c r="B25" s="237">
        <v>6</v>
      </c>
      <c r="C25" s="237">
        <v>2</v>
      </c>
      <c r="D25" s="237">
        <v>86</v>
      </c>
      <c r="E25" s="237">
        <v>15</v>
      </c>
      <c r="F25" s="238">
        <v>-82.558139534883722</v>
      </c>
    </row>
    <row r="26" spans="1:7" ht="15.6" customHeight="1" x14ac:dyDescent="0.25">
      <c r="A26" s="236" t="s">
        <v>157</v>
      </c>
      <c r="B26" s="237">
        <v>81237</v>
      </c>
      <c r="C26" s="237">
        <v>124720</v>
      </c>
      <c r="D26" s="237">
        <v>590395</v>
      </c>
      <c r="E26" s="237">
        <v>836651</v>
      </c>
      <c r="F26" s="238">
        <v>41.710380338586873</v>
      </c>
    </row>
    <row r="27" spans="1:7" ht="15.6" customHeight="1" x14ac:dyDescent="0.25">
      <c r="A27" s="236" t="s">
        <v>173</v>
      </c>
      <c r="B27" s="237">
        <v>134605</v>
      </c>
      <c r="C27" s="237">
        <v>212640</v>
      </c>
      <c r="D27" s="237">
        <v>1291036</v>
      </c>
      <c r="E27" s="237">
        <v>1271285</v>
      </c>
      <c r="F27" s="238">
        <v>-1.5298566422624871</v>
      </c>
    </row>
    <row r="28" spans="1:7" ht="15.6" customHeight="1" x14ac:dyDescent="0.25">
      <c r="A28" s="236" t="s">
        <v>177</v>
      </c>
      <c r="B28" s="237">
        <v>101846</v>
      </c>
      <c r="C28" s="237">
        <v>67757</v>
      </c>
      <c r="D28" s="237">
        <v>597730</v>
      </c>
      <c r="E28" s="237">
        <v>519945</v>
      </c>
      <c r="F28" s="238">
        <v>-13.013400699312401</v>
      </c>
    </row>
    <row r="29" spans="1:7" ht="15.6" customHeight="1" x14ac:dyDescent="0.25">
      <c r="A29" s="236" t="s">
        <v>178</v>
      </c>
      <c r="B29" s="237">
        <v>293216</v>
      </c>
      <c r="C29" s="237">
        <v>204319</v>
      </c>
      <c r="D29" s="237">
        <v>2040003</v>
      </c>
      <c r="E29" s="237">
        <v>1815644</v>
      </c>
      <c r="F29" s="238">
        <v>-10.99797402258721</v>
      </c>
    </row>
    <row r="30" spans="1:7" ht="15.6" customHeight="1" x14ac:dyDescent="0.25">
      <c r="A30" s="236" t="s">
        <v>179</v>
      </c>
      <c r="B30" s="237">
        <v>172461</v>
      </c>
      <c r="C30" s="237">
        <v>134634</v>
      </c>
      <c r="D30" s="237">
        <v>1027247</v>
      </c>
      <c r="E30" s="237">
        <v>1223162</v>
      </c>
      <c r="F30" s="238">
        <v>19.07184932153611</v>
      </c>
    </row>
    <row r="31" spans="1:7" ht="15.6" customHeight="1" x14ac:dyDescent="0.25">
      <c r="A31" s="236" t="s">
        <v>180</v>
      </c>
      <c r="B31" s="237">
        <v>2140719</v>
      </c>
      <c r="C31" s="237">
        <v>1728016</v>
      </c>
      <c r="D31" s="237">
        <v>13560910</v>
      </c>
      <c r="E31" s="237">
        <v>13506776</v>
      </c>
      <c r="F31" s="238">
        <v>-0.39919149968550022</v>
      </c>
    </row>
    <row r="32" spans="1:7" ht="15.6" customHeight="1" x14ac:dyDescent="0.25">
      <c r="A32" s="236" t="s">
        <v>181</v>
      </c>
      <c r="B32" s="237">
        <v>1551669</v>
      </c>
      <c r="C32" s="237">
        <v>1293756</v>
      </c>
      <c r="D32" s="237">
        <v>9852342</v>
      </c>
      <c r="E32" s="237">
        <v>9467949</v>
      </c>
      <c r="F32" s="238">
        <v>-3.9015393497302431</v>
      </c>
    </row>
    <row r="33" spans="1:6" ht="15.6" customHeight="1" x14ac:dyDescent="0.25">
      <c r="A33" s="236" t="s">
        <v>182</v>
      </c>
      <c r="B33" s="237">
        <v>150204</v>
      </c>
      <c r="C33" s="237">
        <v>175541</v>
      </c>
      <c r="D33" s="237">
        <v>1016189</v>
      </c>
      <c r="E33" s="237">
        <v>1060538</v>
      </c>
      <c r="F33" s="238">
        <v>4.364247202046073</v>
      </c>
    </row>
    <row r="34" spans="1:6" ht="15.6" customHeight="1" x14ac:dyDescent="0.25">
      <c r="A34" s="236" t="s">
        <v>183</v>
      </c>
      <c r="B34" s="237">
        <v>64024</v>
      </c>
      <c r="C34" s="237">
        <v>66634</v>
      </c>
      <c r="D34" s="237">
        <v>445273</v>
      </c>
      <c r="E34" s="237">
        <v>451456</v>
      </c>
      <c r="F34" s="238">
        <v>1.388586327938143</v>
      </c>
    </row>
    <row r="35" spans="1:6" ht="15.6" customHeight="1" x14ac:dyDescent="0.25">
      <c r="A35" s="240" t="s">
        <v>158</v>
      </c>
      <c r="B35" s="241">
        <f>SUM(B7:B34)</f>
        <v>16504081</v>
      </c>
      <c r="C35" s="241">
        <f>SUM(C7:C34)</f>
        <v>15927581</v>
      </c>
      <c r="D35" s="241">
        <f>SUM(D7:D34)</f>
        <v>113119709</v>
      </c>
      <c r="E35" s="241">
        <f>SUM(E7:E34)</f>
        <v>115614439</v>
      </c>
      <c r="F35" s="242">
        <f>E35*100/D35-100</f>
        <v>2.2053893367070145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462B7-D089-42F4-8391-BD12FA0647EB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188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340943</v>
      </c>
      <c r="C7" s="237">
        <v>387905</v>
      </c>
      <c r="D7" s="237">
        <v>2363836</v>
      </c>
      <c r="E7" s="237">
        <v>3289830</v>
      </c>
      <c r="F7" s="238">
        <v>39.173360588467233</v>
      </c>
      <c r="G7" s="20"/>
    </row>
    <row r="8" spans="1:14" s="47" customFormat="1" ht="15.6" customHeight="1" x14ac:dyDescent="0.2">
      <c r="A8" s="236" t="s">
        <v>11</v>
      </c>
      <c r="B8" s="237">
        <v>2001</v>
      </c>
      <c r="C8" s="237">
        <v>2100</v>
      </c>
      <c r="D8" s="237">
        <v>8954</v>
      </c>
      <c r="E8" s="237">
        <v>7301</v>
      </c>
      <c r="F8" s="238">
        <v>-18.46102300647755</v>
      </c>
    </row>
    <row r="9" spans="1:14" ht="15.6" customHeight="1" x14ac:dyDescent="0.25">
      <c r="A9" s="236" t="s">
        <v>8</v>
      </c>
      <c r="B9" s="237">
        <v>0</v>
      </c>
      <c r="C9" s="237">
        <v>6000</v>
      </c>
      <c r="D9" s="237">
        <v>0</v>
      </c>
      <c r="E9" s="237">
        <v>44871</v>
      </c>
      <c r="F9" s="238"/>
      <c r="G9" s="20"/>
    </row>
    <row r="10" spans="1:14" ht="15.6" customHeight="1" x14ac:dyDescent="0.25">
      <c r="A10" s="236" t="s">
        <v>10</v>
      </c>
      <c r="B10" s="237">
        <v>16913</v>
      </c>
      <c r="C10" s="237">
        <v>40640</v>
      </c>
      <c r="D10" s="237">
        <v>165006</v>
      </c>
      <c r="E10" s="237">
        <v>164972</v>
      </c>
      <c r="F10" s="238">
        <v>-2.0605311322015041E-2</v>
      </c>
    </row>
    <row r="11" spans="1:14" ht="15.6" customHeight="1" x14ac:dyDescent="0.25">
      <c r="A11" s="236" t="s">
        <v>9</v>
      </c>
      <c r="B11" s="237">
        <v>1133908</v>
      </c>
      <c r="C11" s="237">
        <v>1044191</v>
      </c>
      <c r="D11" s="237">
        <v>6495557</v>
      </c>
      <c r="E11" s="237">
        <v>6910121</v>
      </c>
      <c r="F11" s="238">
        <v>6.3822702194746341</v>
      </c>
    </row>
    <row r="12" spans="1:14" ht="15.6" customHeight="1" x14ac:dyDescent="0.25">
      <c r="A12" s="236" t="s">
        <v>6</v>
      </c>
      <c r="B12" s="237">
        <v>5477</v>
      </c>
      <c r="C12" s="237">
        <v>2920</v>
      </c>
      <c r="D12" s="237">
        <v>30762</v>
      </c>
      <c r="E12" s="237">
        <v>24645</v>
      </c>
      <c r="F12" s="238">
        <v>-19.884922956894869</v>
      </c>
    </row>
    <row r="13" spans="1:14" ht="15.6" customHeight="1" x14ac:dyDescent="0.25">
      <c r="A13" s="236" t="s">
        <v>175</v>
      </c>
      <c r="B13" s="237">
        <v>49366</v>
      </c>
      <c r="C13" s="237">
        <v>0</v>
      </c>
      <c r="D13" s="237">
        <v>177535</v>
      </c>
      <c r="E13" s="237">
        <v>221234</v>
      </c>
      <c r="F13" s="238">
        <v>24.614301405356681</v>
      </c>
    </row>
    <row r="14" spans="1:14" ht="15.6" customHeight="1" x14ac:dyDescent="0.25">
      <c r="A14" s="236" t="s">
        <v>153</v>
      </c>
      <c r="B14" s="237">
        <v>570438</v>
      </c>
      <c r="C14" s="237">
        <v>577330</v>
      </c>
      <c r="D14" s="237">
        <v>4211888</v>
      </c>
      <c r="E14" s="237">
        <v>3631194</v>
      </c>
      <c r="F14" s="238">
        <v>-13.787023776510679</v>
      </c>
    </row>
    <row r="15" spans="1:14" ht="15.6" customHeight="1" x14ac:dyDescent="0.25">
      <c r="A15" s="236" t="s">
        <v>150</v>
      </c>
      <c r="B15" s="237">
        <v>1479862</v>
      </c>
      <c r="C15" s="237">
        <v>1286626</v>
      </c>
      <c r="D15" s="237">
        <v>9315236</v>
      </c>
      <c r="E15" s="237">
        <v>10161652</v>
      </c>
      <c r="F15" s="238">
        <v>9.0863613117262929</v>
      </c>
    </row>
    <row r="16" spans="1:14" ht="15.6" customHeight="1" x14ac:dyDescent="0.5">
      <c r="A16" s="236" t="s">
        <v>149</v>
      </c>
      <c r="B16" s="237">
        <v>1513518</v>
      </c>
      <c r="C16" s="237">
        <v>1421439</v>
      </c>
      <c r="D16" s="237">
        <v>11673494</v>
      </c>
      <c r="E16" s="237">
        <v>10967037</v>
      </c>
      <c r="F16" s="238">
        <v>-6.0518041984687727</v>
      </c>
      <c r="G16" s="15"/>
    </row>
    <row r="17" spans="1:7" ht="15.6" customHeight="1" x14ac:dyDescent="0.35">
      <c r="A17" s="236" t="s">
        <v>155</v>
      </c>
      <c r="B17" s="237">
        <v>445239</v>
      </c>
      <c r="C17" s="237">
        <v>397963</v>
      </c>
      <c r="D17" s="237">
        <v>3478649</v>
      </c>
      <c r="E17" s="237">
        <v>3400926</v>
      </c>
      <c r="F17" s="238">
        <v>-2.2342869315070288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111167</v>
      </c>
      <c r="E18" s="237">
        <v>175125</v>
      </c>
      <c r="F18" s="238">
        <v>57.533260769832758</v>
      </c>
    </row>
    <row r="19" spans="1:7" ht="15.6" customHeight="1" x14ac:dyDescent="0.25">
      <c r="A19" s="236" t="s">
        <v>148</v>
      </c>
      <c r="B19" s="237">
        <v>147537</v>
      </c>
      <c r="C19" s="237">
        <v>83332</v>
      </c>
      <c r="D19" s="237">
        <v>1873882</v>
      </c>
      <c r="E19" s="237">
        <v>1179338</v>
      </c>
      <c r="F19" s="238">
        <v>-37.064446960907887</v>
      </c>
    </row>
    <row r="20" spans="1:7" ht="15.6" customHeight="1" x14ac:dyDescent="0.25">
      <c r="A20" s="236" t="s">
        <v>147</v>
      </c>
      <c r="B20" s="237">
        <v>165949</v>
      </c>
      <c r="C20" s="237">
        <v>156163</v>
      </c>
      <c r="D20" s="237">
        <v>424219</v>
      </c>
      <c r="E20" s="237">
        <v>799706</v>
      </c>
      <c r="F20" s="238">
        <v>88.512537156515862</v>
      </c>
    </row>
    <row r="21" spans="1:7" ht="15.6" customHeight="1" x14ac:dyDescent="0.25">
      <c r="A21" s="236" t="s">
        <v>154</v>
      </c>
      <c r="B21" s="237">
        <v>1215963</v>
      </c>
      <c r="C21" s="237">
        <v>1004202</v>
      </c>
      <c r="D21" s="237">
        <v>8106443</v>
      </c>
      <c r="E21" s="237">
        <v>7816451</v>
      </c>
      <c r="F21" s="238">
        <v>-3.5773026467958848</v>
      </c>
    </row>
    <row r="22" spans="1:7" ht="15.6" customHeight="1" x14ac:dyDescent="0.25">
      <c r="A22" s="236" t="s">
        <v>151</v>
      </c>
      <c r="B22" s="237">
        <v>102623</v>
      </c>
      <c r="C22" s="237">
        <v>134023</v>
      </c>
      <c r="D22" s="237">
        <v>603542</v>
      </c>
      <c r="E22" s="237">
        <v>872827</v>
      </c>
      <c r="F22" s="238">
        <v>44.617441702483013</v>
      </c>
    </row>
    <row r="23" spans="1:7" ht="15.6" customHeight="1" x14ac:dyDescent="0.25">
      <c r="A23" s="236" t="s">
        <v>171</v>
      </c>
      <c r="B23" s="237">
        <v>14331</v>
      </c>
      <c r="C23" s="237">
        <v>2960</v>
      </c>
      <c r="D23" s="237">
        <v>37993</v>
      </c>
      <c r="E23" s="237">
        <v>33217</v>
      </c>
      <c r="F23" s="238">
        <v>-12.57073671465797</v>
      </c>
    </row>
    <row r="24" spans="1:7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52063</v>
      </c>
      <c r="C26" s="237">
        <v>85827</v>
      </c>
      <c r="D26" s="237">
        <v>376826</v>
      </c>
      <c r="E26" s="237">
        <v>582238</v>
      </c>
      <c r="F26" s="238">
        <v>54.511100614076533</v>
      </c>
    </row>
    <row r="27" spans="1:7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 x14ac:dyDescent="0.25">
      <c r="A28" s="236" t="s">
        <v>177</v>
      </c>
      <c r="B28" s="237">
        <v>32945</v>
      </c>
      <c r="C28" s="237">
        <v>0</v>
      </c>
      <c r="D28" s="237">
        <v>317120</v>
      </c>
      <c r="E28" s="237">
        <v>224673</v>
      </c>
      <c r="F28" s="238">
        <v>-29.152056004036329</v>
      </c>
    </row>
    <row r="29" spans="1:7" ht="15.6" customHeight="1" x14ac:dyDescent="0.25">
      <c r="A29" s="236" t="s">
        <v>178</v>
      </c>
      <c r="B29" s="237">
        <v>6053</v>
      </c>
      <c r="C29" s="237">
        <v>20580</v>
      </c>
      <c r="D29" s="237">
        <v>124792</v>
      </c>
      <c r="E29" s="237">
        <v>99991</v>
      </c>
      <c r="F29" s="238">
        <v>-19.873870119879481</v>
      </c>
    </row>
    <row r="30" spans="1:7" ht="15.6" customHeight="1" x14ac:dyDescent="0.25">
      <c r="A30" s="236" t="s">
        <v>179</v>
      </c>
      <c r="B30" s="237">
        <v>39271</v>
      </c>
      <c r="C30" s="237">
        <v>29537</v>
      </c>
      <c r="D30" s="237">
        <v>236835</v>
      </c>
      <c r="E30" s="237">
        <v>332646</v>
      </c>
      <c r="F30" s="238">
        <v>40.454746975742609</v>
      </c>
    </row>
    <row r="31" spans="1:7" ht="15.6" customHeight="1" x14ac:dyDescent="0.25">
      <c r="A31" s="236" t="s">
        <v>180</v>
      </c>
      <c r="B31" s="237">
        <v>1245248</v>
      </c>
      <c r="C31" s="237">
        <v>1078493</v>
      </c>
      <c r="D31" s="237">
        <v>8035168</v>
      </c>
      <c r="E31" s="237">
        <v>8189462</v>
      </c>
      <c r="F31" s="238">
        <v>1.9202336528620241</v>
      </c>
    </row>
    <row r="32" spans="1:7" ht="15.6" customHeight="1" x14ac:dyDescent="0.25">
      <c r="A32" s="236" t="s">
        <v>181</v>
      </c>
      <c r="B32" s="237">
        <v>291773</v>
      </c>
      <c r="C32" s="237">
        <v>191655</v>
      </c>
      <c r="D32" s="237">
        <v>2160525</v>
      </c>
      <c r="E32" s="237">
        <v>1340897</v>
      </c>
      <c r="F32" s="238">
        <v>-37.936520058782008</v>
      </c>
    </row>
    <row r="33" spans="1:6" ht="15.6" customHeight="1" x14ac:dyDescent="0.25">
      <c r="A33" s="236" t="s">
        <v>182</v>
      </c>
      <c r="B33" s="237">
        <v>4750</v>
      </c>
      <c r="C33" s="237">
        <v>3000</v>
      </c>
      <c r="D33" s="237">
        <v>22463</v>
      </c>
      <c r="E33" s="237">
        <v>18000</v>
      </c>
      <c r="F33" s="238">
        <v>-19.868227752303799</v>
      </c>
    </row>
    <row r="34" spans="1:6" ht="15.6" customHeight="1" x14ac:dyDescent="0.25">
      <c r="A34" s="236" t="s">
        <v>183</v>
      </c>
      <c r="B34" s="237">
        <v>39548</v>
      </c>
      <c r="C34" s="237">
        <v>36807</v>
      </c>
      <c r="D34" s="237">
        <v>177332</v>
      </c>
      <c r="E34" s="237">
        <v>173085</v>
      </c>
      <c r="F34" s="238">
        <v>-2.3949428191189379</v>
      </c>
    </row>
    <row r="35" spans="1:6" ht="15.6" customHeight="1" x14ac:dyDescent="0.25">
      <c r="A35" s="240" t="s">
        <v>158</v>
      </c>
      <c r="B35" s="241">
        <f>SUM(B7:B34)</f>
        <v>8915719</v>
      </c>
      <c r="C35" s="241">
        <f>SUM(C7:C34)</f>
        <v>7993693</v>
      </c>
      <c r="D35" s="241">
        <f>SUM(D7:D34)</f>
        <v>60529224</v>
      </c>
      <c r="E35" s="241">
        <f>SUM(E7:E34)</f>
        <v>60661439</v>
      </c>
      <c r="F35" s="242">
        <f>E35*100/D35-100</f>
        <v>0.21843167855580248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21716-8B44-4649-AD75-D6E319B940EE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189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140939</v>
      </c>
      <c r="C7" s="237">
        <v>280790</v>
      </c>
      <c r="D7" s="237">
        <v>1399013</v>
      </c>
      <c r="E7" s="237">
        <v>1775036</v>
      </c>
      <c r="F7" s="238">
        <v>26.877734517120292</v>
      </c>
      <c r="G7" s="20"/>
    </row>
    <row r="8" spans="1:14" ht="15.6" customHeight="1" x14ac:dyDescent="0.25">
      <c r="A8" s="236" t="s">
        <v>11</v>
      </c>
      <c r="B8" s="237">
        <v>74331</v>
      </c>
      <c r="C8" s="237">
        <v>99096</v>
      </c>
      <c r="D8" s="237">
        <v>349792</v>
      </c>
      <c r="E8" s="237">
        <v>501654</v>
      </c>
      <c r="F8" s="238">
        <v>43.414943737992871</v>
      </c>
    </row>
    <row r="9" spans="1:14" ht="15.6" customHeight="1" x14ac:dyDescent="0.25">
      <c r="A9" s="236" t="s">
        <v>8</v>
      </c>
      <c r="B9" s="237">
        <v>41788</v>
      </c>
      <c r="C9" s="237">
        <v>29603</v>
      </c>
      <c r="D9" s="237">
        <v>162962</v>
      </c>
      <c r="E9" s="237">
        <v>164043</v>
      </c>
      <c r="F9" s="238">
        <v>0.66334482885581292</v>
      </c>
    </row>
    <row r="10" spans="1:14" ht="15.6" customHeight="1" x14ac:dyDescent="0.25">
      <c r="A10" s="236" t="s">
        <v>10</v>
      </c>
      <c r="B10" s="237">
        <v>126133</v>
      </c>
      <c r="C10" s="237">
        <v>88101</v>
      </c>
      <c r="D10" s="237">
        <v>867169</v>
      </c>
      <c r="E10" s="237">
        <v>870776</v>
      </c>
      <c r="F10" s="238">
        <v>0.41595121596827772</v>
      </c>
    </row>
    <row r="11" spans="1:14" ht="15.6" customHeight="1" x14ac:dyDescent="0.25">
      <c r="A11" s="236" t="s">
        <v>9</v>
      </c>
      <c r="B11" s="237">
        <v>2874</v>
      </c>
      <c r="C11" s="237">
        <v>21101</v>
      </c>
      <c r="D11" s="237">
        <v>253400</v>
      </c>
      <c r="E11" s="237">
        <v>65825</v>
      </c>
      <c r="F11" s="238">
        <v>-74.023283346487773</v>
      </c>
    </row>
    <row r="12" spans="1:14" ht="15.6" customHeight="1" x14ac:dyDescent="0.25">
      <c r="A12" s="236" t="s">
        <v>6</v>
      </c>
      <c r="B12" s="237">
        <v>83357</v>
      </c>
      <c r="C12" s="237">
        <v>74313</v>
      </c>
      <c r="D12" s="237">
        <v>781457</v>
      </c>
      <c r="E12" s="237">
        <v>612069</v>
      </c>
      <c r="F12" s="238">
        <v>-21.67592074803861</v>
      </c>
    </row>
    <row r="13" spans="1:14" ht="15.6" customHeight="1" x14ac:dyDescent="0.25">
      <c r="A13" s="236" t="s">
        <v>175</v>
      </c>
      <c r="B13" s="237">
        <v>6540</v>
      </c>
      <c r="C13" s="237">
        <v>3400</v>
      </c>
      <c r="D13" s="237">
        <v>62288</v>
      </c>
      <c r="E13" s="237">
        <v>51056</v>
      </c>
      <c r="F13" s="238">
        <v>-18.032365784741842</v>
      </c>
    </row>
    <row r="14" spans="1:14" ht="15.6" customHeight="1" x14ac:dyDescent="0.25">
      <c r="A14" s="236" t="s">
        <v>153</v>
      </c>
      <c r="B14" s="237">
        <v>174289</v>
      </c>
      <c r="C14" s="237">
        <v>164524</v>
      </c>
      <c r="D14" s="237">
        <v>1587939</v>
      </c>
      <c r="E14" s="237">
        <v>1587266</v>
      </c>
      <c r="F14" s="238">
        <v>-4.2381980668025683E-2</v>
      </c>
    </row>
    <row r="15" spans="1:14" ht="15.6" customHeight="1" x14ac:dyDescent="0.25">
      <c r="A15" s="236" t="s">
        <v>150</v>
      </c>
      <c r="B15" s="237">
        <v>228124</v>
      </c>
      <c r="C15" s="237">
        <v>228472</v>
      </c>
      <c r="D15" s="237">
        <v>1279965</v>
      </c>
      <c r="E15" s="237">
        <v>1250403</v>
      </c>
      <c r="F15" s="238">
        <v>-2.3095944029719528</v>
      </c>
    </row>
    <row r="16" spans="1:14" ht="15.6" customHeight="1" x14ac:dyDescent="0.5">
      <c r="A16" s="236" t="s">
        <v>149</v>
      </c>
      <c r="B16" s="237">
        <v>326634</v>
      </c>
      <c r="C16" s="237">
        <v>605200</v>
      </c>
      <c r="D16" s="237">
        <v>2598000</v>
      </c>
      <c r="E16" s="237">
        <v>3252298</v>
      </c>
      <c r="F16" s="238">
        <v>25.184680523479599</v>
      </c>
      <c r="G16" s="15"/>
    </row>
    <row r="17" spans="1:7" ht="15.6" customHeight="1" x14ac:dyDescent="0.35">
      <c r="A17" s="236" t="s">
        <v>155</v>
      </c>
      <c r="B17" s="237">
        <v>415846</v>
      </c>
      <c r="C17" s="237">
        <v>717629</v>
      </c>
      <c r="D17" s="237">
        <v>3196516</v>
      </c>
      <c r="E17" s="237">
        <v>3794480</v>
      </c>
      <c r="F17" s="238">
        <v>18.70674196531473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135916</v>
      </c>
      <c r="C19" s="237">
        <v>147933</v>
      </c>
      <c r="D19" s="237">
        <v>1144407</v>
      </c>
      <c r="E19" s="237">
        <v>1345485</v>
      </c>
      <c r="F19" s="238">
        <v>17.57049720947181</v>
      </c>
    </row>
    <row r="20" spans="1:7" ht="15.6" customHeight="1" x14ac:dyDescent="0.25">
      <c r="A20" s="236" t="s">
        <v>147</v>
      </c>
      <c r="B20" s="237">
        <v>752135</v>
      </c>
      <c r="C20" s="237">
        <v>652546</v>
      </c>
      <c r="D20" s="237">
        <v>4537612</v>
      </c>
      <c r="E20" s="237">
        <v>4426771</v>
      </c>
      <c r="F20" s="238">
        <v>-2.4427165654533671</v>
      </c>
    </row>
    <row r="21" spans="1:7" ht="15.6" customHeight="1" x14ac:dyDescent="0.25">
      <c r="A21" s="236" t="s">
        <v>154</v>
      </c>
      <c r="B21" s="237">
        <v>211077</v>
      </c>
      <c r="C21" s="237">
        <v>369564</v>
      </c>
      <c r="D21" s="237">
        <v>1842508</v>
      </c>
      <c r="E21" s="237">
        <v>1899359</v>
      </c>
      <c r="F21" s="238">
        <v>3.0855225594678619</v>
      </c>
    </row>
    <row r="22" spans="1:7" ht="15.6" customHeight="1" x14ac:dyDescent="0.25">
      <c r="A22" s="236" t="s">
        <v>151</v>
      </c>
      <c r="B22" s="237">
        <v>6284</v>
      </c>
      <c r="C22" s="237">
        <v>15583</v>
      </c>
      <c r="D22" s="237">
        <v>138697</v>
      </c>
      <c r="E22" s="237">
        <v>142293</v>
      </c>
      <c r="F22" s="238">
        <v>2.5927020771898408</v>
      </c>
    </row>
    <row r="23" spans="1:7" ht="15.6" customHeight="1" x14ac:dyDescent="0.25">
      <c r="A23" s="236" t="s">
        <v>171</v>
      </c>
      <c r="B23" s="237">
        <v>73331</v>
      </c>
      <c r="C23" s="237">
        <v>26884</v>
      </c>
      <c r="D23" s="237">
        <v>467566</v>
      </c>
      <c r="E23" s="237">
        <v>511646</v>
      </c>
      <c r="F23" s="238">
        <v>9.427546057668863</v>
      </c>
    </row>
    <row r="24" spans="1:7" ht="15.6" customHeight="1" x14ac:dyDescent="0.25">
      <c r="A24" s="236" t="s">
        <v>146</v>
      </c>
      <c r="B24" s="237">
        <v>36629</v>
      </c>
      <c r="C24" s="237">
        <v>105790</v>
      </c>
      <c r="D24" s="237">
        <v>474859</v>
      </c>
      <c r="E24" s="237">
        <v>733145</v>
      </c>
      <c r="F24" s="238">
        <v>54.392145879092539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10355</v>
      </c>
      <c r="C26" s="237">
        <v>24615</v>
      </c>
      <c r="D26" s="237">
        <v>49693</v>
      </c>
      <c r="E26" s="237">
        <v>95599</v>
      </c>
      <c r="F26" s="238">
        <v>92.379208339202705</v>
      </c>
    </row>
    <row r="27" spans="1:7" ht="15.6" customHeight="1" x14ac:dyDescent="0.25">
      <c r="A27" s="236" t="s">
        <v>173</v>
      </c>
      <c r="B27" s="237">
        <v>30734</v>
      </c>
      <c r="C27" s="237">
        <v>87948</v>
      </c>
      <c r="D27" s="237">
        <v>484086</v>
      </c>
      <c r="E27" s="237">
        <v>446059</v>
      </c>
      <c r="F27" s="238">
        <v>-7.8554223836260491</v>
      </c>
    </row>
    <row r="28" spans="1:7" ht="15.6" customHeight="1" x14ac:dyDescent="0.25">
      <c r="A28" s="236" t="s">
        <v>177</v>
      </c>
      <c r="B28" s="237">
        <v>2965</v>
      </c>
      <c r="C28" s="237">
        <v>11226</v>
      </c>
      <c r="D28" s="237">
        <v>78236</v>
      </c>
      <c r="E28" s="237">
        <v>77104</v>
      </c>
      <c r="F28" s="238">
        <v>-1.446904238458004</v>
      </c>
    </row>
    <row r="29" spans="1:7" ht="15.6" customHeight="1" x14ac:dyDescent="0.25">
      <c r="A29" s="236" t="s">
        <v>178</v>
      </c>
      <c r="B29" s="237">
        <v>208539</v>
      </c>
      <c r="C29" s="237">
        <v>120369</v>
      </c>
      <c r="D29" s="237">
        <v>1453466</v>
      </c>
      <c r="E29" s="237">
        <v>1234583</v>
      </c>
      <c r="F29" s="238">
        <v>-15.05938219401072</v>
      </c>
    </row>
    <row r="30" spans="1:7" ht="15.6" customHeight="1" x14ac:dyDescent="0.25">
      <c r="A30" s="236" t="s">
        <v>179</v>
      </c>
      <c r="B30" s="237">
        <v>125404</v>
      </c>
      <c r="C30" s="237">
        <v>82623</v>
      </c>
      <c r="D30" s="237">
        <v>701765</v>
      </c>
      <c r="E30" s="237">
        <v>754358</v>
      </c>
      <c r="F30" s="238">
        <v>7.4943891473641457</v>
      </c>
    </row>
    <row r="31" spans="1:7" ht="15.6" customHeight="1" x14ac:dyDescent="0.25">
      <c r="A31" s="236" t="s">
        <v>180</v>
      </c>
      <c r="B31" s="237">
        <v>814118</v>
      </c>
      <c r="C31" s="237">
        <v>559583</v>
      </c>
      <c r="D31" s="237">
        <v>4901325</v>
      </c>
      <c r="E31" s="237">
        <v>4706761</v>
      </c>
      <c r="F31" s="238">
        <v>-3.9696204597736369</v>
      </c>
    </row>
    <row r="32" spans="1:7" ht="15.6" customHeight="1" x14ac:dyDescent="0.25">
      <c r="A32" s="236" t="s">
        <v>181</v>
      </c>
      <c r="B32" s="237">
        <v>274282</v>
      </c>
      <c r="C32" s="237">
        <v>125978</v>
      </c>
      <c r="D32" s="237">
        <v>1045945</v>
      </c>
      <c r="E32" s="237">
        <v>1281727</v>
      </c>
      <c r="F32" s="238">
        <v>22.542485503539869</v>
      </c>
    </row>
    <row r="33" spans="1:7" ht="15.6" customHeight="1" x14ac:dyDescent="0.25">
      <c r="A33" s="236" t="s">
        <v>182</v>
      </c>
      <c r="B33" s="237">
        <v>5776</v>
      </c>
      <c r="C33" s="237">
        <v>8305</v>
      </c>
      <c r="D33" s="237">
        <v>53612</v>
      </c>
      <c r="E33" s="237">
        <v>44438</v>
      </c>
      <c r="F33" s="238">
        <v>-17.111840632694172</v>
      </c>
    </row>
    <row r="34" spans="1:7" ht="15.6" customHeight="1" x14ac:dyDescent="0.25">
      <c r="A34" s="236" t="s">
        <v>183</v>
      </c>
      <c r="B34" s="237">
        <v>5241</v>
      </c>
      <c r="C34" s="237">
        <v>10954</v>
      </c>
      <c r="D34" s="237">
        <v>122090</v>
      </c>
      <c r="E34" s="237">
        <v>127612</v>
      </c>
      <c r="F34" s="238">
        <v>4.522892947825369</v>
      </c>
    </row>
    <row r="35" spans="1:7" s="47" customFormat="1" ht="15.6" customHeight="1" x14ac:dyDescent="0.2">
      <c r="A35" s="240" t="s">
        <v>158</v>
      </c>
      <c r="B35" s="241">
        <f>SUM(B7:B34)</f>
        <v>4313641</v>
      </c>
      <c r="C35" s="241">
        <f>SUM(C7:C34)</f>
        <v>4662130</v>
      </c>
      <c r="D35" s="241">
        <f>SUM(D7:D34)</f>
        <v>30034368</v>
      </c>
      <c r="E35" s="241">
        <f>SUM(E7:E34)</f>
        <v>31751846</v>
      </c>
      <c r="F35" s="242">
        <f>E35*100/D35-100</f>
        <v>5.7183756954699305</v>
      </c>
      <c r="G35" s="239"/>
    </row>
    <row r="36" spans="1:7" ht="15.6" customHeight="1" x14ac:dyDescent="0.25">
      <c r="A36" s="60" t="s">
        <v>187</v>
      </c>
      <c r="B36" s="165"/>
      <c r="C36" s="165"/>
      <c r="D36" s="165"/>
      <c r="E36" s="165"/>
      <c r="F36" s="165"/>
      <c r="G36" s="20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06DED-C5EC-4BAA-A1B2-3C229B0F8C66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190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40582</v>
      </c>
      <c r="C7" s="237">
        <v>39190</v>
      </c>
      <c r="D7" s="237">
        <v>244021</v>
      </c>
      <c r="E7" s="237">
        <v>230483</v>
      </c>
      <c r="F7" s="238">
        <v>-5.5478831739891206</v>
      </c>
      <c r="G7" s="20"/>
    </row>
    <row r="8" spans="1:14" s="47" customFormat="1" ht="15.6" customHeight="1" x14ac:dyDescent="0.2">
      <c r="A8" s="236" t="s">
        <v>11</v>
      </c>
      <c r="B8" s="237">
        <v>20749</v>
      </c>
      <c r="C8" s="237">
        <v>12037</v>
      </c>
      <c r="D8" s="237">
        <v>85751</v>
      </c>
      <c r="E8" s="237">
        <v>68600</v>
      </c>
      <c r="F8" s="238">
        <v>-20.00093293372672</v>
      </c>
      <c r="G8" s="239"/>
    </row>
    <row r="9" spans="1:14" ht="15.6" customHeight="1" x14ac:dyDescent="0.25">
      <c r="A9" s="236" t="s">
        <v>8</v>
      </c>
      <c r="B9" s="237">
        <v>44502</v>
      </c>
      <c r="C9" s="237">
        <v>51155</v>
      </c>
      <c r="D9" s="237">
        <v>296076</v>
      </c>
      <c r="E9" s="237">
        <v>342689</v>
      </c>
      <c r="F9" s="238">
        <v>15.74359286129237</v>
      </c>
      <c r="G9" s="243"/>
    </row>
    <row r="10" spans="1:14" ht="15.6" customHeight="1" x14ac:dyDescent="0.25">
      <c r="A10" s="236" t="s">
        <v>10</v>
      </c>
      <c r="B10" s="237">
        <v>34486</v>
      </c>
      <c r="C10" s="237">
        <v>17992</v>
      </c>
      <c r="D10" s="237">
        <v>251020</v>
      </c>
      <c r="E10" s="237">
        <v>210514</v>
      </c>
      <c r="F10" s="238">
        <v>-16.13656282367938</v>
      </c>
      <c r="G10" s="244"/>
    </row>
    <row r="11" spans="1:14" ht="15.6" customHeight="1" x14ac:dyDescent="0.25">
      <c r="A11" s="236" t="s">
        <v>9</v>
      </c>
      <c r="B11" s="237">
        <v>356922</v>
      </c>
      <c r="C11" s="237">
        <v>354667</v>
      </c>
      <c r="D11" s="237">
        <v>3209306</v>
      </c>
      <c r="E11" s="237">
        <v>3196655</v>
      </c>
      <c r="F11" s="238">
        <v>-0.39419737475952837</v>
      </c>
    </row>
    <row r="12" spans="1:14" ht="15.6" customHeight="1" x14ac:dyDescent="0.25">
      <c r="A12" s="236" t="s">
        <v>6</v>
      </c>
      <c r="B12" s="237">
        <v>6301</v>
      </c>
      <c r="C12" s="237">
        <v>5895</v>
      </c>
      <c r="D12" s="237">
        <v>24512</v>
      </c>
      <c r="E12" s="237">
        <v>27433</v>
      </c>
      <c r="F12" s="238">
        <v>11.916612271540471</v>
      </c>
    </row>
    <row r="13" spans="1:14" ht="15.6" customHeight="1" x14ac:dyDescent="0.25">
      <c r="A13" s="236" t="s">
        <v>175</v>
      </c>
      <c r="B13" s="237">
        <v>341</v>
      </c>
      <c r="C13" s="237">
        <v>608</v>
      </c>
      <c r="D13" s="237">
        <v>10436</v>
      </c>
      <c r="E13" s="237">
        <v>11775</v>
      </c>
      <c r="F13" s="238">
        <v>12.83058643158299</v>
      </c>
    </row>
    <row r="14" spans="1:14" ht="15.6" customHeight="1" x14ac:dyDescent="0.25">
      <c r="A14" s="236" t="s">
        <v>153</v>
      </c>
      <c r="B14" s="237">
        <v>699993</v>
      </c>
      <c r="C14" s="237">
        <v>748524</v>
      </c>
      <c r="D14" s="237">
        <v>4699546</v>
      </c>
      <c r="E14" s="237">
        <v>4769775</v>
      </c>
      <c r="F14" s="238">
        <v>1.494378393146917</v>
      </c>
    </row>
    <row r="15" spans="1:14" ht="15.6" customHeight="1" x14ac:dyDescent="0.25">
      <c r="A15" s="236" t="s">
        <v>150</v>
      </c>
      <c r="B15" s="237">
        <v>339585</v>
      </c>
      <c r="C15" s="237">
        <v>291594</v>
      </c>
      <c r="D15" s="237">
        <v>2077516</v>
      </c>
      <c r="E15" s="237">
        <v>2278112</v>
      </c>
      <c r="F15" s="238">
        <v>9.6555694396577394</v>
      </c>
    </row>
    <row r="16" spans="1:14" ht="15.6" customHeight="1" x14ac:dyDescent="0.5">
      <c r="A16" s="236" t="s">
        <v>149</v>
      </c>
      <c r="B16" s="237">
        <v>53849</v>
      </c>
      <c r="C16" s="237">
        <v>37611</v>
      </c>
      <c r="D16" s="237">
        <v>327052</v>
      </c>
      <c r="E16" s="237">
        <v>273817</v>
      </c>
      <c r="F16" s="238">
        <v>-16.277228086053601</v>
      </c>
      <c r="G16" s="15"/>
    </row>
    <row r="17" spans="1:7" ht="15.6" customHeight="1" x14ac:dyDescent="0.35">
      <c r="A17" s="236" t="s">
        <v>155</v>
      </c>
      <c r="B17" s="237">
        <v>6588</v>
      </c>
      <c r="C17" s="237">
        <v>15110</v>
      </c>
      <c r="D17" s="237">
        <v>104102</v>
      </c>
      <c r="E17" s="237">
        <v>106979</v>
      </c>
      <c r="F17" s="238">
        <v>2.7636356650208431</v>
      </c>
      <c r="G17" s="16"/>
    </row>
    <row r="18" spans="1:7" ht="15.6" customHeight="1" x14ac:dyDescent="0.25">
      <c r="A18" s="236" t="s">
        <v>152</v>
      </c>
      <c r="B18" s="237">
        <v>147</v>
      </c>
      <c r="C18" s="237">
        <v>111</v>
      </c>
      <c r="D18" s="237">
        <v>791</v>
      </c>
      <c r="E18" s="237">
        <v>1415</v>
      </c>
      <c r="F18" s="238">
        <v>78.887484197218697</v>
      </c>
    </row>
    <row r="19" spans="1:7" ht="15.6" customHeight="1" x14ac:dyDescent="0.25">
      <c r="A19" s="236" t="s">
        <v>148</v>
      </c>
      <c r="B19" s="237">
        <v>4702</v>
      </c>
      <c r="C19" s="237">
        <v>10513</v>
      </c>
      <c r="D19" s="237">
        <v>96078</v>
      </c>
      <c r="E19" s="237">
        <v>60387</v>
      </c>
      <c r="F19" s="238">
        <v>-37.147942296883777</v>
      </c>
    </row>
    <row r="20" spans="1:7" ht="15.6" customHeight="1" x14ac:dyDescent="0.25">
      <c r="A20" s="236" t="s">
        <v>147</v>
      </c>
      <c r="B20" s="237">
        <v>61149</v>
      </c>
      <c r="C20" s="237">
        <v>65294</v>
      </c>
      <c r="D20" s="237">
        <v>375013</v>
      </c>
      <c r="E20" s="237">
        <v>492365</v>
      </c>
      <c r="F20" s="238">
        <v>31.292781850229201</v>
      </c>
    </row>
    <row r="21" spans="1:7" ht="15.6" customHeight="1" x14ac:dyDescent="0.25">
      <c r="A21" s="236" t="s">
        <v>154</v>
      </c>
      <c r="B21" s="237">
        <v>21089</v>
      </c>
      <c r="C21" s="237">
        <v>6286</v>
      </c>
      <c r="D21" s="237">
        <v>60778</v>
      </c>
      <c r="E21" s="237">
        <v>126661</v>
      </c>
      <c r="F21" s="238">
        <v>108.3994208430682</v>
      </c>
    </row>
    <row r="22" spans="1:7" ht="15.6" customHeight="1" x14ac:dyDescent="0.25">
      <c r="A22" s="236" t="s">
        <v>151</v>
      </c>
      <c r="B22" s="237">
        <v>29958</v>
      </c>
      <c r="C22" s="237">
        <v>30811</v>
      </c>
      <c r="D22" s="237">
        <v>248772</v>
      </c>
      <c r="E22" s="237">
        <v>237803</v>
      </c>
      <c r="F22" s="238">
        <v>-4.4092582766549242</v>
      </c>
    </row>
    <row r="23" spans="1:7" ht="15.6" customHeight="1" x14ac:dyDescent="0.25">
      <c r="A23" s="236" t="s">
        <v>171</v>
      </c>
      <c r="B23" s="237">
        <v>18621</v>
      </c>
      <c r="C23" s="237">
        <v>19642</v>
      </c>
      <c r="D23" s="237">
        <v>124766</v>
      </c>
      <c r="E23" s="237">
        <v>123766</v>
      </c>
      <c r="F23" s="238">
        <v>-0.80150040876520734</v>
      </c>
    </row>
    <row r="24" spans="1:7" ht="15.6" customHeight="1" x14ac:dyDescent="0.25">
      <c r="A24" s="236" t="s">
        <v>146</v>
      </c>
      <c r="B24" s="237">
        <v>34235</v>
      </c>
      <c r="C24" s="237">
        <v>34199</v>
      </c>
      <c r="D24" s="237">
        <v>240649</v>
      </c>
      <c r="E24" s="237">
        <v>217737</v>
      </c>
      <c r="F24" s="238">
        <v>-9.520920510785416</v>
      </c>
    </row>
    <row r="25" spans="1:7" ht="15.6" customHeight="1" x14ac:dyDescent="0.25">
      <c r="A25" s="236" t="s">
        <v>145</v>
      </c>
      <c r="B25" s="237">
        <v>6</v>
      </c>
      <c r="C25" s="237">
        <v>2</v>
      </c>
      <c r="D25" s="237">
        <v>86</v>
      </c>
      <c r="E25" s="237">
        <v>15</v>
      </c>
      <c r="F25" s="238">
        <v>-82.558139534883722</v>
      </c>
    </row>
    <row r="26" spans="1:7" ht="15.6" customHeight="1" x14ac:dyDescent="0.25">
      <c r="A26" s="236" t="s">
        <v>157</v>
      </c>
      <c r="B26" s="237">
        <v>18819</v>
      </c>
      <c r="C26" s="237">
        <v>14278</v>
      </c>
      <c r="D26" s="237">
        <v>163876</v>
      </c>
      <c r="E26" s="237">
        <v>158814</v>
      </c>
      <c r="F26" s="238">
        <v>-3.0889208914056918</v>
      </c>
    </row>
    <row r="27" spans="1:7" ht="15.6" customHeight="1" x14ac:dyDescent="0.25">
      <c r="A27" s="236" t="s">
        <v>173</v>
      </c>
      <c r="B27" s="237">
        <v>103871</v>
      </c>
      <c r="C27" s="237">
        <v>124692</v>
      </c>
      <c r="D27" s="237">
        <v>806950</v>
      </c>
      <c r="E27" s="237">
        <v>825226</v>
      </c>
      <c r="F27" s="238">
        <v>2.2648243385587681</v>
      </c>
    </row>
    <row r="28" spans="1:7" ht="15.6" customHeight="1" x14ac:dyDescent="0.25">
      <c r="A28" s="236" t="s">
        <v>177</v>
      </c>
      <c r="B28" s="237">
        <v>65936</v>
      </c>
      <c r="C28" s="237">
        <v>56531</v>
      </c>
      <c r="D28" s="237">
        <v>202374</v>
      </c>
      <c r="E28" s="237">
        <v>218168</v>
      </c>
      <c r="F28" s="238">
        <v>7.8043622204433376</v>
      </c>
    </row>
    <row r="29" spans="1:7" ht="15.6" customHeight="1" x14ac:dyDescent="0.25">
      <c r="A29" s="236" t="s">
        <v>178</v>
      </c>
      <c r="B29" s="237">
        <v>78624</v>
      </c>
      <c r="C29" s="237">
        <v>63370</v>
      </c>
      <c r="D29" s="237">
        <v>461745</v>
      </c>
      <c r="E29" s="237">
        <v>481070</v>
      </c>
      <c r="F29" s="238">
        <v>4.1852104516562179</v>
      </c>
    </row>
    <row r="30" spans="1:7" ht="15.6" customHeight="1" x14ac:dyDescent="0.25">
      <c r="A30" s="236" t="s">
        <v>179</v>
      </c>
      <c r="B30" s="237">
        <v>7786</v>
      </c>
      <c r="C30" s="237">
        <v>22474</v>
      </c>
      <c r="D30" s="237">
        <v>88647</v>
      </c>
      <c r="E30" s="237">
        <v>136158</v>
      </c>
      <c r="F30" s="238">
        <v>53.595722359470699</v>
      </c>
    </row>
    <row r="31" spans="1:7" ht="15.6" customHeight="1" x14ac:dyDescent="0.25">
      <c r="A31" s="236" t="s">
        <v>180</v>
      </c>
      <c r="B31" s="237">
        <v>81353</v>
      </c>
      <c r="C31" s="237">
        <v>89940</v>
      </c>
      <c r="D31" s="237">
        <v>624417</v>
      </c>
      <c r="E31" s="237">
        <v>610553</v>
      </c>
      <c r="F31" s="238">
        <v>-2.2203111061998579</v>
      </c>
    </row>
    <row r="32" spans="1:7" ht="15.6" customHeight="1" x14ac:dyDescent="0.25">
      <c r="A32" s="236" t="s">
        <v>181</v>
      </c>
      <c r="B32" s="237">
        <v>985614</v>
      </c>
      <c r="C32" s="237">
        <v>976123</v>
      </c>
      <c r="D32" s="237">
        <v>6645872</v>
      </c>
      <c r="E32" s="237">
        <v>6845325</v>
      </c>
      <c r="F32" s="238">
        <v>3.00115620643912</v>
      </c>
    </row>
    <row r="33" spans="1:6" ht="15.6" customHeight="1" x14ac:dyDescent="0.25">
      <c r="A33" s="236" t="s">
        <v>182</v>
      </c>
      <c r="B33" s="237">
        <v>139678</v>
      </c>
      <c r="C33" s="237">
        <v>164236</v>
      </c>
      <c r="D33" s="237">
        <v>940114</v>
      </c>
      <c r="E33" s="237">
        <v>998100</v>
      </c>
      <c r="F33" s="238">
        <v>6.1679753731994253</v>
      </c>
    </row>
    <row r="34" spans="1:6" ht="15.6" customHeight="1" x14ac:dyDescent="0.25">
      <c r="A34" s="236" t="s">
        <v>183</v>
      </c>
      <c r="B34" s="237">
        <v>19235</v>
      </c>
      <c r="C34" s="237">
        <v>18873</v>
      </c>
      <c r="D34" s="237">
        <v>145851</v>
      </c>
      <c r="E34" s="237">
        <v>150759</v>
      </c>
      <c r="F34" s="238">
        <v>3.3650780591151208</v>
      </c>
    </row>
    <row r="35" spans="1:6" ht="15.6" customHeight="1" x14ac:dyDescent="0.25">
      <c r="A35" s="240" t="s">
        <v>158</v>
      </c>
      <c r="B35" s="241">
        <f>SUM(B7:B34)</f>
        <v>3274721</v>
      </c>
      <c r="C35" s="241">
        <f>SUM(C7:C34)</f>
        <v>3271758</v>
      </c>
      <c r="D35" s="241">
        <f>SUM(D7:D34)</f>
        <v>22556117</v>
      </c>
      <c r="E35" s="241">
        <f>SUM(E7:E34)</f>
        <v>23201154</v>
      </c>
      <c r="F35" s="242">
        <f>E35*100/D35-100</f>
        <v>2.8596987681877977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78257-4F77-4E4E-BFFB-761C5F95C17C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175724</v>
      </c>
      <c r="C7" s="237">
        <v>165704</v>
      </c>
      <c r="D7" s="237">
        <v>1048823</v>
      </c>
      <c r="E7" s="237">
        <v>1599936</v>
      </c>
      <c r="F7" s="238">
        <v>52.545853780857207</v>
      </c>
      <c r="G7" s="20"/>
    </row>
    <row r="8" spans="1:14" s="47" customFormat="1" ht="15.6" customHeight="1" x14ac:dyDescent="0.2">
      <c r="A8" s="236" t="s">
        <v>11</v>
      </c>
      <c r="B8" s="237">
        <v>68544</v>
      </c>
      <c r="C8" s="237">
        <v>76599</v>
      </c>
      <c r="D8" s="237">
        <v>632099</v>
      </c>
      <c r="E8" s="237">
        <v>561664</v>
      </c>
      <c r="F8" s="238">
        <v>-11.143032974265109</v>
      </c>
      <c r="G8" s="239"/>
    </row>
    <row r="9" spans="1:14" ht="15.6" customHeight="1" x14ac:dyDescent="0.25">
      <c r="A9" s="236" t="s">
        <v>8</v>
      </c>
      <c r="B9" s="237">
        <v>313995</v>
      </c>
      <c r="C9" s="237">
        <v>224845</v>
      </c>
      <c r="D9" s="237">
        <v>2017594</v>
      </c>
      <c r="E9" s="237">
        <v>1822941</v>
      </c>
      <c r="F9" s="238">
        <v>-9.6477784926005938</v>
      </c>
      <c r="G9" s="20"/>
    </row>
    <row r="10" spans="1:14" ht="15.6" customHeight="1" x14ac:dyDescent="0.25">
      <c r="A10" s="236" t="s">
        <v>10</v>
      </c>
      <c r="B10" s="237">
        <v>131152</v>
      </c>
      <c r="C10" s="237">
        <v>192857</v>
      </c>
      <c r="D10" s="237">
        <v>1180002</v>
      </c>
      <c r="E10" s="237">
        <v>1154102</v>
      </c>
      <c r="F10" s="238">
        <v>-2.194911534048245</v>
      </c>
    </row>
    <row r="11" spans="1:14" ht="15.6" customHeight="1" x14ac:dyDescent="0.25">
      <c r="A11" s="236" t="s">
        <v>9</v>
      </c>
      <c r="B11" s="237">
        <v>653527</v>
      </c>
      <c r="C11" s="237">
        <v>726425</v>
      </c>
      <c r="D11" s="237">
        <v>4543772</v>
      </c>
      <c r="E11" s="237">
        <v>5260281</v>
      </c>
      <c r="F11" s="238">
        <v>15.76903506602004</v>
      </c>
    </row>
    <row r="12" spans="1:14" ht="15.6" customHeight="1" x14ac:dyDescent="0.25">
      <c r="A12" s="236" t="s">
        <v>6</v>
      </c>
      <c r="B12" s="237">
        <v>16459</v>
      </c>
      <c r="C12" s="237">
        <v>83495</v>
      </c>
      <c r="D12" s="237">
        <v>263750</v>
      </c>
      <c r="E12" s="237">
        <v>416074</v>
      </c>
      <c r="F12" s="238">
        <v>57.753175355450217</v>
      </c>
    </row>
    <row r="13" spans="1:14" ht="15.6" customHeight="1" x14ac:dyDescent="0.25">
      <c r="A13" s="236" t="s">
        <v>175</v>
      </c>
      <c r="B13" s="237">
        <v>1606</v>
      </c>
      <c r="C13" s="237">
        <v>583</v>
      </c>
      <c r="D13" s="237">
        <v>8585</v>
      </c>
      <c r="E13" s="237">
        <v>6208</v>
      </c>
      <c r="F13" s="238">
        <v>-27.687827606290039</v>
      </c>
    </row>
    <row r="14" spans="1:14" ht="15.6" customHeight="1" x14ac:dyDescent="0.25">
      <c r="A14" s="236" t="s">
        <v>153</v>
      </c>
      <c r="B14" s="237">
        <v>934564</v>
      </c>
      <c r="C14" s="237">
        <v>1118431</v>
      </c>
      <c r="D14" s="237">
        <v>7163057</v>
      </c>
      <c r="E14" s="237">
        <v>6964575</v>
      </c>
      <c r="F14" s="238">
        <v>-2.77091191651833</v>
      </c>
    </row>
    <row r="15" spans="1:14" ht="15.6" customHeight="1" x14ac:dyDescent="0.25">
      <c r="A15" s="236" t="s">
        <v>150</v>
      </c>
      <c r="B15" s="237">
        <v>728106</v>
      </c>
      <c r="C15" s="237">
        <v>744653</v>
      </c>
      <c r="D15" s="237">
        <v>4802450</v>
      </c>
      <c r="E15" s="237">
        <v>5143269</v>
      </c>
      <c r="F15" s="238">
        <v>7.0967735218482204</v>
      </c>
    </row>
    <row r="16" spans="1:14" ht="15.6" customHeight="1" x14ac:dyDescent="0.5">
      <c r="A16" s="236" t="s">
        <v>149</v>
      </c>
      <c r="B16" s="237">
        <v>664467</v>
      </c>
      <c r="C16" s="237">
        <v>772150</v>
      </c>
      <c r="D16" s="237">
        <v>4253820</v>
      </c>
      <c r="E16" s="237">
        <v>5255472</v>
      </c>
      <c r="F16" s="238">
        <v>23.547117649547939</v>
      </c>
      <c r="G16" s="15"/>
    </row>
    <row r="17" spans="1:7" ht="15.6" customHeight="1" x14ac:dyDescent="0.35">
      <c r="A17" s="236" t="s">
        <v>155</v>
      </c>
      <c r="B17" s="237">
        <v>320119</v>
      </c>
      <c r="C17" s="237">
        <v>338701</v>
      </c>
      <c r="D17" s="237">
        <v>1914772</v>
      </c>
      <c r="E17" s="237">
        <v>1873092</v>
      </c>
      <c r="F17" s="238">
        <v>-2.176760470698341</v>
      </c>
      <c r="G17" s="16"/>
    </row>
    <row r="18" spans="1:7" ht="15.6" customHeight="1" x14ac:dyDescent="0.25">
      <c r="A18" s="236" t="s">
        <v>152</v>
      </c>
      <c r="B18" s="237">
        <v>5000</v>
      </c>
      <c r="C18" s="237">
        <v>0</v>
      </c>
      <c r="D18" s="237">
        <v>5009</v>
      </c>
      <c r="E18" s="237">
        <v>0</v>
      </c>
      <c r="F18" s="238">
        <v>-100</v>
      </c>
    </row>
    <row r="19" spans="1:7" ht="15.6" customHeight="1" x14ac:dyDescent="0.25">
      <c r="A19" s="236" t="s">
        <v>148</v>
      </c>
      <c r="B19" s="237">
        <v>216618</v>
      </c>
      <c r="C19" s="237">
        <v>132827</v>
      </c>
      <c r="D19" s="237">
        <v>1401175</v>
      </c>
      <c r="E19" s="237">
        <v>976969</v>
      </c>
      <c r="F19" s="238">
        <v>-30.27501918033078</v>
      </c>
    </row>
    <row r="20" spans="1:7" ht="15.6" customHeight="1" x14ac:dyDescent="0.25">
      <c r="A20" s="236" t="s">
        <v>147</v>
      </c>
      <c r="B20" s="237">
        <v>175530</v>
      </c>
      <c r="C20" s="237">
        <v>350206</v>
      </c>
      <c r="D20" s="237">
        <v>1396686</v>
      </c>
      <c r="E20" s="237">
        <v>1878521</v>
      </c>
      <c r="F20" s="238">
        <v>34.498448470164362</v>
      </c>
    </row>
    <row r="21" spans="1:7" ht="15.6" customHeight="1" x14ac:dyDescent="0.25">
      <c r="A21" s="236" t="s">
        <v>154</v>
      </c>
      <c r="B21" s="237">
        <v>569482</v>
      </c>
      <c r="C21" s="237">
        <v>537000</v>
      </c>
      <c r="D21" s="237">
        <v>3393137</v>
      </c>
      <c r="E21" s="237">
        <v>3794739</v>
      </c>
      <c r="F21" s="238">
        <v>11.83571426676848</v>
      </c>
    </row>
    <row r="22" spans="1:7" ht="15.6" customHeight="1" x14ac:dyDescent="0.25">
      <c r="A22" s="236" t="s">
        <v>151</v>
      </c>
      <c r="B22" s="237">
        <v>45446</v>
      </c>
      <c r="C22" s="237">
        <v>28503</v>
      </c>
      <c r="D22" s="237">
        <v>339248</v>
      </c>
      <c r="E22" s="237">
        <v>206220</v>
      </c>
      <c r="F22" s="238">
        <v>-39.212611422911863</v>
      </c>
    </row>
    <row r="23" spans="1:7" ht="15.6" customHeight="1" x14ac:dyDescent="0.25">
      <c r="A23" s="236" t="s">
        <v>171</v>
      </c>
      <c r="B23" s="237">
        <v>44707</v>
      </c>
      <c r="C23" s="237">
        <v>42185</v>
      </c>
      <c r="D23" s="237">
        <v>342872</v>
      </c>
      <c r="E23" s="237">
        <v>313818</v>
      </c>
      <c r="F23" s="238">
        <v>-8.4737161389673048</v>
      </c>
    </row>
    <row r="24" spans="1:7" ht="15.6" customHeight="1" x14ac:dyDescent="0.25">
      <c r="A24" s="236" t="s">
        <v>146</v>
      </c>
      <c r="B24" s="237">
        <v>37644</v>
      </c>
      <c r="C24" s="237">
        <v>60851</v>
      </c>
      <c r="D24" s="237">
        <v>351992</v>
      </c>
      <c r="E24" s="237">
        <v>390213</v>
      </c>
      <c r="F24" s="238">
        <v>10.85848542012319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32674</v>
      </c>
      <c r="C26" s="237">
        <v>77314</v>
      </c>
      <c r="D26" s="237">
        <v>380713</v>
      </c>
      <c r="E26" s="237">
        <v>398284</v>
      </c>
      <c r="F26" s="238">
        <v>4.6152876313653621</v>
      </c>
    </row>
    <row r="27" spans="1:7" ht="15.6" customHeight="1" x14ac:dyDescent="0.25">
      <c r="A27" s="236" t="s">
        <v>173</v>
      </c>
      <c r="B27" s="237">
        <v>76601</v>
      </c>
      <c r="C27" s="237">
        <v>73602</v>
      </c>
      <c r="D27" s="237">
        <v>709966</v>
      </c>
      <c r="E27" s="237">
        <v>644843</v>
      </c>
      <c r="F27" s="238">
        <v>-9.1726927768371951</v>
      </c>
    </row>
    <row r="28" spans="1:7" ht="15.6" customHeight="1" x14ac:dyDescent="0.25">
      <c r="A28" s="236" t="s">
        <v>177</v>
      </c>
      <c r="B28" s="237">
        <v>45973</v>
      </c>
      <c r="C28" s="237">
        <v>39589</v>
      </c>
      <c r="D28" s="237">
        <v>148785</v>
      </c>
      <c r="E28" s="237">
        <v>436153</v>
      </c>
      <c r="F28" s="238">
        <v>193.1431259871627</v>
      </c>
    </row>
    <row r="29" spans="1:7" ht="15.6" customHeight="1" x14ac:dyDescent="0.25">
      <c r="A29" s="236" t="s">
        <v>178</v>
      </c>
      <c r="B29" s="237">
        <v>222543</v>
      </c>
      <c r="C29" s="237">
        <v>226929</v>
      </c>
      <c r="D29" s="237">
        <v>1583321</v>
      </c>
      <c r="E29" s="237">
        <v>1486723</v>
      </c>
      <c r="F29" s="238">
        <v>-6.1009738391646371</v>
      </c>
    </row>
    <row r="30" spans="1:7" ht="15.6" customHeight="1" x14ac:dyDescent="0.25">
      <c r="A30" s="236" t="s">
        <v>179</v>
      </c>
      <c r="B30" s="237">
        <v>37067</v>
      </c>
      <c r="C30" s="237">
        <v>71457</v>
      </c>
      <c r="D30" s="237">
        <v>364152</v>
      </c>
      <c r="E30" s="237">
        <v>355488</v>
      </c>
      <c r="F30" s="238">
        <v>-2.3792262571673319</v>
      </c>
    </row>
    <row r="31" spans="1:7" ht="15.6" customHeight="1" x14ac:dyDescent="0.25">
      <c r="A31" s="236" t="s">
        <v>180</v>
      </c>
      <c r="B31" s="237">
        <v>260737</v>
      </c>
      <c r="C31" s="237">
        <v>363123</v>
      </c>
      <c r="D31" s="237">
        <v>2416252</v>
      </c>
      <c r="E31" s="237">
        <v>2416971</v>
      </c>
      <c r="F31" s="238">
        <v>2.975682999951346E-2</v>
      </c>
    </row>
    <row r="32" spans="1:7" ht="15.6" customHeight="1" x14ac:dyDescent="0.25">
      <c r="A32" s="236" t="s">
        <v>181</v>
      </c>
      <c r="B32" s="237">
        <v>1261926</v>
      </c>
      <c r="C32" s="237">
        <v>1289700</v>
      </c>
      <c r="D32" s="237">
        <v>8681921</v>
      </c>
      <c r="E32" s="237">
        <v>8655039</v>
      </c>
      <c r="F32" s="238">
        <v>-0.30963193514430998</v>
      </c>
    </row>
    <row r="33" spans="1:6" ht="15.6" customHeight="1" x14ac:dyDescent="0.25">
      <c r="A33" s="236" t="s">
        <v>182</v>
      </c>
      <c r="B33" s="237">
        <v>150274</v>
      </c>
      <c r="C33" s="237">
        <v>169862</v>
      </c>
      <c r="D33" s="237">
        <v>1077438</v>
      </c>
      <c r="E33" s="237">
        <v>1159616</v>
      </c>
      <c r="F33" s="238">
        <v>7.6271674100969156</v>
      </c>
    </row>
    <row r="34" spans="1:6" ht="15.6" customHeight="1" x14ac:dyDescent="0.25">
      <c r="A34" s="236" t="s">
        <v>183</v>
      </c>
      <c r="B34" s="237">
        <v>25307</v>
      </c>
      <c r="C34" s="237">
        <v>42550</v>
      </c>
      <c r="D34" s="237">
        <v>279921</v>
      </c>
      <c r="E34" s="237">
        <v>213775</v>
      </c>
      <c r="F34" s="238">
        <v>-23.6302385315857</v>
      </c>
    </row>
    <row r="35" spans="1:6" ht="15.6" customHeight="1" x14ac:dyDescent="0.25">
      <c r="A35" s="240" t="s">
        <v>158</v>
      </c>
      <c r="B35" s="241">
        <f>SUM(B7:B34)</f>
        <v>7215792</v>
      </c>
      <c r="C35" s="241">
        <f>SUM(C7:C34)</f>
        <v>7950141</v>
      </c>
      <c r="D35" s="241">
        <f>SUM(D7:D34)</f>
        <v>50701312</v>
      </c>
      <c r="E35" s="241">
        <f>SUM(E7:E34)</f>
        <v>53384986</v>
      </c>
      <c r="F35" s="242">
        <f>E35*100/D35-100</f>
        <v>5.2931056300870409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1089-30BE-457F-81B4-09211813F7D3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88289</v>
      </c>
      <c r="C7" s="237">
        <v>121408</v>
      </c>
      <c r="D7" s="237">
        <v>538586</v>
      </c>
      <c r="E7" s="237">
        <v>1131060</v>
      </c>
      <c r="F7" s="238">
        <v>110.0054587382516</v>
      </c>
      <c r="G7" s="20"/>
    </row>
    <row r="8" spans="1:14" s="47" customFormat="1" ht="15.6" customHeight="1" x14ac:dyDescent="0.2">
      <c r="A8" s="236" t="s">
        <v>11</v>
      </c>
      <c r="B8" s="237">
        <v>6</v>
      </c>
      <c r="C8" s="237">
        <v>2</v>
      </c>
      <c r="D8" s="237">
        <v>14</v>
      </c>
      <c r="E8" s="237">
        <v>3426</v>
      </c>
      <c r="F8" s="238">
        <v>24371.428571428569</v>
      </c>
      <c r="G8" s="245"/>
    </row>
    <row r="9" spans="1:14" ht="15.6" customHeight="1" x14ac:dyDescent="0.25">
      <c r="A9" s="236" t="s">
        <v>8</v>
      </c>
      <c r="B9" s="237">
        <v>0</v>
      </c>
      <c r="C9" s="237">
        <v>7108</v>
      </c>
      <c r="D9" s="237">
        <v>0</v>
      </c>
      <c r="E9" s="237">
        <v>56820</v>
      </c>
      <c r="F9" s="238"/>
      <c r="G9" s="246"/>
    </row>
    <row r="10" spans="1:14" ht="15.6" customHeight="1" x14ac:dyDescent="0.25">
      <c r="A10" s="236" t="s">
        <v>10</v>
      </c>
      <c r="B10" s="237">
        <v>5112</v>
      </c>
      <c r="C10" s="237">
        <v>27057</v>
      </c>
      <c r="D10" s="237">
        <v>172166</v>
      </c>
      <c r="E10" s="237">
        <v>128882</v>
      </c>
      <c r="F10" s="238">
        <v>-25.14085243311688</v>
      </c>
    </row>
    <row r="11" spans="1:14" ht="15.6" customHeight="1" x14ac:dyDescent="0.25">
      <c r="A11" s="236" t="s">
        <v>9</v>
      </c>
      <c r="B11" s="237">
        <v>277067</v>
      </c>
      <c r="C11" s="237">
        <v>294421</v>
      </c>
      <c r="D11" s="237">
        <v>1680053</v>
      </c>
      <c r="E11" s="237">
        <v>2321232</v>
      </c>
      <c r="F11" s="238">
        <v>38.16421267662389</v>
      </c>
    </row>
    <row r="12" spans="1:14" ht="15.6" customHeight="1" x14ac:dyDescent="0.25">
      <c r="A12" s="236" t="s">
        <v>6</v>
      </c>
      <c r="B12" s="237">
        <v>0</v>
      </c>
      <c r="C12" s="237">
        <v>274</v>
      </c>
      <c r="D12" s="237">
        <v>0</v>
      </c>
      <c r="E12" s="237">
        <v>3278</v>
      </c>
      <c r="F12" s="238"/>
    </row>
    <row r="13" spans="1:14" ht="15.6" customHeight="1" x14ac:dyDescent="0.25">
      <c r="A13" s="236" t="s">
        <v>175</v>
      </c>
      <c r="B13" s="237">
        <v>0</v>
      </c>
      <c r="C13" s="237">
        <v>0</v>
      </c>
      <c r="D13" s="237">
        <v>2</v>
      </c>
      <c r="E13" s="237">
        <v>0</v>
      </c>
      <c r="F13" s="238">
        <v>-100</v>
      </c>
    </row>
    <row r="14" spans="1:14" ht="15.6" customHeight="1" x14ac:dyDescent="0.25">
      <c r="A14" s="236" t="s">
        <v>153</v>
      </c>
      <c r="B14" s="237">
        <v>58754</v>
      </c>
      <c r="C14" s="237">
        <v>58165</v>
      </c>
      <c r="D14" s="237">
        <v>489024</v>
      </c>
      <c r="E14" s="237">
        <v>292285</v>
      </c>
      <c r="F14" s="238">
        <v>-40.230949810234257</v>
      </c>
    </row>
    <row r="15" spans="1:14" ht="15.6" customHeight="1" x14ac:dyDescent="0.25">
      <c r="A15" s="236" t="s">
        <v>150</v>
      </c>
      <c r="B15" s="237">
        <v>251905</v>
      </c>
      <c r="C15" s="237">
        <v>285686</v>
      </c>
      <c r="D15" s="237">
        <v>1631022</v>
      </c>
      <c r="E15" s="237">
        <v>2161505</v>
      </c>
      <c r="F15" s="238">
        <v>32.524576615152966</v>
      </c>
    </row>
    <row r="16" spans="1:14" ht="15.6" customHeight="1" x14ac:dyDescent="0.5">
      <c r="A16" s="236" t="s">
        <v>149</v>
      </c>
      <c r="B16" s="237">
        <v>516848</v>
      </c>
      <c r="C16" s="237">
        <v>413394</v>
      </c>
      <c r="D16" s="237">
        <v>2870882</v>
      </c>
      <c r="E16" s="237">
        <v>3138822</v>
      </c>
      <c r="F16" s="238">
        <v>9.3330203052581027</v>
      </c>
      <c r="G16" s="15"/>
    </row>
    <row r="17" spans="1:10" ht="15.6" customHeight="1" x14ac:dyDescent="0.35">
      <c r="A17" s="236" t="s">
        <v>155</v>
      </c>
      <c r="B17" s="237">
        <v>142017</v>
      </c>
      <c r="C17" s="237">
        <v>202342</v>
      </c>
      <c r="D17" s="237">
        <v>742528</v>
      </c>
      <c r="E17" s="237">
        <v>832181</v>
      </c>
      <c r="F17" s="238">
        <v>12.074022797793489</v>
      </c>
      <c r="G17" s="16"/>
    </row>
    <row r="18" spans="1:10" ht="15.6" customHeight="1" x14ac:dyDescent="0.25">
      <c r="A18" s="236" t="s">
        <v>152</v>
      </c>
      <c r="B18" s="237">
        <v>5000</v>
      </c>
      <c r="C18" s="237">
        <v>0</v>
      </c>
      <c r="D18" s="237">
        <v>5000</v>
      </c>
      <c r="E18" s="237">
        <v>0</v>
      </c>
      <c r="F18" s="238">
        <v>-100</v>
      </c>
    </row>
    <row r="19" spans="1:10" ht="15.6" customHeight="1" x14ac:dyDescent="0.25">
      <c r="A19" s="236" t="s">
        <v>148</v>
      </c>
      <c r="B19" s="237">
        <v>44631</v>
      </c>
      <c r="C19" s="237">
        <v>7569</v>
      </c>
      <c r="D19" s="237">
        <v>385446</v>
      </c>
      <c r="E19" s="237">
        <v>120536</v>
      </c>
      <c r="F19" s="238">
        <v>-68.728174634060281</v>
      </c>
    </row>
    <row r="20" spans="1:10" ht="15.6" customHeight="1" x14ac:dyDescent="0.25">
      <c r="A20" s="236" t="s">
        <v>147</v>
      </c>
      <c r="B20" s="237">
        <v>15</v>
      </c>
      <c r="C20" s="237">
        <v>44083</v>
      </c>
      <c r="D20" s="237">
        <v>2166</v>
      </c>
      <c r="E20" s="237">
        <v>78962</v>
      </c>
      <c r="F20" s="238">
        <v>3545.5216989843029</v>
      </c>
      <c r="J20" s="247"/>
    </row>
    <row r="21" spans="1:10" ht="15.6" customHeight="1" x14ac:dyDescent="0.25">
      <c r="A21" s="236" t="s">
        <v>154</v>
      </c>
      <c r="B21" s="237">
        <v>451814</v>
      </c>
      <c r="C21" s="237">
        <v>392809</v>
      </c>
      <c r="D21" s="237">
        <v>2467371</v>
      </c>
      <c r="E21" s="237">
        <v>2740976</v>
      </c>
      <c r="F21" s="238">
        <v>11.08892825602635</v>
      </c>
    </row>
    <row r="22" spans="1:10" ht="15.6" customHeight="1" x14ac:dyDescent="0.25">
      <c r="A22" s="236" t="s">
        <v>151</v>
      </c>
      <c r="B22" s="237">
        <v>12418</v>
      </c>
      <c r="C22" s="237">
        <v>15029</v>
      </c>
      <c r="D22" s="237">
        <v>100036</v>
      </c>
      <c r="E22" s="237">
        <v>72812</v>
      </c>
      <c r="F22" s="238">
        <v>-27.214202886960688</v>
      </c>
    </row>
    <row r="23" spans="1:10" ht="15.6" customHeight="1" x14ac:dyDescent="0.25">
      <c r="A23" s="236" t="s">
        <v>171</v>
      </c>
      <c r="B23" s="237">
        <v>0</v>
      </c>
      <c r="C23" s="237">
        <v>0</v>
      </c>
      <c r="D23" s="237">
        <v>16381</v>
      </c>
      <c r="E23" s="237">
        <v>19659</v>
      </c>
      <c r="F23" s="238">
        <v>20.010988340150181</v>
      </c>
    </row>
    <row r="24" spans="1:10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 x14ac:dyDescent="0.25">
      <c r="A26" s="236" t="s">
        <v>157</v>
      </c>
      <c r="B26" s="237">
        <v>0</v>
      </c>
      <c r="C26" s="237">
        <v>0</v>
      </c>
      <c r="D26" s="237">
        <v>6021</v>
      </c>
      <c r="E26" s="237">
        <v>3457</v>
      </c>
      <c r="F26" s="238">
        <v>-42.584288324198639</v>
      </c>
    </row>
    <row r="27" spans="1:10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 x14ac:dyDescent="0.25">
      <c r="A28" s="236" t="s">
        <v>177</v>
      </c>
      <c r="B28" s="237">
        <v>40592</v>
      </c>
      <c r="C28" s="237">
        <v>37688</v>
      </c>
      <c r="D28" s="237">
        <v>108352</v>
      </c>
      <c r="E28" s="237">
        <v>379602</v>
      </c>
      <c r="F28" s="238">
        <v>250.34147962197281</v>
      </c>
    </row>
    <row r="29" spans="1:10" ht="15.6" customHeight="1" x14ac:dyDescent="0.25">
      <c r="A29" s="236" t="s">
        <v>178</v>
      </c>
      <c r="B29" s="237">
        <v>0</v>
      </c>
      <c r="C29" s="237">
        <v>0</v>
      </c>
      <c r="D29" s="237">
        <v>9825</v>
      </c>
      <c r="E29" s="237">
        <v>4852</v>
      </c>
      <c r="F29" s="238">
        <v>-50.615776081424933</v>
      </c>
    </row>
    <row r="30" spans="1:10" ht="15.6" customHeight="1" x14ac:dyDescent="0.25">
      <c r="A30" s="236" t="s">
        <v>179</v>
      </c>
      <c r="B30" s="237">
        <v>0</v>
      </c>
      <c r="C30" s="237">
        <v>0</v>
      </c>
      <c r="D30" s="237">
        <v>0</v>
      </c>
      <c r="E30" s="237">
        <v>0</v>
      </c>
      <c r="F30" s="238"/>
    </row>
    <row r="31" spans="1:10" ht="15.6" customHeight="1" x14ac:dyDescent="0.25">
      <c r="A31" s="236" t="s">
        <v>180</v>
      </c>
      <c r="B31" s="237">
        <v>170219</v>
      </c>
      <c r="C31" s="237">
        <v>280939</v>
      </c>
      <c r="D31" s="237">
        <v>1637353</v>
      </c>
      <c r="E31" s="237">
        <v>1859547</v>
      </c>
      <c r="F31" s="238">
        <v>13.570317457506111</v>
      </c>
    </row>
    <row r="32" spans="1:10" ht="15.6" customHeight="1" x14ac:dyDescent="0.25">
      <c r="A32" s="236" t="s">
        <v>181</v>
      </c>
      <c r="B32" s="237">
        <v>6150</v>
      </c>
      <c r="C32" s="237">
        <v>63352</v>
      </c>
      <c r="D32" s="237">
        <v>256751</v>
      </c>
      <c r="E32" s="237">
        <v>227627</v>
      </c>
      <c r="F32" s="238">
        <v>-11.343285907357711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</row>
    <row r="34" spans="1:6" ht="15.6" customHeight="1" x14ac:dyDescent="0.25">
      <c r="A34" s="236" t="s">
        <v>183</v>
      </c>
      <c r="B34" s="237">
        <v>0</v>
      </c>
      <c r="C34" s="237">
        <v>0</v>
      </c>
      <c r="D34" s="237">
        <v>0</v>
      </c>
      <c r="E34" s="237">
        <v>0</v>
      </c>
    </row>
    <row r="35" spans="1:6" ht="15.6" customHeight="1" x14ac:dyDescent="0.25">
      <c r="A35" s="240" t="s">
        <v>158</v>
      </c>
      <c r="B35" s="241">
        <f>SUM(B7:B34)</f>
        <v>2070837</v>
      </c>
      <c r="C35" s="241">
        <f>SUM(C7:C34)</f>
        <v>2251326</v>
      </c>
      <c r="D35" s="241">
        <f>SUM(D7:D34)</f>
        <v>13118979</v>
      </c>
      <c r="E35" s="241">
        <f>SUM(E7:E34)</f>
        <v>15577521</v>
      </c>
      <c r="F35" s="242">
        <f>E35*100/D35-100</f>
        <v>18.740345571099695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81B5F-BB5B-4C33-8ED5-721D8A98408D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84634</v>
      </c>
      <c r="C7" s="237">
        <v>35340</v>
      </c>
      <c r="D7" s="237">
        <v>386758</v>
      </c>
      <c r="E7" s="237">
        <v>394915</v>
      </c>
      <c r="F7" s="238">
        <v>2.1090707884516888</v>
      </c>
      <c r="G7" s="20"/>
    </row>
    <row r="8" spans="1:14" s="47" customFormat="1" ht="15.6" customHeight="1" x14ac:dyDescent="0.2">
      <c r="A8" s="236" t="s">
        <v>11</v>
      </c>
      <c r="B8" s="237">
        <v>63462</v>
      </c>
      <c r="C8" s="237">
        <v>66326</v>
      </c>
      <c r="D8" s="237">
        <v>600288</v>
      </c>
      <c r="E8" s="237">
        <v>515598</v>
      </c>
      <c r="F8" s="238">
        <v>-14.10822805053574</v>
      </c>
      <c r="G8" s="239"/>
    </row>
    <row r="9" spans="1:14" ht="15.6" customHeight="1" x14ac:dyDescent="0.25">
      <c r="A9" s="236" t="s">
        <v>8</v>
      </c>
      <c r="B9" s="237">
        <v>287558</v>
      </c>
      <c r="C9" s="237">
        <v>179683</v>
      </c>
      <c r="D9" s="237">
        <v>1842551</v>
      </c>
      <c r="E9" s="237">
        <v>1534130</v>
      </c>
      <c r="F9" s="238">
        <v>-16.738803973404259</v>
      </c>
      <c r="G9" s="20"/>
    </row>
    <row r="10" spans="1:14" ht="15.6" customHeight="1" x14ac:dyDescent="0.25">
      <c r="A10" s="236" t="s">
        <v>10</v>
      </c>
      <c r="B10" s="237">
        <v>72935</v>
      </c>
      <c r="C10" s="237">
        <v>95128</v>
      </c>
      <c r="D10" s="237">
        <v>608495</v>
      </c>
      <c r="E10" s="237">
        <v>553025</v>
      </c>
      <c r="F10" s="238">
        <v>-9.1159335738173723</v>
      </c>
    </row>
    <row r="11" spans="1:14" ht="15.6" customHeight="1" x14ac:dyDescent="0.25">
      <c r="A11" s="236" t="s">
        <v>9</v>
      </c>
      <c r="B11" s="237">
        <v>0</v>
      </c>
      <c r="C11" s="237">
        <v>0</v>
      </c>
      <c r="D11" s="237">
        <v>2</v>
      </c>
      <c r="E11" s="237">
        <v>0</v>
      </c>
      <c r="F11" s="238">
        <v>-100</v>
      </c>
    </row>
    <row r="12" spans="1:14" ht="15.6" customHeight="1" x14ac:dyDescent="0.25">
      <c r="A12" s="236" t="s">
        <v>6</v>
      </c>
      <c r="B12" s="237">
        <v>0</v>
      </c>
      <c r="C12" s="237">
        <v>57808</v>
      </c>
      <c r="D12" s="237">
        <v>145565</v>
      </c>
      <c r="E12" s="237">
        <v>249954</v>
      </c>
      <c r="F12" s="238">
        <v>71.712980455466635</v>
      </c>
    </row>
    <row r="13" spans="1:14" ht="15.6" customHeight="1" x14ac:dyDescent="0.25">
      <c r="A13" s="236" t="s">
        <v>175</v>
      </c>
      <c r="B13" s="237">
        <v>8</v>
      </c>
      <c r="C13" s="237">
        <v>0</v>
      </c>
      <c r="D13" s="237">
        <v>8</v>
      </c>
      <c r="E13" s="237">
        <v>23</v>
      </c>
      <c r="F13" s="238">
        <v>187.5</v>
      </c>
    </row>
    <row r="14" spans="1:14" ht="15.6" customHeight="1" x14ac:dyDescent="0.25">
      <c r="A14" s="236" t="s">
        <v>153</v>
      </c>
      <c r="B14" s="237">
        <v>115095</v>
      </c>
      <c r="C14" s="237">
        <v>222278</v>
      </c>
      <c r="D14" s="237">
        <v>1328250</v>
      </c>
      <c r="E14" s="237">
        <v>1091718</v>
      </c>
      <c r="F14" s="238">
        <v>-17.8077922077922</v>
      </c>
    </row>
    <row r="15" spans="1:14" ht="15.6" customHeight="1" x14ac:dyDescent="0.25">
      <c r="A15" s="236" t="s">
        <v>150</v>
      </c>
      <c r="B15" s="237">
        <v>147940</v>
      </c>
      <c r="C15" s="237">
        <v>181128</v>
      </c>
      <c r="D15" s="237">
        <v>1123106</v>
      </c>
      <c r="E15" s="237">
        <v>1108330</v>
      </c>
      <c r="F15" s="238">
        <v>-1.3156371704896941</v>
      </c>
    </row>
    <row r="16" spans="1:14" ht="15.6" customHeight="1" x14ac:dyDescent="0.5">
      <c r="A16" s="236" t="s">
        <v>149</v>
      </c>
      <c r="B16" s="237">
        <v>121169</v>
      </c>
      <c r="C16" s="237">
        <v>325221</v>
      </c>
      <c r="D16" s="237">
        <v>1215776</v>
      </c>
      <c r="E16" s="237">
        <v>1894998</v>
      </c>
      <c r="F16" s="238">
        <v>55.867363724896713</v>
      </c>
      <c r="G16" s="15"/>
    </row>
    <row r="17" spans="1:7" ht="15.6" customHeight="1" x14ac:dyDescent="0.35">
      <c r="A17" s="236" t="s">
        <v>155</v>
      </c>
      <c r="B17" s="237">
        <v>107690</v>
      </c>
      <c r="C17" s="237">
        <v>64256</v>
      </c>
      <c r="D17" s="237">
        <v>666272</v>
      </c>
      <c r="E17" s="237">
        <v>615711</v>
      </c>
      <c r="F17" s="238">
        <v>-7.5886424763459956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119948</v>
      </c>
      <c r="C19" s="237">
        <v>88673</v>
      </c>
      <c r="D19" s="237">
        <v>529940</v>
      </c>
      <c r="E19" s="237">
        <v>559550</v>
      </c>
      <c r="F19" s="238">
        <v>5.5874249915084704</v>
      </c>
    </row>
    <row r="20" spans="1:7" ht="15.6" customHeight="1" x14ac:dyDescent="0.25">
      <c r="A20" s="236" t="s">
        <v>147</v>
      </c>
      <c r="B20" s="237">
        <v>124822</v>
      </c>
      <c r="C20" s="237">
        <v>224003</v>
      </c>
      <c r="D20" s="237">
        <v>949072</v>
      </c>
      <c r="E20" s="237">
        <v>1240439</v>
      </c>
      <c r="F20" s="238">
        <v>30.700199774095118</v>
      </c>
    </row>
    <row r="21" spans="1:7" ht="15.6" customHeight="1" x14ac:dyDescent="0.25">
      <c r="A21" s="236" t="s">
        <v>154</v>
      </c>
      <c r="B21" s="237">
        <v>104893</v>
      </c>
      <c r="C21" s="237">
        <v>127360</v>
      </c>
      <c r="D21" s="237">
        <v>822150</v>
      </c>
      <c r="E21" s="237">
        <v>906668</v>
      </c>
      <c r="F21" s="238">
        <v>10.280119199659421</v>
      </c>
    </row>
    <row r="22" spans="1:7" ht="15.6" customHeight="1" x14ac:dyDescent="0.25">
      <c r="A22" s="236" t="s">
        <v>151</v>
      </c>
      <c r="B22" s="237">
        <v>1</v>
      </c>
      <c r="C22" s="237">
        <v>2511</v>
      </c>
      <c r="D22" s="237">
        <v>17888</v>
      </c>
      <c r="E22" s="237">
        <v>9112</v>
      </c>
      <c r="F22" s="238">
        <v>-49.0608228980322</v>
      </c>
    </row>
    <row r="23" spans="1:7" ht="15.6" customHeight="1" x14ac:dyDescent="0.25">
      <c r="A23" s="236" t="s">
        <v>171</v>
      </c>
      <c r="B23" s="237">
        <v>24665</v>
      </c>
      <c r="C23" s="237">
        <v>29444</v>
      </c>
      <c r="D23" s="237">
        <v>235895</v>
      </c>
      <c r="E23" s="237">
        <v>204834</v>
      </c>
      <c r="F23" s="238">
        <v>-13.167299010152821</v>
      </c>
    </row>
    <row r="24" spans="1:7" ht="15.6" customHeight="1" x14ac:dyDescent="0.25">
      <c r="A24" s="236" t="s">
        <v>146</v>
      </c>
      <c r="B24" s="237">
        <v>8157</v>
      </c>
      <c r="C24" s="237">
        <v>1349</v>
      </c>
      <c r="D24" s="237">
        <v>23654</v>
      </c>
      <c r="E24" s="237">
        <v>10145</v>
      </c>
      <c r="F24" s="238">
        <v>-57.11084805952482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26223</v>
      </c>
      <c r="C26" s="237">
        <v>71444</v>
      </c>
      <c r="D26" s="237">
        <v>333525</v>
      </c>
      <c r="E26" s="237">
        <v>355378</v>
      </c>
      <c r="F26" s="238">
        <v>6.5521325237988188</v>
      </c>
    </row>
    <row r="27" spans="1:7" ht="15.6" customHeight="1" x14ac:dyDescent="0.25">
      <c r="A27" s="236" t="s">
        <v>173</v>
      </c>
      <c r="B27" s="237">
        <v>2310</v>
      </c>
      <c r="C27" s="237">
        <v>0</v>
      </c>
      <c r="D27" s="237">
        <v>77185</v>
      </c>
      <c r="E27" s="237">
        <v>39700</v>
      </c>
      <c r="F27" s="238">
        <v>-48.565135712897593</v>
      </c>
    </row>
    <row r="28" spans="1:7" ht="15.6" customHeight="1" x14ac:dyDescent="0.25">
      <c r="A28" s="236" t="s">
        <v>177</v>
      </c>
      <c r="B28" s="237">
        <v>0</v>
      </c>
      <c r="C28" s="237">
        <v>13</v>
      </c>
      <c r="D28" s="237">
        <v>4299</v>
      </c>
      <c r="E28" s="237">
        <v>13</v>
      </c>
      <c r="F28" s="238">
        <v>-99.697604093975343</v>
      </c>
    </row>
    <row r="29" spans="1:7" ht="15.6" customHeight="1" x14ac:dyDescent="0.25">
      <c r="A29" s="236" t="s">
        <v>178</v>
      </c>
      <c r="B29" s="237">
        <v>106030</v>
      </c>
      <c r="C29" s="237">
        <v>70986</v>
      </c>
      <c r="D29" s="237">
        <v>734218</v>
      </c>
      <c r="E29" s="237">
        <v>543965</v>
      </c>
      <c r="F29" s="238">
        <v>-25.912331214979741</v>
      </c>
    </row>
    <row r="30" spans="1:7" ht="15.6" customHeight="1" x14ac:dyDescent="0.25">
      <c r="A30" s="236" t="s">
        <v>179</v>
      </c>
      <c r="B30" s="237">
        <v>30531</v>
      </c>
      <c r="C30" s="237">
        <v>55563</v>
      </c>
      <c r="D30" s="237">
        <v>256538</v>
      </c>
      <c r="E30" s="237">
        <v>225481</v>
      </c>
      <c r="F30" s="238">
        <v>-12.106198691811739</v>
      </c>
    </row>
    <row r="31" spans="1:7" ht="15.6" customHeight="1" x14ac:dyDescent="0.25">
      <c r="A31" s="236" t="s">
        <v>180</v>
      </c>
      <c r="B31" s="237">
        <v>37547</v>
      </c>
      <c r="C31" s="237">
        <v>31150</v>
      </c>
      <c r="D31" s="237">
        <v>432477</v>
      </c>
      <c r="E31" s="237">
        <v>234411</v>
      </c>
      <c r="F31" s="238">
        <v>-45.798042439251113</v>
      </c>
    </row>
    <row r="32" spans="1:7" ht="15.6" customHeight="1" x14ac:dyDescent="0.25">
      <c r="A32" s="236" t="s">
        <v>181</v>
      </c>
      <c r="B32" s="237">
        <v>39786</v>
      </c>
      <c r="C32" s="237">
        <v>44283</v>
      </c>
      <c r="D32" s="237">
        <v>351877</v>
      </c>
      <c r="E32" s="237">
        <v>343795</v>
      </c>
      <c r="F32" s="238">
        <v>-2.2968253111172321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  <c r="F33" s="238"/>
    </row>
    <row r="34" spans="1:6" ht="15.6" customHeight="1" x14ac:dyDescent="0.25">
      <c r="A34" s="236" t="s">
        <v>183</v>
      </c>
      <c r="B34" s="237">
        <v>7519</v>
      </c>
      <c r="C34" s="237">
        <v>18944</v>
      </c>
      <c r="D34" s="237">
        <v>146794</v>
      </c>
      <c r="E34" s="237">
        <v>62947</v>
      </c>
      <c r="F34" s="238">
        <v>-57.118819570282163</v>
      </c>
    </row>
    <row r="35" spans="1:6" ht="15.6" customHeight="1" x14ac:dyDescent="0.25">
      <c r="A35" s="240" t="s">
        <v>158</v>
      </c>
      <c r="B35" s="241">
        <f>SUM(B7:B34)</f>
        <v>1632923</v>
      </c>
      <c r="C35" s="241">
        <f>SUM(C7:C34)</f>
        <v>1992891</v>
      </c>
      <c r="D35" s="241">
        <f>SUM(D7:D34)</f>
        <v>12832583</v>
      </c>
      <c r="E35" s="241">
        <f>SUM(E7:E34)</f>
        <v>12694840</v>
      </c>
      <c r="F35" s="242">
        <f>E35*100/D35-100</f>
        <v>-1.073384836084827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E426C-8DA6-48BF-A098-F345462AB1AC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194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2801</v>
      </c>
      <c r="C7" s="237">
        <v>8956</v>
      </c>
      <c r="D7" s="237">
        <v>123479</v>
      </c>
      <c r="E7" s="237">
        <v>73961</v>
      </c>
      <c r="F7" s="238">
        <v>-40.102365584431361</v>
      </c>
      <c r="G7" s="20"/>
    </row>
    <row r="8" spans="1:14" s="47" customFormat="1" ht="15.6" customHeight="1" x14ac:dyDescent="0.2">
      <c r="A8" s="236" t="s">
        <v>11</v>
      </c>
      <c r="B8" s="237">
        <v>5076</v>
      </c>
      <c r="C8" s="237">
        <v>10271</v>
      </c>
      <c r="D8" s="237">
        <v>31797</v>
      </c>
      <c r="E8" s="237">
        <v>42640</v>
      </c>
      <c r="F8" s="238">
        <v>34.100701324024271</v>
      </c>
    </row>
    <row r="9" spans="1:14" ht="15.6" customHeight="1" x14ac:dyDescent="0.25">
      <c r="A9" s="236" t="s">
        <v>8</v>
      </c>
      <c r="B9" s="237">
        <v>26437</v>
      </c>
      <c r="C9" s="237">
        <v>38054</v>
      </c>
      <c r="D9" s="237">
        <v>175043</v>
      </c>
      <c r="E9" s="237">
        <v>231991</v>
      </c>
      <c r="F9" s="238">
        <v>32.533720285872619</v>
      </c>
      <c r="G9" s="20"/>
    </row>
    <row r="10" spans="1:14" ht="15.6" customHeight="1" x14ac:dyDescent="0.25">
      <c r="A10" s="236" t="s">
        <v>10</v>
      </c>
      <c r="B10" s="237">
        <v>53105</v>
      </c>
      <c r="C10" s="237">
        <v>70672</v>
      </c>
      <c r="D10" s="237">
        <v>399341</v>
      </c>
      <c r="E10" s="237">
        <v>472195</v>
      </c>
      <c r="F10" s="238">
        <v>18.243556258936589</v>
      </c>
    </row>
    <row r="11" spans="1:14" ht="15.6" customHeight="1" x14ac:dyDescent="0.25">
      <c r="A11" s="236" t="s">
        <v>9</v>
      </c>
      <c r="B11" s="237">
        <v>376460</v>
      </c>
      <c r="C11" s="237">
        <v>432004</v>
      </c>
      <c r="D11" s="237">
        <v>2863717</v>
      </c>
      <c r="E11" s="237">
        <v>2939049</v>
      </c>
      <c r="F11" s="238">
        <v>2.6305671964094159</v>
      </c>
    </row>
    <row r="12" spans="1:14" ht="15.6" customHeight="1" x14ac:dyDescent="0.25">
      <c r="A12" s="236" t="s">
        <v>6</v>
      </c>
      <c r="B12" s="237">
        <v>16459</v>
      </c>
      <c r="C12" s="237">
        <v>25413</v>
      </c>
      <c r="D12" s="237">
        <v>118185</v>
      </c>
      <c r="E12" s="237">
        <v>162842</v>
      </c>
      <c r="F12" s="238">
        <v>37.785675001057648</v>
      </c>
    </row>
    <row r="13" spans="1:14" ht="15.6" customHeight="1" x14ac:dyDescent="0.25">
      <c r="A13" s="236" t="s">
        <v>175</v>
      </c>
      <c r="B13" s="237">
        <v>1598</v>
      </c>
      <c r="C13" s="237">
        <v>583</v>
      </c>
      <c r="D13" s="237">
        <v>8575</v>
      </c>
      <c r="E13" s="237">
        <v>6185</v>
      </c>
      <c r="F13" s="238">
        <v>-27.871720116618079</v>
      </c>
    </row>
    <row r="14" spans="1:14" ht="15.6" customHeight="1" x14ac:dyDescent="0.25">
      <c r="A14" s="236" t="s">
        <v>153</v>
      </c>
      <c r="B14" s="237">
        <v>760715</v>
      </c>
      <c r="C14" s="237">
        <v>837988</v>
      </c>
      <c r="D14" s="237">
        <v>5345783</v>
      </c>
      <c r="E14" s="237">
        <v>5580572</v>
      </c>
      <c r="F14" s="238">
        <v>4.3920413529692439</v>
      </c>
    </row>
    <row r="15" spans="1:14" ht="15.6" customHeight="1" x14ac:dyDescent="0.25">
      <c r="A15" s="236" t="s">
        <v>150</v>
      </c>
      <c r="B15" s="237">
        <v>328261</v>
      </c>
      <c r="C15" s="237">
        <v>277839</v>
      </c>
      <c r="D15" s="237">
        <v>2048322</v>
      </c>
      <c r="E15" s="237">
        <v>1873434</v>
      </c>
      <c r="F15" s="238">
        <v>-8.5381107072032592</v>
      </c>
    </row>
    <row r="16" spans="1:14" ht="15.6" customHeight="1" x14ac:dyDescent="0.5">
      <c r="A16" s="236" t="s">
        <v>149</v>
      </c>
      <c r="B16" s="237">
        <v>26450</v>
      </c>
      <c r="C16" s="237">
        <v>33535</v>
      </c>
      <c r="D16" s="237">
        <v>167162</v>
      </c>
      <c r="E16" s="237">
        <v>221652</v>
      </c>
      <c r="F16" s="238">
        <v>32.59712135533195</v>
      </c>
      <c r="G16" s="15"/>
    </row>
    <row r="17" spans="1:8" ht="15.6" customHeight="1" x14ac:dyDescent="0.35">
      <c r="A17" s="236" t="s">
        <v>155</v>
      </c>
      <c r="B17" s="237">
        <v>70412</v>
      </c>
      <c r="C17" s="237">
        <v>72103</v>
      </c>
      <c r="D17" s="237">
        <v>505972</v>
      </c>
      <c r="E17" s="237">
        <v>425200</v>
      </c>
      <c r="F17" s="238">
        <v>-15.96372921821761</v>
      </c>
      <c r="G17" s="16"/>
    </row>
    <row r="18" spans="1:8" ht="15.6" customHeight="1" x14ac:dyDescent="0.25">
      <c r="A18" s="236" t="s">
        <v>152</v>
      </c>
      <c r="B18" s="237">
        <v>0</v>
      </c>
      <c r="C18" s="237">
        <v>0</v>
      </c>
      <c r="D18" s="237">
        <v>9</v>
      </c>
      <c r="E18" s="237">
        <v>0</v>
      </c>
      <c r="F18" s="238">
        <v>-100</v>
      </c>
    </row>
    <row r="19" spans="1:8" ht="15.6" customHeight="1" x14ac:dyDescent="0.25">
      <c r="A19" s="236" t="s">
        <v>148</v>
      </c>
      <c r="B19" s="237">
        <v>52039</v>
      </c>
      <c r="C19" s="237">
        <v>36585</v>
      </c>
      <c r="D19" s="237">
        <v>485789</v>
      </c>
      <c r="E19" s="237">
        <v>296883</v>
      </c>
      <c r="F19" s="238">
        <v>-38.886430116779103</v>
      </c>
      <c r="H19" s="248"/>
    </row>
    <row r="20" spans="1:8" ht="15.6" customHeight="1" x14ac:dyDescent="0.25">
      <c r="A20" s="236" t="s">
        <v>147</v>
      </c>
      <c r="B20" s="237">
        <v>50693</v>
      </c>
      <c r="C20" s="237">
        <v>82120</v>
      </c>
      <c r="D20" s="237">
        <v>445448</v>
      </c>
      <c r="E20" s="237">
        <v>559120</v>
      </c>
      <c r="F20" s="238">
        <v>25.518579048508471</v>
      </c>
    </row>
    <row r="21" spans="1:8" ht="15.6" customHeight="1" x14ac:dyDescent="0.25">
      <c r="A21" s="236" t="s">
        <v>154</v>
      </c>
      <c r="B21" s="237">
        <v>12775</v>
      </c>
      <c r="C21" s="237">
        <v>16831</v>
      </c>
      <c r="D21" s="237">
        <v>103616</v>
      </c>
      <c r="E21" s="237">
        <v>147095</v>
      </c>
      <c r="F21" s="238">
        <v>41.96166615194565</v>
      </c>
    </row>
    <row r="22" spans="1:8" ht="15.6" customHeight="1" x14ac:dyDescent="0.25">
      <c r="A22" s="236" t="s">
        <v>151</v>
      </c>
      <c r="B22" s="237">
        <v>33027</v>
      </c>
      <c r="C22" s="237">
        <v>10963</v>
      </c>
      <c r="D22" s="237">
        <v>221324</v>
      </c>
      <c r="E22" s="237">
        <v>124296</v>
      </c>
      <c r="F22" s="238">
        <v>-43.839800473513947</v>
      </c>
    </row>
    <row r="23" spans="1:8" ht="15.6" customHeight="1" x14ac:dyDescent="0.25">
      <c r="A23" s="236" t="s">
        <v>171</v>
      </c>
      <c r="B23" s="237">
        <v>20042</v>
      </c>
      <c r="C23" s="237">
        <v>12741</v>
      </c>
      <c r="D23" s="237">
        <v>90596</v>
      </c>
      <c r="E23" s="237">
        <v>89325</v>
      </c>
      <c r="F23" s="238">
        <v>-1.4029316967636589</v>
      </c>
    </row>
    <row r="24" spans="1:8" ht="15.6" customHeight="1" x14ac:dyDescent="0.25">
      <c r="A24" s="236" t="s">
        <v>146</v>
      </c>
      <c r="B24" s="237">
        <v>29487</v>
      </c>
      <c r="C24" s="237">
        <v>59502</v>
      </c>
      <c r="D24" s="237">
        <v>328338</v>
      </c>
      <c r="E24" s="237">
        <v>380068</v>
      </c>
      <c r="F24" s="238">
        <v>15.75510601879771</v>
      </c>
    </row>
    <row r="25" spans="1:8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 x14ac:dyDescent="0.25">
      <c r="A26" s="236" t="s">
        <v>157</v>
      </c>
      <c r="B26" s="237">
        <v>6451</v>
      </c>
      <c r="C26" s="237">
        <v>5870</v>
      </c>
      <c r="D26" s="237">
        <v>41167</v>
      </c>
      <c r="E26" s="237">
        <v>39449</v>
      </c>
      <c r="F26" s="238">
        <v>-4.1732455607646841</v>
      </c>
    </row>
    <row r="27" spans="1:8" ht="15.6" customHeight="1" x14ac:dyDescent="0.25">
      <c r="A27" s="236" t="s">
        <v>173</v>
      </c>
      <c r="B27" s="237">
        <v>74291</v>
      </c>
      <c r="C27" s="237">
        <v>73602</v>
      </c>
      <c r="D27" s="237">
        <v>632781</v>
      </c>
      <c r="E27" s="237">
        <v>605143</v>
      </c>
      <c r="F27" s="238">
        <v>-4.3677038343439563</v>
      </c>
    </row>
    <row r="28" spans="1:8" ht="15.6" customHeight="1" x14ac:dyDescent="0.25">
      <c r="A28" s="236" t="s">
        <v>177</v>
      </c>
      <c r="B28" s="237">
        <v>5381</v>
      </c>
      <c r="C28" s="237">
        <v>1888</v>
      </c>
      <c r="D28" s="237">
        <v>36134</v>
      </c>
      <c r="E28" s="237">
        <v>56538</v>
      </c>
      <c r="F28" s="238">
        <v>56.46759284884044</v>
      </c>
    </row>
    <row r="29" spans="1:8" ht="15.6" customHeight="1" x14ac:dyDescent="0.25">
      <c r="A29" s="236" t="s">
        <v>178</v>
      </c>
      <c r="B29" s="237">
        <v>116513</v>
      </c>
      <c r="C29" s="237">
        <v>155943</v>
      </c>
      <c r="D29" s="237">
        <v>839278</v>
      </c>
      <c r="E29" s="237">
        <v>937906</v>
      </c>
      <c r="F29" s="238">
        <v>11.751529290652201</v>
      </c>
    </row>
    <row r="30" spans="1:8" ht="15.6" customHeight="1" x14ac:dyDescent="0.25">
      <c r="A30" s="236" t="s">
        <v>179</v>
      </c>
      <c r="B30" s="237">
        <v>6536</v>
      </c>
      <c r="C30" s="237">
        <v>15894</v>
      </c>
      <c r="D30" s="237">
        <v>107614</v>
      </c>
      <c r="E30" s="237">
        <v>130007</v>
      </c>
      <c r="F30" s="238">
        <v>20.808630847287532</v>
      </c>
    </row>
    <row r="31" spans="1:8" ht="15.6" customHeight="1" x14ac:dyDescent="0.25">
      <c r="A31" s="236" t="s">
        <v>180</v>
      </c>
      <c r="B31" s="237">
        <v>52971</v>
      </c>
      <c r="C31" s="237">
        <v>51034</v>
      </c>
      <c r="D31" s="237">
        <v>346422</v>
      </c>
      <c r="E31" s="237">
        <v>323013</v>
      </c>
      <c r="F31" s="238">
        <v>-6.7573652943519704</v>
      </c>
    </row>
    <row r="32" spans="1:8" ht="15.6" customHeight="1" x14ac:dyDescent="0.25">
      <c r="A32" s="236" t="s">
        <v>181</v>
      </c>
      <c r="B32" s="237">
        <v>1215990</v>
      </c>
      <c r="C32" s="237">
        <v>1182065</v>
      </c>
      <c r="D32" s="237">
        <v>8073293</v>
      </c>
      <c r="E32" s="237">
        <v>8083617</v>
      </c>
      <c r="F32" s="238">
        <v>0.12787842581707309</v>
      </c>
    </row>
    <row r="33" spans="1:6" ht="15.6" customHeight="1" x14ac:dyDescent="0.25">
      <c r="A33" s="236" t="s">
        <v>182</v>
      </c>
      <c r="B33" s="237">
        <v>150274</v>
      </c>
      <c r="C33" s="237">
        <v>169862</v>
      </c>
      <c r="D33" s="237">
        <v>1077438</v>
      </c>
      <c r="E33" s="237">
        <v>1159616</v>
      </c>
      <c r="F33" s="238">
        <v>7.6271674100969156</v>
      </c>
    </row>
    <row r="34" spans="1:6" ht="15.6" customHeight="1" x14ac:dyDescent="0.25">
      <c r="A34" s="236" t="s">
        <v>183</v>
      </c>
      <c r="B34" s="237">
        <v>17788</v>
      </c>
      <c r="C34" s="237">
        <v>23606</v>
      </c>
      <c r="D34" s="237">
        <v>133127</v>
      </c>
      <c r="E34" s="237">
        <v>150828</v>
      </c>
      <c r="F34" s="238">
        <v>13.296326064584949</v>
      </c>
    </row>
    <row r="35" spans="1:6" ht="15.6" customHeight="1" x14ac:dyDescent="0.25">
      <c r="A35" s="240" t="s">
        <v>158</v>
      </c>
      <c r="B35" s="241">
        <f>SUM(B7:B34)</f>
        <v>3512032</v>
      </c>
      <c r="C35" s="241">
        <f>SUM(C7:C34)</f>
        <v>3705924</v>
      </c>
      <c r="D35" s="241">
        <f>SUM(D7:D34)</f>
        <v>24749750</v>
      </c>
      <c r="E35" s="241">
        <f>SUM(E7:E34)</f>
        <v>25112625</v>
      </c>
      <c r="F35" s="242">
        <f>E35*100/D35-100</f>
        <v>1.4661764260245036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7425E-6113-4754-A47A-F4C8AF4ABF4A}">
  <sheetPr codeName="Hoja1"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29"/>
      <c r="B1" s="30"/>
      <c r="C1" s="30"/>
      <c r="D1" s="31"/>
      <c r="E1" s="32"/>
      <c r="F1" s="31"/>
      <c r="H1" s="33"/>
      <c r="J1" s="33"/>
      <c r="K1" s="33"/>
    </row>
    <row r="2" spans="1:11" x14ac:dyDescent="0.25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 x14ac:dyDescent="0.25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 x14ac:dyDescent="0.25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 x14ac:dyDescent="0.25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 x14ac:dyDescent="0.25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 x14ac:dyDescent="0.25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 x14ac:dyDescent="0.25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 x14ac:dyDescent="0.25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 x14ac:dyDescent="0.25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 x14ac:dyDescent="0.25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 x14ac:dyDescent="0.25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 x14ac:dyDescent="0.25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 x14ac:dyDescent="0.25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 x14ac:dyDescent="0.25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 x14ac:dyDescent="0.25">
      <c r="A16" s="34"/>
      <c r="B16" s="31"/>
      <c r="C16" s="38"/>
      <c r="D16" s="41"/>
      <c r="E16" s="20"/>
      <c r="F16" s="31"/>
      <c r="H16" s="41"/>
      <c r="J16" s="41"/>
      <c r="K16" s="41"/>
    </row>
    <row r="17" spans="1:11" x14ac:dyDescent="0.25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 x14ac:dyDescent="0.25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 x14ac:dyDescent="0.25">
      <c r="A19" s="34"/>
      <c r="B19" s="31"/>
      <c r="C19" s="35"/>
      <c r="D19" s="30"/>
      <c r="E19" s="30"/>
      <c r="F19" s="41"/>
      <c r="H19" s="41"/>
      <c r="J19" s="41"/>
      <c r="K19" s="41"/>
    </row>
    <row r="20" spans="1:11" x14ac:dyDescent="0.25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 x14ac:dyDescent="0.25">
      <c r="A21" s="34"/>
      <c r="B21" s="31"/>
      <c r="C21" s="40"/>
      <c r="D21" s="41"/>
      <c r="E21" s="20"/>
      <c r="F21" s="41"/>
      <c r="H21" s="41"/>
      <c r="J21" s="41"/>
      <c r="K21" s="41"/>
    </row>
    <row r="22" spans="1:11" x14ac:dyDescent="0.25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 x14ac:dyDescent="0.25">
      <c r="A23" s="34"/>
      <c r="B23" s="31"/>
      <c r="C23" s="35"/>
      <c r="D23" s="41"/>
      <c r="E23" s="20"/>
      <c r="F23" s="41"/>
      <c r="H23" s="41"/>
      <c r="J23" s="41"/>
      <c r="K23" s="41"/>
    </row>
    <row r="24" spans="1:11" x14ac:dyDescent="0.25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 x14ac:dyDescent="0.25">
      <c r="A25" s="34"/>
      <c r="B25" s="31"/>
      <c r="C25" s="35"/>
      <c r="D25" s="41"/>
      <c r="E25" s="20"/>
      <c r="F25" s="41"/>
      <c r="H25" s="41"/>
      <c r="J25" s="41"/>
      <c r="K25" s="41"/>
    </row>
    <row r="26" spans="1:11" x14ac:dyDescent="0.25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 x14ac:dyDescent="0.25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9" x14ac:dyDescent="0.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 ht="17.25" x14ac:dyDescent="0.35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 x14ac:dyDescent="0.25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 x14ac:dyDescent="0.25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 x14ac:dyDescent="0.25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 x14ac:dyDescent="0.25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 x14ac:dyDescent="0.25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 x14ac:dyDescent="0.25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 x14ac:dyDescent="0.25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 x14ac:dyDescent="0.25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 x14ac:dyDescent="0.25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 x14ac:dyDescent="0.25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 x14ac:dyDescent="0.25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 x14ac:dyDescent="0.25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 x14ac:dyDescent="0.25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 x14ac:dyDescent="0.25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 x14ac:dyDescent="0.25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 x14ac:dyDescent="0.25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 x14ac:dyDescent="0.25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 x14ac:dyDescent="0.25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 x14ac:dyDescent="0.25">
      <c r="A48" s="249"/>
      <c r="B48" s="250"/>
      <c r="C48" s="250"/>
      <c r="D48" s="39"/>
      <c r="E48" s="33"/>
      <c r="F48" s="33"/>
      <c r="G48" s="250"/>
      <c r="H48" s="250"/>
      <c r="I48" s="250"/>
      <c r="J48" s="250"/>
      <c r="K48" s="250"/>
    </row>
    <row r="51" spans="8:8" x14ac:dyDescent="0.25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D7938-52AD-4EDA-B410-F7475A25B249}">
  <sheetPr codeName="Hoja4"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2578125" defaultRowHeight="15" customHeight="1" x14ac:dyDescent="0.2"/>
  <cols>
    <col min="1" max="1" width="3.7109375" style="165" customWidth="1"/>
    <col min="2" max="8" width="11.5703125" style="165" customWidth="1"/>
    <col min="9" max="9" width="3.7109375" style="165" customWidth="1"/>
    <col min="10" max="16" width="11.5703125" style="165" customWidth="1"/>
    <col min="17" max="17" width="3.7109375" style="165" customWidth="1"/>
    <col min="18" max="24" width="11.5703125" style="165" customWidth="1"/>
    <col min="25" max="25" width="11.42578125" style="253"/>
    <col min="26" max="45" width="12.85546875" style="253" customWidth="1"/>
    <col min="46" max="63" width="12.85546875" style="165" customWidth="1"/>
    <col min="64" max="16384" width="11.42578125" style="165"/>
  </cols>
  <sheetData>
    <row r="1" spans="1:42" ht="26.25" x14ac:dyDescent="0.25">
      <c r="B1" s="251" t="s">
        <v>195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196</v>
      </c>
      <c r="AB1" s="53"/>
      <c r="AC1" s="254"/>
      <c r="AD1" s="53"/>
      <c r="AE1" s="53"/>
      <c r="AF1" s="254"/>
      <c r="AG1" s="53"/>
      <c r="AH1" s="53"/>
      <c r="AI1" s="254"/>
      <c r="AJ1" s="53"/>
      <c r="AK1" s="53"/>
      <c r="AL1" s="53"/>
      <c r="AM1" s="53"/>
      <c r="AN1" s="53"/>
      <c r="AO1" s="53"/>
    </row>
    <row r="2" spans="1:42" ht="15" customHeight="1" x14ac:dyDescent="0.3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197</v>
      </c>
    </row>
    <row r="3" spans="1:42" ht="15" customHeight="1" x14ac:dyDescent="0.2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198</v>
      </c>
    </row>
    <row r="4" spans="1:42" ht="15" customHeight="1" x14ac:dyDescent="0.2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 x14ac:dyDescent="0.2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 x14ac:dyDescent="0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199</v>
      </c>
      <c r="AA6" s="257"/>
      <c r="AF6" s="257" t="s">
        <v>200</v>
      </c>
      <c r="AG6" s="257"/>
      <c r="AL6" s="257" t="s">
        <v>201</v>
      </c>
      <c r="AM6" s="257"/>
    </row>
    <row r="7" spans="1:42" ht="15" customHeight="1" x14ac:dyDescent="0.2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 x14ac:dyDescent="0.2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202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202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202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 x14ac:dyDescent="0.2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203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203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203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 x14ac:dyDescent="0.2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204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204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204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 x14ac:dyDescent="0.2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205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205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205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 x14ac:dyDescent="0.2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206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206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206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 x14ac:dyDescent="0.2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207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207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207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 x14ac:dyDescent="0.2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208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208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208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 x14ac:dyDescent="0.2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209</v>
      </c>
      <c r="AA15" s="259">
        <v>48198107</v>
      </c>
      <c r="AB15" s="259">
        <v>42978437</v>
      </c>
      <c r="AC15" s="259">
        <v>48800280</v>
      </c>
      <c r="AD15" s="259"/>
      <c r="AF15" s="253" t="s">
        <v>209</v>
      </c>
      <c r="AG15" s="259">
        <v>17632595</v>
      </c>
      <c r="AH15" s="259">
        <v>14001773</v>
      </c>
      <c r="AI15" s="259">
        <v>16512152</v>
      </c>
      <c r="AJ15" s="259"/>
      <c r="AL15" s="253" t="s">
        <v>209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 x14ac:dyDescent="0.2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210</v>
      </c>
      <c r="AA16" s="259">
        <v>46635887</v>
      </c>
      <c r="AB16" s="259">
        <v>43349327</v>
      </c>
      <c r="AC16" s="259">
        <v>45052533</v>
      </c>
      <c r="AD16" s="259"/>
      <c r="AF16" s="253" t="s">
        <v>210</v>
      </c>
      <c r="AG16" s="259">
        <v>15419568</v>
      </c>
      <c r="AH16" s="259">
        <v>13231512</v>
      </c>
      <c r="AI16" s="259">
        <v>14197332</v>
      </c>
      <c r="AJ16" s="259"/>
      <c r="AL16" s="253" t="s">
        <v>210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 x14ac:dyDescent="0.2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211</v>
      </c>
      <c r="AA17" s="259">
        <v>48624088</v>
      </c>
      <c r="AB17" s="259">
        <v>45985008</v>
      </c>
      <c r="AC17" s="259">
        <v>46987477</v>
      </c>
      <c r="AD17" s="259"/>
      <c r="AF17" s="253" t="s">
        <v>211</v>
      </c>
      <c r="AG17" s="259">
        <v>15747355</v>
      </c>
      <c r="AH17" s="259">
        <v>13918205</v>
      </c>
      <c r="AI17" s="259">
        <v>15124052</v>
      </c>
      <c r="AJ17" s="259"/>
      <c r="AL17" s="253" t="s">
        <v>211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 x14ac:dyDescent="0.2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212</v>
      </c>
      <c r="AA18" s="259">
        <v>43594127</v>
      </c>
      <c r="AB18" s="259">
        <v>43641437</v>
      </c>
      <c r="AC18" s="259">
        <v>45669918</v>
      </c>
      <c r="AD18" s="259"/>
      <c r="AF18" s="253" t="s">
        <v>212</v>
      </c>
      <c r="AG18" s="259">
        <v>13891905</v>
      </c>
      <c r="AH18" s="259">
        <v>12143165</v>
      </c>
      <c r="AI18" s="259">
        <v>14606259</v>
      </c>
      <c r="AJ18" s="259"/>
      <c r="AL18" s="253" t="s">
        <v>212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 x14ac:dyDescent="0.2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213</v>
      </c>
      <c r="AA19" s="259">
        <v>43965686</v>
      </c>
      <c r="AB19" s="259">
        <v>43897248</v>
      </c>
      <c r="AC19" s="259">
        <v>46519669</v>
      </c>
      <c r="AD19" s="259"/>
      <c r="AF19" s="253" t="s">
        <v>213</v>
      </c>
      <c r="AG19" s="259">
        <v>15094063</v>
      </c>
      <c r="AH19" s="259">
        <v>13745088</v>
      </c>
      <c r="AI19" s="259">
        <v>14827296</v>
      </c>
      <c r="AJ19" s="259"/>
      <c r="AL19" s="253" t="s">
        <v>213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 x14ac:dyDescent="0.2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 x14ac:dyDescent="0.2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 x14ac:dyDescent="0.2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 x14ac:dyDescent="0.2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 x14ac:dyDescent="0.2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 x14ac:dyDescent="0.2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 x14ac:dyDescent="0.2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 x14ac:dyDescent="0.2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 x14ac:dyDescent="0.2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 x14ac:dyDescent="0.2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 x14ac:dyDescent="0.2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 x14ac:dyDescent="0.2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 x14ac:dyDescent="0.2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214</v>
      </c>
      <c r="AA33" s="257"/>
      <c r="AB33" s="257"/>
      <c r="AF33" s="257" t="s">
        <v>215</v>
      </c>
      <c r="AG33" s="257"/>
      <c r="AL33" s="257" t="s">
        <v>216</v>
      </c>
      <c r="AM33" s="257"/>
    </row>
    <row r="34" spans="1:42" ht="15" customHeight="1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 x14ac:dyDescent="0.2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202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202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202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 x14ac:dyDescent="0.2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203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203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203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 x14ac:dyDescent="0.2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204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204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204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 x14ac:dyDescent="0.2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205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205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205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 x14ac:dyDescent="0.2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206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206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206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 x14ac:dyDescent="0.2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207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207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207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 x14ac:dyDescent="0.2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208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208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208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 x14ac:dyDescent="0.2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209</v>
      </c>
      <c r="AA42" s="259">
        <v>21902550</v>
      </c>
      <c r="AB42" s="259">
        <v>21829983</v>
      </c>
      <c r="AC42" s="259">
        <v>23119760</v>
      </c>
      <c r="AD42" s="259"/>
      <c r="AF42" s="253" t="s">
        <v>209</v>
      </c>
      <c r="AG42" s="259">
        <v>16173912</v>
      </c>
      <c r="AH42" s="259">
        <v>16721585</v>
      </c>
      <c r="AI42" s="259">
        <v>16886911</v>
      </c>
      <c r="AJ42" s="259"/>
      <c r="AL42" s="253" t="s">
        <v>209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 x14ac:dyDescent="0.2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210</v>
      </c>
      <c r="AA43" s="259">
        <v>21969911</v>
      </c>
      <c r="AB43" s="259">
        <v>21967773</v>
      </c>
      <c r="AC43" s="259">
        <v>22394269</v>
      </c>
      <c r="AD43" s="259"/>
      <c r="AF43" s="253" t="s">
        <v>210</v>
      </c>
      <c r="AG43" s="259">
        <v>15730480</v>
      </c>
      <c r="AH43" s="259">
        <v>16527782</v>
      </c>
      <c r="AI43" s="259">
        <v>15999030</v>
      </c>
      <c r="AJ43" s="259"/>
      <c r="AL43" s="253" t="s">
        <v>210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 x14ac:dyDescent="0.2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211</v>
      </c>
      <c r="AA44" s="259">
        <v>23848860</v>
      </c>
      <c r="AB44" s="259">
        <v>23542586</v>
      </c>
      <c r="AC44" s="259">
        <v>23042069</v>
      </c>
      <c r="AD44" s="259"/>
      <c r="AF44" s="253" t="s">
        <v>211</v>
      </c>
      <c r="AG44" s="259">
        <v>16909291</v>
      </c>
      <c r="AH44" s="259">
        <v>17663441</v>
      </c>
      <c r="AI44" s="259">
        <v>16285920</v>
      </c>
      <c r="AJ44" s="259"/>
      <c r="AL44" s="253" t="s">
        <v>211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 x14ac:dyDescent="0.2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212</v>
      </c>
      <c r="AA45" s="259">
        <v>21694089</v>
      </c>
      <c r="AB45" s="259">
        <v>23498333</v>
      </c>
      <c r="AC45" s="259">
        <v>23050267</v>
      </c>
      <c r="AD45" s="259"/>
      <c r="AF45" s="253" t="s">
        <v>212</v>
      </c>
      <c r="AG45" s="259">
        <v>15188037</v>
      </c>
      <c r="AH45" s="259">
        <v>17495635</v>
      </c>
      <c r="AI45" s="259">
        <v>16197439</v>
      </c>
      <c r="AJ45" s="259"/>
      <c r="AL45" s="253" t="s">
        <v>212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 x14ac:dyDescent="0.2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213</v>
      </c>
      <c r="AA46" s="259">
        <v>20944890</v>
      </c>
      <c r="AB46" s="259">
        <v>23129018</v>
      </c>
      <c r="AC46" s="259">
        <v>23101926</v>
      </c>
      <c r="AD46" s="259"/>
      <c r="AF46" s="253" t="s">
        <v>213</v>
      </c>
      <c r="AG46" s="259">
        <v>15091336</v>
      </c>
      <c r="AH46" s="259">
        <v>17404768</v>
      </c>
      <c r="AI46" s="259">
        <v>16403302</v>
      </c>
      <c r="AJ46" s="259"/>
      <c r="AL46" s="253" t="s">
        <v>213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 x14ac:dyDescent="0.2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 x14ac:dyDescent="0.2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 x14ac:dyDescent="0.2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 x14ac:dyDescent="0.2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 x14ac:dyDescent="0.2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 x14ac:dyDescent="0.2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 x14ac:dyDescent="0.2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 x14ac:dyDescent="0.2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 x14ac:dyDescent="0.2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 x14ac:dyDescent="0.2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 x14ac:dyDescent="0.2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 x14ac:dyDescent="0.2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 x14ac:dyDescent="0.2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 x14ac:dyDescent="0.25">
      <c r="B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Z60" s="259"/>
      <c r="AA60" s="259"/>
    </row>
    <row r="61" spans="1:27" ht="15" customHeight="1" x14ac:dyDescent="0.25">
      <c r="B61" s="147"/>
      <c r="H61" s="30"/>
      <c r="I61" s="31"/>
      <c r="J61" s="30"/>
      <c r="K61" s="30"/>
      <c r="L61" s="31"/>
      <c r="M61" s="31"/>
      <c r="N61" s="30"/>
      <c r="O61" s="30"/>
      <c r="P61" s="31"/>
      <c r="Q61" s="38"/>
      <c r="Z61" s="259"/>
      <c r="AA61" s="259"/>
    </row>
    <row r="62" spans="1:27" ht="15" customHeight="1" x14ac:dyDescent="0.25">
      <c r="B62" s="147"/>
      <c r="H62"/>
      <c r="I62"/>
      <c r="J62" s="31"/>
      <c r="K62" s="31"/>
      <c r="L62" s="31"/>
      <c r="M62"/>
      <c r="N62" s="31"/>
      <c r="O62" s="31"/>
      <c r="P62" s="31"/>
      <c r="Q62" s="31"/>
      <c r="Z62" s="259"/>
      <c r="AA62" s="259"/>
    </row>
    <row r="63" spans="1:27" ht="15" customHeight="1" x14ac:dyDescent="0.25">
      <c r="B63" s="147"/>
      <c r="H63"/>
      <c r="I63"/>
      <c r="J63" s="147"/>
      <c r="K63" s="147"/>
      <c r="L63" s="147"/>
      <c r="M63"/>
      <c r="N63" s="147"/>
      <c r="O63" s="147"/>
      <c r="P63" s="147"/>
      <c r="Q63" s="147"/>
      <c r="Z63" s="259"/>
      <c r="AA63" s="259"/>
    </row>
    <row r="64" spans="1:27" ht="15" customHeight="1" x14ac:dyDescent="0.25">
      <c r="B64" s="147"/>
      <c r="C64" s="147"/>
      <c r="D64" s="147"/>
      <c r="E64" s="147"/>
      <c r="F64" s="147"/>
      <c r="G64" s="147"/>
      <c r="H64"/>
      <c r="I64" s="147"/>
      <c r="J64" s="147"/>
      <c r="K64" s="147"/>
      <c r="L64" s="147"/>
      <c r="M64" s="147"/>
      <c r="N64" s="147"/>
      <c r="O64" s="147"/>
      <c r="P64" s="147"/>
      <c r="Q64" s="147"/>
      <c r="Z64" s="259"/>
      <c r="AA64" s="259"/>
    </row>
    <row r="65" spans="2:27" ht="15" customHeight="1" x14ac:dyDescent="0.25"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Z65" s="259"/>
      <c r="AA65" s="259"/>
    </row>
    <row r="66" spans="2:27" ht="15" customHeight="1" x14ac:dyDescent="0.25">
      <c r="B66" s="147"/>
      <c r="C66" s="31"/>
      <c r="D66" s="30"/>
      <c r="E66" s="30"/>
      <c r="F66" s="31"/>
      <c r="G66" s="38"/>
      <c r="H66" s="30"/>
      <c r="I66" s="31"/>
      <c r="J66" s="30"/>
      <c r="K66" s="30"/>
      <c r="L66" s="31"/>
      <c r="M66" s="31"/>
      <c r="N66" s="30"/>
      <c r="O66" s="30"/>
      <c r="P66" s="31"/>
      <c r="Q66" s="38"/>
    </row>
    <row r="67" spans="2:27" ht="15" customHeight="1" x14ac:dyDescent="0.25">
      <c r="B67" s="147"/>
      <c r="C67"/>
      <c r="D67" s="31"/>
      <c r="E67" s="31"/>
      <c r="F67" s="31"/>
      <c r="G67" s="31"/>
      <c r="H67"/>
      <c r="I67"/>
      <c r="J67" s="31"/>
      <c r="K67" s="31"/>
      <c r="L67" s="31"/>
      <c r="M67"/>
      <c r="N67" s="31"/>
      <c r="O67" s="31"/>
      <c r="P67" s="31"/>
      <c r="Q67" s="31"/>
    </row>
    <row r="68" spans="2:27" ht="15" customHeight="1" x14ac:dyDescent="0.25">
      <c r="B68" s="147"/>
      <c r="C68"/>
      <c r="D68" s="147"/>
      <c r="E68" s="147"/>
      <c r="F68" s="147"/>
      <c r="G68" s="147"/>
      <c r="H68"/>
      <c r="I68"/>
      <c r="J68" s="147"/>
      <c r="K68" s="147"/>
      <c r="L68" s="147"/>
      <c r="M68"/>
      <c r="N68" s="147"/>
      <c r="O68" s="147"/>
      <c r="P68" s="147"/>
      <c r="Q68" s="147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5AA7C-19E3-4C42-96B9-126C6B6FDB1F}">
  <sheetPr codeName="Hoja5">
    <pageSetUpPr fitToPage="1"/>
  </sheetPr>
  <dimension ref="A1:AQ59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7" width="12.85546875" style="263" customWidth="1"/>
    <col min="28" max="29" width="12.85546875" style="264" customWidth="1"/>
    <col min="30" max="31" width="12.85546875" style="263" customWidth="1"/>
    <col min="32" max="33" width="12.85546875" style="264" customWidth="1"/>
    <col min="34" max="35" width="12.85546875" style="263" customWidth="1"/>
    <col min="36" max="37" width="12.85546875" style="264" customWidth="1"/>
    <col min="38" max="43" width="12.85546875" style="263" customWidth="1"/>
    <col min="44" max="63" width="12.85546875" style="247" customWidth="1"/>
    <col min="64" max="16384" width="11.42578125" style="247"/>
  </cols>
  <sheetData>
    <row r="1" spans="1:39" ht="26.25" x14ac:dyDescent="0.25">
      <c r="B1" s="251" t="s">
        <v>217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218</v>
      </c>
    </row>
    <row r="2" spans="1:39" ht="15" customHeight="1" x14ac:dyDescent="0.25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219</v>
      </c>
    </row>
    <row r="3" spans="1:39" ht="1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220</v>
      </c>
    </row>
    <row r="4" spans="1:39" ht="15" customHeight="1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221</v>
      </c>
    </row>
    <row r="5" spans="1:39" ht="1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  <c r="Z6" s="266" t="s">
        <v>199</v>
      </c>
      <c r="AA6" s="264"/>
      <c r="AC6" s="263"/>
      <c r="AD6" s="266" t="s">
        <v>200</v>
      </c>
      <c r="AE6" s="264"/>
      <c r="AG6" s="263"/>
      <c r="AH6" s="266" t="s">
        <v>201</v>
      </c>
      <c r="AI6" s="264"/>
      <c r="AK6" s="263"/>
    </row>
    <row r="7" spans="1:39" ht="15" customHeight="1" thickBot="1" x14ac:dyDescent="0.3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202</v>
      </c>
      <c r="AA8" s="264">
        <v>-7.2201224602575137E-2</v>
      </c>
      <c r="AB8" s="264">
        <v>0.10032763489485419</v>
      </c>
      <c r="AC8" s="263"/>
      <c r="AD8" s="263" t="s">
        <v>202</v>
      </c>
      <c r="AE8" s="264">
        <v>-0.17792630991703062</v>
      </c>
      <c r="AF8" s="264">
        <v>0.14856750269498575</v>
      </c>
      <c r="AG8" s="263"/>
      <c r="AH8" s="263" t="s">
        <v>202</v>
      </c>
      <c r="AI8" s="264">
        <v>-8.8871832047763069E-2</v>
      </c>
      <c r="AJ8" s="264">
        <v>0.26391040888376266</v>
      </c>
      <c r="AK8" s="263"/>
      <c r="AL8" s="268" t="s">
        <v>222</v>
      </c>
      <c r="AM8" s="269">
        <v>2022</v>
      </c>
    </row>
    <row r="9" spans="1:39" ht="15" customHeight="1" thickBot="1" x14ac:dyDescent="0.3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203</v>
      </c>
      <c r="AA9" s="264">
        <v>-6.6668414505015788E-2</v>
      </c>
      <c r="AB9" s="264">
        <v>9.3288286965419326E-2</v>
      </c>
      <c r="AC9" s="263"/>
      <c r="AD9" s="263" t="s">
        <v>203</v>
      </c>
      <c r="AE9" s="264">
        <v>-0.15681915443965877</v>
      </c>
      <c r="AF9" s="264">
        <v>0.14900524483073341</v>
      </c>
      <c r="AG9" s="263"/>
      <c r="AH9" s="263" t="s">
        <v>203</v>
      </c>
      <c r="AI9" s="264">
        <v>-7.108549272914047E-2</v>
      </c>
      <c r="AJ9" s="264">
        <v>0.24027416704411322</v>
      </c>
      <c r="AK9" s="263"/>
      <c r="AL9" s="270" t="s">
        <v>223</v>
      </c>
      <c r="AM9" s="271">
        <v>2021</v>
      </c>
    </row>
    <row r="10" spans="1:39" ht="15" customHeight="1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204</v>
      </c>
      <c r="AA10" s="264">
        <v>-2.8344070185333834E-2</v>
      </c>
      <c r="AB10" s="264">
        <v>5.6148488778304542E-2</v>
      </c>
      <c r="AC10" s="263"/>
      <c r="AD10" s="263" t="s">
        <v>204</v>
      </c>
      <c r="AE10" s="264">
        <v>-0.11696213495499108</v>
      </c>
      <c r="AF10" s="264">
        <v>0.11245768695199644</v>
      </c>
      <c r="AG10" s="263"/>
      <c r="AH10" s="263" t="s">
        <v>204</v>
      </c>
      <c r="AI10" s="264">
        <v>-1.7593952076477848E-2</v>
      </c>
      <c r="AJ10" s="264">
        <v>0.1387519431196732</v>
      </c>
      <c r="AK10" s="263"/>
    </row>
    <row r="11" spans="1:39" ht="15" customHeight="1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205</v>
      </c>
      <c r="AA11" s="264">
        <v>-5.7325572809745044E-4</v>
      </c>
      <c r="AB11" s="264">
        <v>5.8997513498875519E-2</v>
      </c>
      <c r="AC11" s="263"/>
      <c r="AD11" s="263" t="s">
        <v>205</v>
      </c>
      <c r="AE11" s="264">
        <v>-0.11595235834858542</v>
      </c>
      <c r="AF11" s="264">
        <v>0.13223409586123908</v>
      </c>
      <c r="AG11" s="263"/>
      <c r="AH11" s="263" t="s">
        <v>205</v>
      </c>
      <c r="AI11" s="264">
        <v>3.3997020675711698E-2</v>
      </c>
      <c r="AJ11" s="264">
        <v>0.12524430974707529</v>
      </c>
      <c r="AK11" s="263"/>
    </row>
    <row r="12" spans="1:39" ht="15" customHeight="1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206</v>
      </c>
      <c r="AA12" s="264">
        <v>3.390670658299328E-2</v>
      </c>
      <c r="AB12" s="264">
        <v>7.3313610554215536E-2</v>
      </c>
      <c r="AC12" s="263"/>
      <c r="AD12" s="263" t="s">
        <v>206</v>
      </c>
      <c r="AE12" s="264">
        <v>-7.7024265100422581E-2</v>
      </c>
      <c r="AF12" s="264">
        <v>0.12498097655058843</v>
      </c>
      <c r="AG12" s="263"/>
      <c r="AH12" s="263" t="s">
        <v>206</v>
      </c>
      <c r="AI12" s="264">
        <v>8.9313646457463564E-2</v>
      </c>
      <c r="AJ12" s="264">
        <v>0.13890323046813166</v>
      </c>
      <c r="AK12" s="263"/>
    </row>
    <row r="13" spans="1:39" ht="15" customHeight="1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207</v>
      </c>
      <c r="AA13" s="264">
        <v>4.6953426504110073E-2</v>
      </c>
      <c r="AB13" s="264">
        <v>7.3439596797486642E-2</v>
      </c>
      <c r="AC13" s="263"/>
      <c r="AD13" s="263" t="s">
        <v>207</v>
      </c>
      <c r="AE13" s="264">
        <v>-5.9606414433635138E-2</v>
      </c>
      <c r="AF13" s="264">
        <v>0.12482933296494295</v>
      </c>
      <c r="AG13" s="263"/>
      <c r="AH13" s="263" t="s">
        <v>207</v>
      </c>
      <c r="AI13" s="264">
        <v>0.1047887990879228</v>
      </c>
      <c r="AJ13" s="264">
        <v>0.1370323317680443</v>
      </c>
      <c r="AK13" s="263"/>
    </row>
    <row r="14" spans="1:39" ht="15" customHeight="1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208</v>
      </c>
      <c r="AA14" s="264">
        <v>5.321626473091072E-2</v>
      </c>
      <c r="AB14" s="264">
        <v>6.9328686383827859E-2</v>
      </c>
      <c r="AC14" s="263"/>
      <c r="AD14" s="263" t="s">
        <v>208</v>
      </c>
      <c r="AE14" s="264">
        <v>-4.2766537305600705E-2</v>
      </c>
      <c r="AF14" s="264">
        <v>0.12420096505996853</v>
      </c>
      <c r="AG14" s="263"/>
      <c r="AH14" s="263" t="s">
        <v>208</v>
      </c>
      <c r="AI14" s="264">
        <v>0.12234334972297461</v>
      </c>
      <c r="AJ14" s="264">
        <v>0.12142355404340237</v>
      </c>
      <c r="AK14" s="263"/>
    </row>
    <row r="15" spans="1:39" ht="15" customHeight="1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209</v>
      </c>
      <c r="AA15" s="264">
        <v>6.3655221527360764E-2</v>
      </c>
      <c r="AC15" s="263"/>
      <c r="AD15" s="263" t="s">
        <v>209</v>
      </c>
      <c r="AE15" s="264">
        <v>-1.5460735481822497E-2</v>
      </c>
      <c r="AG15" s="263"/>
      <c r="AH15" s="263" t="s">
        <v>209</v>
      </c>
      <c r="AI15" s="264">
        <v>0.14209143876768907</v>
      </c>
      <c r="AK15" s="263"/>
    </row>
    <row r="16" spans="1:39" ht="15" customHeight="1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210</v>
      </c>
      <c r="AA16" s="264">
        <v>6.0889961969038495E-2</v>
      </c>
      <c r="AC16" s="263"/>
      <c r="AD16" s="263" t="s">
        <v>210</v>
      </c>
      <c r="AE16" s="264">
        <v>-6.2521025784393206E-3</v>
      </c>
      <c r="AG16" s="263"/>
      <c r="AH16" s="263" t="s">
        <v>210</v>
      </c>
      <c r="AI16" s="264">
        <v>0.12490043182571028</v>
      </c>
      <c r="AK16" s="263"/>
    </row>
    <row r="17" spans="1:37" ht="15" customHeight="1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211</v>
      </c>
      <c r="AA17" s="264">
        <v>5.6689476150910849E-2</v>
      </c>
      <c r="AC17" s="263"/>
      <c r="AD17" s="263" t="s">
        <v>211</v>
      </c>
      <c r="AE17" s="264">
        <v>2.9161693914144847E-3</v>
      </c>
      <c r="AG17" s="263"/>
      <c r="AH17" s="263" t="s">
        <v>211</v>
      </c>
      <c r="AI17" s="264">
        <v>0.11001445710713412</v>
      </c>
      <c r="AK17" s="263"/>
    </row>
    <row r="18" spans="1:37" ht="15" customHeight="1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212</v>
      </c>
      <c r="AA18" s="264">
        <v>5.5744720786396015E-2</v>
      </c>
      <c r="AC18" s="263"/>
      <c r="AD18" s="263" t="s">
        <v>212</v>
      </c>
      <c r="AE18" s="264">
        <v>1.8766975941681495E-2</v>
      </c>
      <c r="AG18" s="263"/>
      <c r="AH18" s="263" t="s">
        <v>212</v>
      </c>
      <c r="AI18" s="264">
        <v>9.4031503256254603E-2</v>
      </c>
      <c r="AK18" s="263"/>
    </row>
    <row r="19" spans="1:37" ht="1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213</v>
      </c>
      <c r="AA19" s="264">
        <v>5.608495042650645E-2</v>
      </c>
      <c r="AC19" s="263"/>
      <c r="AD19" s="263" t="s">
        <v>213</v>
      </c>
      <c r="AE19" s="264">
        <v>2.3705487428082678E-2</v>
      </c>
      <c r="AG19" s="263"/>
      <c r="AH19" s="263" t="s">
        <v>213</v>
      </c>
      <c r="AI19" s="264">
        <v>0.10195977755221521</v>
      </c>
      <c r="AK19" s="263"/>
    </row>
    <row r="20" spans="1:37" ht="15" customHeight="1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214</v>
      </c>
      <c r="AA33" s="264"/>
      <c r="AC33" s="263"/>
      <c r="AD33" s="266" t="s">
        <v>215</v>
      </c>
      <c r="AE33" s="264"/>
      <c r="AG33" s="263"/>
      <c r="AH33" s="266" t="s">
        <v>216</v>
      </c>
      <c r="AI33" s="264"/>
      <c r="AK33" s="263"/>
    </row>
    <row r="34" spans="1:39" ht="15" customHeight="1" thickBot="1" x14ac:dyDescent="0.3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202</v>
      </c>
      <c r="AA35" s="264">
        <v>1.107712372789095E-2</v>
      </c>
      <c r="AB35" s="264">
        <v>1.3617729202092192E-2</v>
      </c>
      <c r="AC35" s="263"/>
      <c r="AD35" s="263" t="s">
        <v>202</v>
      </c>
      <c r="AE35" s="264">
        <v>5.7702178807125935E-2</v>
      </c>
      <c r="AF35" s="264">
        <v>-4.2899690826657774E-2</v>
      </c>
      <c r="AG35" s="263"/>
      <c r="AH35" s="263" t="s">
        <v>202</v>
      </c>
      <c r="AI35" s="264">
        <v>3.5561986624737897E-2</v>
      </c>
      <c r="AJ35" s="264">
        <v>-1.7596698122723069E-2</v>
      </c>
      <c r="AK35" s="263"/>
      <c r="AL35" s="268" t="s">
        <v>224</v>
      </c>
      <c r="AM35" s="269">
        <v>2022</v>
      </c>
    </row>
    <row r="36" spans="1:39" ht="15" customHeight="1" thickBot="1" x14ac:dyDescent="0.3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203</v>
      </c>
      <c r="AA36" s="264">
        <v>-2.6407888128539979E-3</v>
      </c>
      <c r="AB36" s="264">
        <v>5.0830838375992473E-3</v>
      </c>
      <c r="AC36" s="263"/>
      <c r="AD36" s="263" t="s">
        <v>203</v>
      </c>
      <c r="AE36" s="264">
        <v>3.552762386362019E-2</v>
      </c>
      <c r="AF36" s="264">
        <v>-4.7422795923507836E-2</v>
      </c>
      <c r="AG36" s="263"/>
      <c r="AH36" s="263" t="s">
        <v>203</v>
      </c>
      <c r="AI36" s="264">
        <v>1.2245191833654018E-2</v>
      </c>
      <c r="AJ36" s="264">
        <v>-1.5256137090447481E-2</v>
      </c>
      <c r="AK36" s="263"/>
      <c r="AL36" s="270" t="s">
        <v>225</v>
      </c>
      <c r="AM36" s="271">
        <v>2021</v>
      </c>
    </row>
    <row r="37" spans="1:39" ht="15" customHeight="1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204</v>
      </c>
      <c r="AA37" s="264">
        <v>2.8855395171990778E-2</v>
      </c>
      <c r="AB37" s="264">
        <v>-1.284478356427286E-2</v>
      </c>
      <c r="AC37" s="263"/>
      <c r="AD37" s="263" t="s">
        <v>204</v>
      </c>
      <c r="AE37" s="264">
        <v>5.0681658217141885E-2</v>
      </c>
      <c r="AF37" s="264">
        <v>-5.55630587123494E-2</v>
      </c>
      <c r="AG37" s="263"/>
      <c r="AH37" s="263" t="s">
        <v>204</v>
      </c>
      <c r="AI37" s="264">
        <v>4.1217445412865886E-2</v>
      </c>
      <c r="AJ37" s="264">
        <v>-3.2306988207925116E-2</v>
      </c>
      <c r="AK37" s="263"/>
    </row>
    <row r="38" spans="1:39" ht="15" customHeight="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205</v>
      </c>
      <c r="AA38" s="264">
        <v>6.8715312845533699E-2</v>
      </c>
      <c r="AB38" s="264">
        <v>-1.2023722822037683E-2</v>
      </c>
      <c r="AC38" s="263"/>
      <c r="AD38" s="263" t="s">
        <v>205</v>
      </c>
      <c r="AE38" s="264">
        <v>6.7634882360427612E-2</v>
      </c>
      <c r="AF38" s="264">
        <v>-5.2026269293068451E-2</v>
      </c>
      <c r="AG38" s="263"/>
      <c r="AH38" s="263" t="s">
        <v>205</v>
      </c>
      <c r="AI38" s="264">
        <v>6.8522051849220555E-2</v>
      </c>
      <c r="AJ38" s="264">
        <v>-2.7999117117938396E-2</v>
      </c>
      <c r="AK38" s="263"/>
    </row>
    <row r="39" spans="1:39" ht="15" customHeight="1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206</v>
      </c>
      <c r="AA39" s="264">
        <v>9.2903636992539868E-2</v>
      </c>
      <c r="AB39" s="264">
        <v>1.3513406253361638E-2</v>
      </c>
      <c r="AC39" s="263"/>
      <c r="AD39" s="263" t="s">
        <v>206</v>
      </c>
      <c r="AE39" s="264">
        <v>8.0935625370566977E-2</v>
      </c>
      <c r="AF39" s="264">
        <v>-2.376697641821451E-2</v>
      </c>
      <c r="AG39" s="263"/>
      <c r="AH39" s="263" t="s">
        <v>206</v>
      </c>
      <c r="AI39" s="264">
        <v>8.6158597028014441E-2</v>
      </c>
      <c r="AJ39" s="264">
        <v>8.4440500189259633E-4</v>
      </c>
      <c r="AK39" s="263"/>
    </row>
    <row r="40" spans="1:39" ht="15" customHeight="1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207</v>
      </c>
      <c r="AA40" s="264">
        <v>0.10074488478716503</v>
      </c>
      <c r="AB40" s="264">
        <v>1.4873865078394033E-2</v>
      </c>
      <c r="AC40" s="263"/>
      <c r="AD40" s="263" t="s">
        <v>207</v>
      </c>
      <c r="AE40" s="264">
        <v>8.4121339467344292E-2</v>
      </c>
      <c r="AF40" s="264">
        <v>-2.3986076114950662E-2</v>
      </c>
      <c r="AG40" s="263"/>
      <c r="AH40" s="263" t="s">
        <v>207</v>
      </c>
      <c r="AI40" s="264">
        <v>9.8328483445521045E-2</v>
      </c>
      <c r="AJ40" s="264">
        <v>2.2550924456453457E-4</v>
      </c>
      <c r="AK40" s="263"/>
    </row>
    <row r="41" spans="1:39" ht="15" customHeight="1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208</v>
      </c>
      <c r="AA41" s="264">
        <v>9.4909456423107053E-2</v>
      </c>
      <c r="AB41" s="264">
        <v>1.2042047645319798E-2</v>
      </c>
      <c r="AC41" s="263"/>
      <c r="AD41" s="263" t="s">
        <v>208</v>
      </c>
      <c r="AE41" s="264">
        <v>7.7750834127204627E-2</v>
      </c>
      <c r="AF41" s="264">
        <v>-2.5859921395592948E-2</v>
      </c>
      <c r="AG41" s="263"/>
      <c r="AH41" s="263" t="s">
        <v>208</v>
      </c>
      <c r="AI41" s="264">
        <v>9.940200064407477E-2</v>
      </c>
      <c r="AJ41" s="264">
        <v>-3.2136817372885674E-3</v>
      </c>
      <c r="AK41" s="263"/>
    </row>
    <row r="42" spans="1:39" ht="15" customHeight="1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209</v>
      </c>
      <c r="AA42" s="264">
        <v>9.0290162283593392E-2</v>
      </c>
      <c r="AC42" s="263"/>
      <c r="AD42" s="263" t="s">
        <v>209</v>
      </c>
      <c r="AE42" s="264">
        <v>6.8637918315036045E-2</v>
      </c>
      <c r="AG42" s="263"/>
      <c r="AH42" s="263" t="s">
        <v>209</v>
      </c>
      <c r="AI42" s="264">
        <v>9.2844062944951983E-2</v>
      </c>
      <c r="AK42" s="263"/>
    </row>
    <row r="43" spans="1:39" ht="15" customHeight="1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210</v>
      </c>
      <c r="AA43" s="264">
        <v>8.2150303625241602E-2</v>
      </c>
      <c r="AC43" s="263"/>
      <c r="AD43" s="263" t="s">
        <v>210</v>
      </c>
      <c r="AE43" s="264">
        <v>5.6846746119525449E-2</v>
      </c>
      <c r="AG43" s="263"/>
      <c r="AH43" s="263" t="s">
        <v>210</v>
      </c>
      <c r="AI43" s="264">
        <v>8.5496124241785196E-2</v>
      </c>
      <c r="AK43" s="263"/>
    </row>
    <row r="44" spans="1:39" ht="15" customHeight="1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211</v>
      </c>
      <c r="AA44" s="264">
        <v>7.0817381667195894E-2</v>
      </c>
      <c r="AC44" s="263"/>
      <c r="AD44" s="263" t="s">
        <v>211</v>
      </c>
      <c r="AE44" s="264">
        <v>4.1841214184188825E-2</v>
      </c>
      <c r="AG44" s="263"/>
      <c r="AH44" s="263" t="s">
        <v>211</v>
      </c>
      <c r="AI44" s="264">
        <v>7.0526888604864404E-2</v>
      </c>
      <c r="AK44" s="263"/>
    </row>
    <row r="45" spans="1:39" ht="1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212</v>
      </c>
      <c r="AA45" s="264">
        <v>6.1954659598844726E-2</v>
      </c>
      <c r="AC45" s="263"/>
      <c r="AD45" s="263" t="s">
        <v>212</v>
      </c>
      <c r="AE45" s="264">
        <v>3.0319697512395861E-2</v>
      </c>
      <c r="AG45" s="263"/>
      <c r="AH45" s="263" t="s">
        <v>212</v>
      </c>
      <c r="AI45" s="264">
        <v>6.2552353605993996E-2</v>
      </c>
      <c r="AK45" s="263"/>
    </row>
    <row r="46" spans="1:39" ht="15" customHeight="1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213</v>
      </c>
      <c r="AA46" s="264">
        <v>5.6370216489294196E-2</v>
      </c>
      <c r="AC46" s="263"/>
      <c r="AD46" s="263" t="s">
        <v>213</v>
      </c>
      <c r="AE46" s="264">
        <v>2.2421777253976812E-2</v>
      </c>
      <c r="AG46" s="263"/>
      <c r="AH46" s="263" t="s">
        <v>213</v>
      </c>
      <c r="AI46" s="264">
        <v>5.6038250010495713E-2</v>
      </c>
      <c r="AK46" s="263"/>
    </row>
    <row r="47" spans="1:39" ht="15" customHeight="1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 x14ac:dyDescent="0.25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B82A4-2D00-4641-B3D4-EE968C677DAA}">
  <sheetPr codeName="Hoja6"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2578125" defaultRowHeight="15" customHeight="1" x14ac:dyDescent="0.25"/>
  <cols>
    <col min="1" max="1" width="3.7109375" style="165" customWidth="1"/>
    <col min="2" max="8" width="11.5703125" style="165" customWidth="1"/>
    <col min="9" max="9" width="3.7109375" style="165" customWidth="1"/>
    <col min="10" max="16" width="11.5703125" style="165" customWidth="1"/>
    <col min="17" max="17" width="3.7109375" style="165" customWidth="1"/>
    <col min="18" max="24" width="11.5703125" style="165" customWidth="1"/>
    <col min="25" max="25" width="11.5703125" style="253" customWidth="1"/>
    <col min="26" max="27" width="12.85546875" style="253" customWidth="1"/>
    <col min="28" max="28" width="12.85546875" style="53" customWidth="1"/>
    <col min="29" max="29" width="12.85546875" style="254" customWidth="1"/>
    <col min="30" max="31" width="12.85546875" style="53" customWidth="1"/>
    <col min="32" max="32" width="12.85546875" style="254" customWidth="1"/>
    <col min="33" max="34" width="12.85546875" style="53" customWidth="1"/>
    <col min="35" max="35" width="12.85546875" style="254" customWidth="1"/>
    <col min="36" max="41" width="12.85546875" style="53" customWidth="1"/>
    <col min="42" max="45" width="12.85546875" style="253" customWidth="1"/>
    <col min="46" max="63" width="12.85546875" style="165" customWidth="1"/>
    <col min="64" max="16384" width="11.42578125" style="165"/>
  </cols>
  <sheetData>
    <row r="1" spans="1:42" ht="26.25" x14ac:dyDescent="0.25">
      <c r="B1" s="251" t="s">
        <v>226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196</v>
      </c>
      <c r="AB1" s="53" t="s">
        <v>227</v>
      </c>
    </row>
    <row r="2" spans="1:42" ht="15" customHeight="1" x14ac:dyDescent="0.25">
      <c r="A2" s="46"/>
      <c r="B2" s="252"/>
      <c r="C2" s="252"/>
      <c r="D2" s="252"/>
      <c r="E2" s="252"/>
      <c r="F2" s="252"/>
      <c r="G2" s="252"/>
      <c r="H2" s="252"/>
      <c r="J2" s="46"/>
      <c r="K2" s="46"/>
      <c r="L2" s="46"/>
      <c r="M2" s="46"/>
      <c r="N2" s="46"/>
      <c r="O2" s="46"/>
      <c r="P2" s="46"/>
      <c r="Q2" s="46"/>
      <c r="R2" s="46"/>
      <c r="S2" s="46"/>
      <c r="T2" s="252"/>
      <c r="U2" s="252"/>
      <c r="V2" s="252"/>
      <c r="W2" s="252"/>
      <c r="X2" s="252"/>
      <c r="Z2" s="253" t="s">
        <v>197</v>
      </c>
      <c r="AB2" s="53" t="s">
        <v>228</v>
      </c>
    </row>
    <row r="3" spans="1:42" ht="15" customHeight="1" x14ac:dyDescent="0.25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198</v>
      </c>
      <c r="AB3" s="53" t="s">
        <v>229</v>
      </c>
    </row>
    <row r="4" spans="1:42" ht="15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53" t="s">
        <v>230</v>
      </c>
    </row>
    <row r="5" spans="1:42" ht="15" customHeight="1" x14ac:dyDescent="0.25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53" t="s">
        <v>231</v>
      </c>
    </row>
    <row r="6" spans="1:42" ht="15" customHeight="1" x14ac:dyDescent="0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199</v>
      </c>
      <c r="AA6" s="257"/>
    </row>
    <row r="7" spans="1:42" ht="15" customHeight="1" x14ac:dyDescent="0.2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199</v>
      </c>
      <c r="AE7" s="272" t="s">
        <v>200</v>
      </c>
      <c r="AH7" s="272" t="s">
        <v>201</v>
      </c>
      <c r="AP7" s="258">
        <v>2022</v>
      </c>
    </row>
    <row r="8" spans="1:42" ht="15" customHeight="1" thickBot="1" x14ac:dyDescent="0.3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202</v>
      </c>
      <c r="AA8" s="259">
        <v>46820440</v>
      </c>
      <c r="AP8" s="259">
        <v>8185760</v>
      </c>
    </row>
    <row r="9" spans="1:42" ht="15" customHeight="1" x14ac:dyDescent="0.25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203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222</v>
      </c>
      <c r="AL9" s="275">
        <v>2022</v>
      </c>
      <c r="AP9" s="259">
        <v>7406116</v>
      </c>
    </row>
    <row r="10" spans="1:42" ht="15" customHeight="1" thickBot="1" x14ac:dyDescent="0.3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204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232</v>
      </c>
      <c r="AL10" s="277">
        <v>2021</v>
      </c>
      <c r="AP10" s="259">
        <v>6819146</v>
      </c>
    </row>
    <row r="11" spans="1:42" ht="15" customHeight="1" x14ac:dyDescent="0.25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205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 x14ac:dyDescent="0.25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206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 x14ac:dyDescent="0.25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207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 x14ac:dyDescent="0.25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208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 x14ac:dyDescent="0.25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209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 x14ac:dyDescent="0.25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210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 x14ac:dyDescent="0.25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211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 x14ac:dyDescent="0.25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212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 x14ac:dyDescent="0.25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213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 x14ac:dyDescent="0.25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 x14ac:dyDescent="0.25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 x14ac:dyDescent="0.25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 x14ac:dyDescent="0.25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 x14ac:dyDescent="0.25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 x14ac:dyDescent="0.25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 x14ac:dyDescent="0.25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 x14ac:dyDescent="0.25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 x14ac:dyDescent="0.25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 x14ac:dyDescent="0.2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 x14ac:dyDescent="0.25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 x14ac:dyDescent="0.25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 x14ac:dyDescent="0.25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214</v>
      </c>
      <c r="AA33" s="257"/>
    </row>
    <row r="34" spans="1:42" ht="15" customHeight="1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214</v>
      </c>
      <c r="AE34" s="272" t="s">
        <v>215</v>
      </c>
      <c r="AH34" s="272" t="s">
        <v>233</v>
      </c>
      <c r="AP34" s="258">
        <v>2022</v>
      </c>
    </row>
    <row r="35" spans="1:42" ht="15" customHeight="1" thickBot="1" x14ac:dyDescent="0.3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202</v>
      </c>
      <c r="AA35" s="259">
        <v>21616722</v>
      </c>
      <c r="AP35" s="259">
        <v>1460985</v>
      </c>
    </row>
    <row r="36" spans="1:42" ht="15" customHeight="1" x14ac:dyDescent="0.25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203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224</v>
      </c>
      <c r="AL36" s="275">
        <v>2022</v>
      </c>
      <c r="AP36" s="259">
        <v>1349473</v>
      </c>
    </row>
    <row r="37" spans="1:42" ht="15" customHeight="1" thickBot="1" x14ac:dyDescent="0.3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204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234</v>
      </c>
      <c r="AL37" s="277">
        <v>2021</v>
      </c>
      <c r="AP37" s="259">
        <v>1386654</v>
      </c>
    </row>
    <row r="38" spans="1:42" ht="15" customHeight="1" x14ac:dyDescent="0.25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205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 x14ac:dyDescent="0.25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206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 x14ac:dyDescent="0.25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207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 x14ac:dyDescent="0.25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208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 x14ac:dyDescent="0.25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209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 x14ac:dyDescent="0.25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210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 x14ac:dyDescent="0.25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211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 x14ac:dyDescent="0.25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212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 x14ac:dyDescent="0.25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213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 x14ac:dyDescent="0.25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 x14ac:dyDescent="0.25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 x14ac:dyDescent="0.25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 x14ac:dyDescent="0.25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 x14ac:dyDescent="0.25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 x14ac:dyDescent="0.25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 x14ac:dyDescent="0.25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 x14ac:dyDescent="0.25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 x14ac:dyDescent="0.25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 x14ac:dyDescent="0.25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 x14ac:dyDescent="0.25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 x14ac:dyDescent="0.25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 x14ac:dyDescent="0.25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 x14ac:dyDescent="0.25">
      <c r="Z60" s="259"/>
      <c r="AA60" s="259"/>
    </row>
    <row r="61" spans="1:35" ht="15" customHeight="1" x14ac:dyDescent="0.25">
      <c r="Z61" s="259"/>
      <c r="AA61" s="259"/>
    </row>
    <row r="62" spans="1:35" ht="15" customHeight="1" x14ac:dyDescent="0.25">
      <c r="Z62" s="259"/>
      <c r="AA62" s="259"/>
    </row>
    <row r="63" spans="1:35" ht="15" customHeight="1" x14ac:dyDescent="0.25">
      <c r="Z63" s="259"/>
      <c r="AA63" s="259"/>
    </row>
    <row r="64" spans="1:35" ht="15" customHeight="1" x14ac:dyDescent="0.25">
      <c r="Z64" s="259"/>
      <c r="AA64" s="259"/>
    </row>
    <row r="65" spans="26:27" ht="15" customHeight="1" x14ac:dyDescent="0.25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AE1EB-12BB-436D-87C2-A9FCE455E885}">
  <sheetPr codeName="Hoja7">
    <pageSetUpPr fitToPage="1"/>
  </sheetPr>
  <dimension ref="A1:AU58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6" width="12.85546875" style="263" customWidth="1"/>
    <col min="27" max="27" width="12.85546875" style="264" customWidth="1"/>
    <col min="28" max="29" width="12.85546875" style="263" customWidth="1"/>
    <col min="30" max="30" width="12.85546875" style="264" customWidth="1"/>
    <col min="31" max="32" width="12.85546875" style="263" customWidth="1"/>
    <col min="33" max="33" width="12.85546875" style="264" customWidth="1"/>
    <col min="34" max="43" width="12.85546875" style="263" customWidth="1"/>
    <col min="44" max="45" width="12.85546875" style="262" customWidth="1"/>
    <col min="46" max="47" width="12.85546875" style="283" customWidth="1"/>
    <col min="48" max="63" width="12.85546875" style="247" customWidth="1"/>
    <col min="64" max="16384" width="11.42578125" style="247"/>
  </cols>
  <sheetData>
    <row r="1" spans="1:36" ht="26.25" x14ac:dyDescent="0.25">
      <c r="B1" s="251" t="s">
        <v>235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227</v>
      </c>
    </row>
    <row r="2" spans="1:36" ht="15" customHeight="1" x14ac:dyDescent="0.25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236</v>
      </c>
    </row>
    <row r="3" spans="1:36" ht="1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237</v>
      </c>
    </row>
    <row r="4" spans="1:36" ht="15" customHeight="1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230</v>
      </c>
    </row>
    <row r="5" spans="1:36" ht="1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231</v>
      </c>
    </row>
    <row r="6" spans="1:36" ht="15" customHeight="1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</row>
    <row r="7" spans="1:36" ht="15" customHeight="1" x14ac:dyDescent="0.25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199</v>
      </c>
      <c r="AC7" s="266" t="s">
        <v>200</v>
      </c>
      <c r="AF7" s="266" t="s">
        <v>201</v>
      </c>
    </row>
    <row r="8" spans="1:36" ht="15" customHeight="1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 x14ac:dyDescent="0.25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222</v>
      </c>
      <c r="AJ9" s="263">
        <v>2022</v>
      </c>
    </row>
    <row r="10" spans="1:36" ht="15" customHeight="1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232</v>
      </c>
      <c r="AJ10" s="263">
        <v>2021</v>
      </c>
    </row>
    <row r="11" spans="1:36" ht="15" customHeight="1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238</v>
      </c>
      <c r="AJ12" s="263">
        <v>2021</v>
      </c>
    </row>
    <row r="13" spans="1:36" ht="15" customHeight="1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239</v>
      </c>
      <c r="AJ13" s="263">
        <v>2020</v>
      </c>
    </row>
    <row r="14" spans="1:36" ht="15" customHeight="1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 x14ac:dyDescent="0.25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214</v>
      </c>
      <c r="AC34" s="266" t="s">
        <v>215</v>
      </c>
      <c r="AF34" s="266" t="s">
        <v>216</v>
      </c>
    </row>
    <row r="35" spans="1:36" ht="15" customHeight="1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 x14ac:dyDescent="0.25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224</v>
      </c>
      <c r="AJ36" s="263">
        <v>2022</v>
      </c>
    </row>
    <row r="37" spans="1:36" ht="15" customHeight="1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234</v>
      </c>
      <c r="AJ37" s="263">
        <v>2021</v>
      </c>
    </row>
    <row r="38" spans="1:36" ht="15" customHeight="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240</v>
      </c>
      <c r="AJ39" s="263">
        <v>2021</v>
      </c>
    </row>
    <row r="40" spans="1:36" ht="15" customHeight="1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241</v>
      </c>
      <c r="AJ40" s="263">
        <v>2020</v>
      </c>
    </row>
    <row r="41" spans="1:36" ht="15" customHeight="1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Oscar Souto Pascual</cp:lastModifiedBy>
  <dcterms:created xsi:type="dcterms:W3CDTF">2014-04-30T10:51:23Z</dcterms:created>
  <dcterms:modified xsi:type="dcterms:W3CDTF">2025-01-30T16:21:06Z</dcterms:modified>
  <cp:category/>
</cp:coreProperties>
</file>