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2AD710A3-E419-4C5C-9B7C-086C9572B878}" xr6:coauthVersionLast="47" xr6:coauthVersionMax="47" xr10:uidLastSave="{00000000-0000-0000-0000-000000000000}"/>
  <bookViews>
    <workbookView xWindow="-120" yWindow="-120" windowWidth="29040" windowHeight="175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D35" i="46"/>
  <c r="F35" i="46" s="1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E35" i="31"/>
  <c r="F35" i="31" s="1"/>
  <c r="D35" i="31"/>
  <c r="C35" i="31"/>
  <c r="B35" i="31"/>
  <c r="D35" i="6" s="1" a="1"/>
  <c r="F35" i="30"/>
  <c r="E35" i="30"/>
  <c r="D35" i="30"/>
  <c r="C35" i="30"/>
  <c r="B35" i="30"/>
  <c r="E35" i="29"/>
  <c r="F35" i="29" s="1"/>
  <c r="D35" i="29"/>
  <c r="C35" i="29"/>
  <c r="B35" i="29"/>
  <c r="E35" i="38"/>
  <c r="F35" i="38" s="1"/>
  <c r="D35" i="38"/>
  <c r="C35" i="38"/>
  <c r="B35" i="38"/>
  <c r="E35" i="28"/>
  <c r="F35" i="28" s="1"/>
  <c r="D35" i="28"/>
  <c r="C35" i="28"/>
  <c r="B35" i="28"/>
  <c r="F35" i="34"/>
  <c r="E35" i="34"/>
  <c r="D35" i="34"/>
  <c r="C35" i="34"/>
  <c r="B35" i="34"/>
  <c r="D30" i="6" s="1" a="1"/>
  <c r="E35" i="33"/>
  <c r="F35" i="33" s="1"/>
  <c r="D35" i="33"/>
  <c r="C35" i="33"/>
  <c r="B35" i="33"/>
  <c r="E35" i="32"/>
  <c r="F35" i="32" s="1"/>
  <c r="D35" i="32"/>
  <c r="C35" i="32"/>
  <c r="B35" i="32"/>
  <c r="E35" i="26"/>
  <c r="F35" i="26" s="1"/>
  <c r="D35" i="26"/>
  <c r="C35" i="26"/>
  <c r="B35" i="26"/>
  <c r="E35" i="25"/>
  <c r="F35" i="25" s="1"/>
  <c r="D35" i="25"/>
  <c r="C35" i="25"/>
  <c r="B35" i="25"/>
  <c r="E35" i="24"/>
  <c r="D35" i="24"/>
  <c r="F35" i="24" s="1"/>
  <c r="C35" i="24"/>
  <c r="B35" i="24"/>
  <c r="F35" i="22"/>
  <c r="E35" i="22"/>
  <c r="D35" i="22"/>
  <c r="C35" i="22"/>
  <c r="B35" i="22"/>
  <c r="E35" i="21"/>
  <c r="F35" i="21" s="1"/>
  <c r="D35" i="21"/>
  <c r="C35" i="21"/>
  <c r="B35" i="21"/>
  <c r="F35" i="20"/>
  <c r="E35" i="20"/>
  <c r="D35" i="20"/>
  <c r="C35" i="20"/>
  <c r="B35" i="20"/>
  <c r="F35" i="19"/>
  <c r="E35" i="19"/>
  <c r="D35" i="19"/>
  <c r="C35" i="19"/>
  <c r="B35" i="19"/>
  <c r="E35" i="18"/>
  <c r="F35" i="18" s="1"/>
  <c r="D35" i="18"/>
  <c r="C35" i="18"/>
  <c r="B35" i="18"/>
  <c r="E35" i="17"/>
  <c r="F35" i="17" s="1"/>
  <c r="D35" i="17"/>
  <c r="C35" i="17"/>
  <c r="B35" i="17"/>
  <c r="F35" i="16"/>
  <c r="E35" i="16"/>
  <c r="D35" i="16"/>
  <c r="C35" i="16"/>
  <c r="B35" i="16"/>
  <c r="E35" i="15"/>
  <c r="F35" i="15" s="1"/>
  <c r="D35" i="15"/>
  <c r="C35" i="15"/>
  <c r="B35" i="15"/>
  <c r="E35" i="14"/>
  <c r="F35" i="14" s="1"/>
  <c r="D35" i="14"/>
  <c r="C35" i="14"/>
  <c r="B35" i="14"/>
  <c r="E35" i="13"/>
  <c r="F35" i="13" s="1"/>
  <c r="D35" i="13"/>
  <c r="C35" i="13"/>
  <c r="B35" i="13"/>
  <c r="E35" i="12"/>
  <c r="D35" i="12"/>
  <c r="F35" i="12" s="1"/>
  <c r="C35" i="12"/>
  <c r="B35" i="12"/>
  <c r="E35" i="11"/>
  <c r="D35" i="11"/>
  <c r="F35" i="11" s="1"/>
  <c r="C35" i="11"/>
  <c r="B35" i="11"/>
  <c r="E35" i="10"/>
  <c r="D35" i="10"/>
  <c r="F35" i="10" s="1"/>
  <c r="C35" i="10"/>
  <c r="B35" i="10"/>
  <c r="E35" i="9"/>
  <c r="F35" i="9" s="1"/>
  <c r="D35" i="9"/>
  <c r="C35" i="9"/>
  <c r="B35" i="9"/>
  <c r="F35" i="7"/>
  <c r="E35" i="7"/>
  <c r="D35" i="7"/>
  <c r="C35" i="7"/>
  <c r="B35" i="7"/>
  <c r="AA2" i="7"/>
  <c r="AA1" i="7"/>
  <c r="M48" i="40"/>
  <c r="L48" i="40"/>
  <c r="N48" i="40" s="1"/>
  <c r="K48" i="40"/>
  <c r="J48" i="40"/>
  <c r="I48" i="40"/>
  <c r="H48" i="40"/>
  <c r="G48" i="40"/>
  <c r="D48" i="40"/>
  <c r="F48" i="40" s="1"/>
  <c r="C48" i="40"/>
  <c r="M48" i="39"/>
  <c r="L48" i="39"/>
  <c r="N48" i="39" s="1"/>
  <c r="K48" i="39"/>
  <c r="J48" i="39"/>
  <c r="I48" i="39"/>
  <c r="H48" i="39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4" i="6" a="1"/>
  <c r="I34" i="6" s="1"/>
  <c r="D33" i="6" a="1"/>
  <c r="I33" i="6" s="1"/>
  <c r="D32" i="6" a="1"/>
  <c r="I32" i="6" s="1"/>
  <c r="D31" i="6" a="1"/>
  <c r="I31" i="6" s="1"/>
  <c r="D29" i="6" a="1"/>
  <c r="I29" i="6" s="1"/>
  <c r="D28" i="6" a="1"/>
  <c r="I28" i="6" s="1"/>
  <c r="D26" i="6" a="1"/>
  <c r="I26" i="6" s="1"/>
  <c r="D25" i="6" a="1"/>
  <c r="I25" i="6" s="1"/>
  <c r="D24" i="6" a="1"/>
  <c r="I24" i="6" s="1"/>
  <c r="D23" i="6" a="1"/>
  <c r="I23" i="6" s="1"/>
  <c r="D22" i="6" a="1"/>
  <c r="I22" i="6" s="1"/>
  <c r="D21" i="6" a="1"/>
  <c r="I21" i="6" s="1"/>
  <c r="D20" i="6" a="1"/>
  <c r="I20" i="6" s="1"/>
  <c r="G17" i="6"/>
  <c r="I17" i="6" s="1"/>
  <c r="F17" i="6"/>
  <c r="E17" i="6"/>
  <c r="D16" i="6" a="1"/>
  <c r="I16" i="6" s="1"/>
  <c r="D15" i="6" a="1"/>
  <c r="I15" i="6" s="1"/>
  <c r="D14" i="6" a="1"/>
  <c r="I14" i="6" s="1"/>
  <c r="D13" i="6" a="1"/>
  <c r="I13" i="6" s="1"/>
  <c r="G12" i="6"/>
  <c r="G18" i="6" s="1"/>
  <c r="F12" i="6"/>
  <c r="F18" i="6" s="1"/>
  <c r="E11" i="6"/>
  <c r="D10" i="6" a="1"/>
  <c r="I10" i="6" s="1"/>
  <c r="D10" i="6"/>
  <c r="D9" i="6" a="1"/>
  <c r="G11" i="6" s="1"/>
  <c r="D9" i="6"/>
  <c r="D11" i="6" s="1"/>
  <c r="D8" i="6" a="1"/>
  <c r="I8" i="6" s="1"/>
  <c r="D7" i="6" a="1"/>
  <c r="I7" i="6" s="1"/>
  <c r="D7" i="6"/>
  <c r="I18" i="6" l="1"/>
  <c r="H18" i="6"/>
  <c r="I35" i="6"/>
  <c r="H35" i="6"/>
  <c r="D35" i="6"/>
  <c r="I30" i="6"/>
  <c r="H30" i="6"/>
  <c r="D30" i="6"/>
  <c r="D15" i="6"/>
  <c r="H17" i="6"/>
  <c r="D21" i="6"/>
  <c r="D24" i="6"/>
  <c r="D33" i="6"/>
  <c r="E48" i="39"/>
  <c r="E48" i="40"/>
  <c r="H9" i="6"/>
  <c r="H14" i="6"/>
  <c r="I9" i="6"/>
  <c r="D27" i="6" a="1"/>
  <c r="H7" i="6"/>
  <c r="H15" i="6"/>
  <c r="H24" i="6"/>
  <c r="H33" i="6"/>
  <c r="H10" i="6"/>
  <c r="H12" i="6"/>
  <c r="H21" i="6"/>
  <c r="I12" i="6"/>
  <c r="D14" i="6"/>
  <c r="E12" i="6"/>
  <c r="E18" i="6" s="1"/>
  <c r="D8" i="6"/>
  <c r="D12" i="6" s="1"/>
  <c r="D13" i="6"/>
  <c r="D16" i="6"/>
  <c r="D22" i="6"/>
  <c r="D25" i="6"/>
  <c r="D28" i="6"/>
  <c r="D31" i="6"/>
  <c r="D34" i="6"/>
  <c r="H8" i="6"/>
  <c r="F11" i="6"/>
  <c r="H11" i="6" s="1"/>
  <c r="H13" i="6"/>
  <c r="H16" i="6"/>
  <c r="H22" i="6"/>
  <c r="H25" i="6"/>
  <c r="H28" i="6"/>
  <c r="H31" i="6"/>
  <c r="H34" i="6"/>
  <c r="D20" i="6"/>
  <c r="D23" i="6"/>
  <c r="D26" i="6"/>
  <c r="D29" i="6"/>
  <c r="D32" i="6"/>
  <c r="H20" i="6"/>
  <c r="H23" i="6"/>
  <c r="H26" i="6"/>
  <c r="H29" i="6"/>
  <c r="H32" i="6"/>
  <c r="D17" i="6" l="1"/>
  <c r="D18" i="6"/>
  <c r="I11" i="6"/>
  <c r="I27" i="6"/>
  <c r="H27" i="6"/>
  <c r="D27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<sst xmlns="http://schemas.openxmlformats.org/spreadsheetml/2006/main" count="1868" uniqueCount="242">
  <si>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</si>
  <si>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</si>
  <si>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</si>
  <si>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</si>
  <si>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</si>
  <si>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</si>
  <si>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</si>
  <si>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</si>
  <si>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</si>
  <si>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</si>
  <si>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</si>
  <si>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</si>
  <si>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</si>
  <si>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</si>
  <si>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</si>
  <si>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</si>
  <si>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</si>
  <si>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</si>
  <si>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</si>
  <si>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</si>
  <si>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</si>
  <si>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</si>
  <si>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</si>
  <si>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</si>
  <si>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</si>
  <si>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</si>
  <si>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</si>
  <si>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</si>
  <si>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</si>
  <si>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</si>
  <si>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</si>
  <si>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</si>
  <si>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</si>
  <si>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</si>
  <si>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</si>
  <si>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</si>
  <si>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</si>
  <si>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</si>
  <si>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</si>
  <si>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</si>
  <si>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</si>
  <si>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</si>
  <si>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</si>
  <si>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</si>
  <si>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</si>
  <si>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</si>
  <si>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</si>
  <si>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</si>
  <si>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</si>
  <si>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</si>
  <si>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</si>
  <si>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</si>
  <si>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</si>
  <si>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</si>
  <si>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</si>
  <si>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</si>
  <si>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</si>
  <si>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</si>
  <si>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</si>
  <si>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</si>
  <si>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</si>
  <si>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</si>
  <si>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</si>
  <si>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</si>
  <si>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</si>
  <si>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</si>
  <si>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</si>
  <si>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</si>
  <si>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</si>
  <si>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</si>
  <si>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</si>
  <si>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</si>
  <si>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</si>
  <si>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</si>
  <si>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</si>
  <si>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</si>
  <si>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</si>
  <si>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</si>
  <si>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</si>
  <si>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</si>
  <si>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</si>
  <si>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</si>
  <si>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</si>
  <si>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</si>
  <si>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</si>
  <si>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</si>
  <si>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</si>
  <si>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</si>
  <si>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</si>
  <si>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</si>
  <si>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</si>
  <si>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</si>
  <si>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</si>
  <si>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</si>
  <si>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</si>
  <si>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</si>
  <si>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</si>
  <si>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</si>
  <si>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</si>
  <si>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</si>
  <si>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</si>
  <si>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</si>
  <si>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</si>
  <si>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</si>
  <si>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</si>
  <si>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</si>
  <si>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</si>
  <si>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</si>
  <si>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</si>
  <si>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</si>
  <si>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</si>
  <si>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</si>
  <si>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</si>
  <si>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</si>
  <si>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</si>
  <si>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</si>
  <si>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</si>
  <si>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</si>
  <si>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</si>
  <si>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</si>
  <si>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</si>
  <si>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</si>
  <si>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</si>
  <si>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</si>
  <si>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</si>
  <si>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</si>
  <si>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</si>
  <si>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</si>
  <si>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</si>
  <si>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</si>
  <si>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</si>
  <si>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</si>
  <si>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</si>
  <si>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</si>
  <si>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</si>
  <si>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</si>
  <si>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</si>
  <si>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</si>
  <si>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</si>
  <si>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</si>
  <si>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</si>
  <si>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</si>
  <si>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</si>
  <si>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</si>
  <si>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</si>
  <si>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</si>
  <si>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</si>
  <si>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</si>
  <si>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</si>
  <si>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</si>
  <si>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</si>
  <si>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</si>
  <si>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</si>
  <si>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</si>
  <si>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</si>
  <si>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</si>
  <si>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</si>
  <si>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</si>
  <si>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</si>
  <si>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Agosto </t>
  </si>
  <si>
    <t xml:space="preserve"> Agosto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</si>
  <si>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</si>
  <si>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</si>
  <si>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</si>
  <si>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</si>
  <si>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</si>
  <si>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</si>
  <si>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</si>
  <si>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</si>
  <si>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Agosto de 2024</t>
  </si>
  <si>
    <t>En régimen de mercancía</t>
  </si>
  <si>
    <t>Málaga</t>
  </si>
  <si>
    <t>Fecha: 30/1/2025</t>
  </si>
  <si>
    <t>Pasaia</t>
  </si>
  <si>
    <t>Maquinaria, aparatos, herramientas y repuestos</t>
  </si>
  <si>
    <t>Baleares</t>
  </si>
  <si>
    <t xml:space="preserve">Agosto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</si>
  <si>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</si>
  <si>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</si>
  <si>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</si>
  <si>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</si>
  <si>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</si>
  <si>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</si>
  <si>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</si>
  <si>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</si>
  <si>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30/01/2025</t>
  </si>
  <si>
    <t>Var.(%)</t>
  </si>
  <si>
    <t>No incluye tránsito, ni taras ni transbordo</t>
  </si>
  <si>
    <t>1.1. IMPORTACIONES DE GRANELES LÍQUIDOS</t>
  </si>
  <si>
    <t>1.2. IMPORTACIONES DE GRANELES SÓLIDOS</t>
  </si>
  <si>
    <t>1.3. IMPORTACIONES DE MERCANCÍA GENERAL</t>
  </si>
  <si>
    <t>2. EXPORTACIONES TOTALES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</si>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</sst>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0C48842C-EDD1-4F1A-B04B-7D16967742E6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10088387.352</c:v>
                </c:pt>
                <c:pt idx="1">
                  <c:v>2104173.003</c:v>
                </c:pt>
                <c:pt idx="2">
                  <c:v>3537217.4210000001</c:v>
                </c:pt>
                <c:pt idx="3">
                  <c:v>3055924.3620000002</c:v>
                </c:pt>
                <c:pt idx="4">
                  <c:v>70519947.603</c:v>
                </c:pt>
                <c:pt idx="5">
                  <c:v>3278114.9640000002</c:v>
                </c:pt>
                <c:pt idx="6">
                  <c:v>11741436.108999999</c:v>
                </c:pt>
                <c:pt idx="7">
                  <c:v>47657868.438000001</c:v>
                </c:pt>
                <c:pt idx="8">
                  <c:v>23398310</c:v>
                </c:pt>
                <c:pt idx="9">
                  <c:v>24584282.517999999</c:v>
                </c:pt>
                <c:pt idx="10">
                  <c:v>11939570.066</c:v>
                </c:pt>
                <c:pt idx="11">
                  <c:v>1111042</c:v>
                </c:pt>
                <c:pt idx="12">
                  <c:v>4690806.2290000003</c:v>
                </c:pt>
                <c:pt idx="13">
                  <c:v>10559710.987</c:v>
                </c:pt>
                <c:pt idx="14">
                  <c:v>21138453.151000001</c:v>
                </c:pt>
                <c:pt idx="15">
                  <c:v>20976757.708999999</c:v>
                </c:pt>
                <c:pt idx="16">
                  <c:v>3127745.3960000002</c:v>
                </c:pt>
                <c:pt idx="17">
                  <c:v>1698795.152</c:v>
                </c:pt>
                <c:pt idx="18">
                  <c:v>345046</c:v>
                </c:pt>
                <c:pt idx="19">
                  <c:v>1811585.67</c:v>
                </c:pt>
                <c:pt idx="20">
                  <c:v>2208213.4029999999</c:v>
                </c:pt>
                <c:pt idx="21">
                  <c:v>9584819.0150000006</c:v>
                </c:pt>
                <c:pt idx="22">
                  <c:v>4706889.8770000003</c:v>
                </c:pt>
                <c:pt idx="23">
                  <c:v>2799713</c:v>
                </c:pt>
                <c:pt idx="24">
                  <c:v>21381580.146000002</c:v>
                </c:pt>
                <c:pt idx="25">
                  <c:v>54637030.659999996</c:v>
                </c:pt>
                <c:pt idx="26">
                  <c:v>3596926.0750000002</c:v>
                </c:pt>
                <c:pt idx="27">
                  <c:v>957198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9089283.7530000005</c:v>
                </c:pt>
                <c:pt idx="1">
                  <c:v>2159081</c:v>
                </c:pt>
                <c:pt idx="2">
                  <c:v>3656855.6430000002</c:v>
                </c:pt>
                <c:pt idx="3">
                  <c:v>3238371.7889999999</c:v>
                </c:pt>
                <c:pt idx="4">
                  <c:v>70013284.824000001</c:v>
                </c:pt>
                <c:pt idx="5">
                  <c:v>3913792.7749999999</c:v>
                </c:pt>
                <c:pt idx="6">
                  <c:v>11230793.539999999</c:v>
                </c:pt>
                <c:pt idx="7">
                  <c:v>42806933.104999997</c:v>
                </c:pt>
                <c:pt idx="8">
                  <c:v>22094542</c:v>
                </c:pt>
                <c:pt idx="9">
                  <c:v>25351146.438000001</c:v>
                </c:pt>
                <c:pt idx="10">
                  <c:v>11710743.251</c:v>
                </c:pt>
                <c:pt idx="11">
                  <c:v>1200838.642</c:v>
                </c:pt>
                <c:pt idx="12">
                  <c:v>5952619.9979999997</c:v>
                </c:pt>
                <c:pt idx="13">
                  <c:v>13695798.312999999</c:v>
                </c:pt>
                <c:pt idx="14">
                  <c:v>19964266.831</c:v>
                </c:pt>
                <c:pt idx="15">
                  <c:v>18740484.467</c:v>
                </c:pt>
                <c:pt idx="16">
                  <c:v>1629143.96</c:v>
                </c:pt>
                <c:pt idx="17">
                  <c:v>1464355.2209999999</c:v>
                </c:pt>
                <c:pt idx="18">
                  <c:v>354754</c:v>
                </c:pt>
                <c:pt idx="19">
                  <c:v>1731409.7390000001</c:v>
                </c:pt>
                <c:pt idx="20">
                  <c:v>2333364.2439999999</c:v>
                </c:pt>
                <c:pt idx="21">
                  <c:v>8654847.341</c:v>
                </c:pt>
                <c:pt idx="22">
                  <c:v>4551300.1689999998</c:v>
                </c:pt>
                <c:pt idx="23">
                  <c:v>2549934</c:v>
                </c:pt>
                <c:pt idx="24">
                  <c:v>21743518.197999999</c:v>
                </c:pt>
                <c:pt idx="25">
                  <c:v>51305977.111000001</c:v>
                </c:pt>
                <c:pt idx="26">
                  <c:v>3215900.7570000002</c:v>
                </c:pt>
                <c:pt idx="27">
                  <c:v>1033447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085039"/>
        <c:axId val="21574916"/>
      </c:barChart>
      <c:catAx>
        <c:axId val="140850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574916"/>
        <c:crosses val="autoZero"/>
        <c:auto val="1"/>
        <c:lblAlgn val="ctr"/>
        <c:lblOffset val="100"/>
        <c:noMultiLvlLbl val="0"/>
      </c:catAx>
      <c:valAx>
        <c:axId val="2157491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085039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10034914</c:v>
                </c:pt>
                <c:pt idx="1">
                  <c:v>2087564</c:v>
                </c:pt>
                <c:pt idx="2">
                  <c:v>3467204</c:v>
                </c:pt>
                <c:pt idx="3">
                  <c:v>3006526</c:v>
                </c:pt>
                <c:pt idx="4">
                  <c:v>65792451</c:v>
                </c:pt>
                <c:pt idx="5">
                  <c:v>3197429</c:v>
                </c:pt>
                <c:pt idx="6">
                  <c:v>11625292</c:v>
                </c:pt>
                <c:pt idx="7">
                  <c:v>46445914</c:v>
                </c:pt>
                <c:pt idx="8">
                  <c:v>23297868</c:v>
                </c:pt>
                <c:pt idx="9">
                  <c:v>24455649</c:v>
                </c:pt>
                <c:pt idx="10">
                  <c:v>11917082</c:v>
                </c:pt>
                <c:pt idx="11">
                  <c:v>753378</c:v>
                </c:pt>
                <c:pt idx="12">
                  <c:v>4680990</c:v>
                </c:pt>
                <c:pt idx="13">
                  <c:v>10538722</c:v>
                </c:pt>
                <c:pt idx="14">
                  <c:v>21002374</c:v>
                </c:pt>
                <c:pt idx="15">
                  <c:v>19034097</c:v>
                </c:pt>
                <c:pt idx="16">
                  <c:v>3076878</c:v>
                </c:pt>
                <c:pt idx="17">
                  <c:v>1679387</c:v>
                </c:pt>
                <c:pt idx="18">
                  <c:v>344928</c:v>
                </c:pt>
                <c:pt idx="19">
                  <c:v>1793240</c:v>
                </c:pt>
                <c:pt idx="20">
                  <c:v>2178952</c:v>
                </c:pt>
                <c:pt idx="21">
                  <c:v>8978423</c:v>
                </c:pt>
                <c:pt idx="22">
                  <c:v>4666720</c:v>
                </c:pt>
                <c:pt idx="23">
                  <c:v>2778386</c:v>
                </c:pt>
                <c:pt idx="24">
                  <c:v>21253212</c:v>
                </c:pt>
                <c:pt idx="25">
                  <c:v>54306904</c:v>
                </c:pt>
                <c:pt idx="26">
                  <c:v>3499230</c:v>
                </c:pt>
                <c:pt idx="27">
                  <c:v>951020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9032812</c:v>
                </c:pt>
                <c:pt idx="1">
                  <c:v>2139748</c:v>
                </c:pt>
                <c:pt idx="2">
                  <c:v>3589249</c:v>
                </c:pt>
                <c:pt idx="3">
                  <c:v>3194218</c:v>
                </c:pt>
                <c:pt idx="4">
                  <c:v>65082598</c:v>
                </c:pt>
                <c:pt idx="5">
                  <c:v>3828695</c:v>
                </c:pt>
                <c:pt idx="6">
                  <c:v>11129562</c:v>
                </c:pt>
                <c:pt idx="7">
                  <c:v>41767163</c:v>
                </c:pt>
                <c:pt idx="8">
                  <c:v>22006033</c:v>
                </c:pt>
                <c:pt idx="9">
                  <c:v>25195648</c:v>
                </c:pt>
                <c:pt idx="10">
                  <c:v>11688889</c:v>
                </c:pt>
                <c:pt idx="11">
                  <c:v>783305</c:v>
                </c:pt>
                <c:pt idx="12">
                  <c:v>5942475</c:v>
                </c:pt>
                <c:pt idx="13">
                  <c:v>13672541</c:v>
                </c:pt>
                <c:pt idx="14">
                  <c:v>19760577</c:v>
                </c:pt>
                <c:pt idx="15">
                  <c:v>17197607</c:v>
                </c:pt>
                <c:pt idx="16">
                  <c:v>1571467</c:v>
                </c:pt>
                <c:pt idx="17">
                  <c:v>1446632</c:v>
                </c:pt>
                <c:pt idx="18">
                  <c:v>349540</c:v>
                </c:pt>
                <c:pt idx="19">
                  <c:v>1712491</c:v>
                </c:pt>
                <c:pt idx="20">
                  <c:v>2301575</c:v>
                </c:pt>
                <c:pt idx="21">
                  <c:v>8154940</c:v>
                </c:pt>
                <c:pt idx="22">
                  <c:v>4517590</c:v>
                </c:pt>
                <c:pt idx="23">
                  <c:v>2526744</c:v>
                </c:pt>
                <c:pt idx="24">
                  <c:v>21638384</c:v>
                </c:pt>
                <c:pt idx="25">
                  <c:v>51017383</c:v>
                </c:pt>
                <c:pt idx="26">
                  <c:v>3105396</c:v>
                </c:pt>
                <c:pt idx="27">
                  <c:v>1028029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282867"/>
        <c:axId val="49077018"/>
      </c:barChart>
      <c:catAx>
        <c:axId val="3928286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077018"/>
        <c:crosses val="autoZero"/>
        <c:auto val="1"/>
        <c:lblAlgn val="ctr"/>
        <c:lblOffset val="100"/>
        <c:noMultiLvlLbl val="0"/>
      </c:catAx>
      <c:valAx>
        <c:axId val="4907701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28286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6733526</c:v>
                </c:pt>
                <c:pt idx="1">
                  <c:v>40622</c:v>
                </c:pt>
                <c:pt idx="2">
                  <c:v>101691</c:v>
                </c:pt>
                <c:pt idx="3">
                  <c:v>421647</c:v>
                </c:pt>
                <c:pt idx="4">
                  <c:v>19520492</c:v>
                </c:pt>
                <c:pt idx="5">
                  <c:v>445096</c:v>
                </c:pt>
                <c:pt idx="6">
                  <c:v>1116224</c:v>
                </c:pt>
                <c:pt idx="7">
                  <c:v>9307362</c:v>
                </c:pt>
                <c:pt idx="8">
                  <c:v>14859052</c:v>
                </c:pt>
                <c:pt idx="9">
                  <c:v>17675946</c:v>
                </c:pt>
                <c:pt idx="10">
                  <c:v>5991565</c:v>
                </c:pt>
                <c:pt idx="11">
                  <c:v>363553</c:v>
                </c:pt>
                <c:pt idx="12">
                  <c:v>1646540</c:v>
                </c:pt>
                <c:pt idx="13">
                  <c:v>1237320</c:v>
                </c:pt>
                <c:pt idx="14">
                  <c:v>16118124</c:v>
                </c:pt>
                <c:pt idx="15">
                  <c:v>5583849</c:v>
                </c:pt>
                <c:pt idx="16">
                  <c:v>87718</c:v>
                </c:pt>
                <c:pt idx="17">
                  <c:v>0</c:v>
                </c:pt>
                <c:pt idx="18">
                  <c:v>41221</c:v>
                </c:pt>
                <c:pt idx="19">
                  <c:v>874041</c:v>
                </c:pt>
                <c:pt idx="20">
                  <c:v>0</c:v>
                </c:pt>
                <c:pt idx="21">
                  <c:v>2851483</c:v>
                </c:pt>
                <c:pt idx="22">
                  <c:v>116080</c:v>
                </c:pt>
                <c:pt idx="23">
                  <c:v>392989</c:v>
                </c:pt>
                <c:pt idx="24">
                  <c:v>14051288</c:v>
                </c:pt>
                <c:pt idx="25">
                  <c:v>2286703</c:v>
                </c:pt>
                <c:pt idx="26">
                  <c:v>21006</c:v>
                </c:pt>
                <c:pt idx="27">
                  <c:v>187519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4867243</c:v>
                </c:pt>
                <c:pt idx="1">
                  <c:v>28018</c:v>
                </c:pt>
                <c:pt idx="2">
                  <c:v>15227</c:v>
                </c:pt>
                <c:pt idx="3">
                  <c:v>475359</c:v>
                </c:pt>
                <c:pt idx="4">
                  <c:v>17604757</c:v>
                </c:pt>
                <c:pt idx="5">
                  <c:v>1013941</c:v>
                </c:pt>
                <c:pt idx="6">
                  <c:v>1039305</c:v>
                </c:pt>
                <c:pt idx="7">
                  <c:v>8491552</c:v>
                </c:pt>
                <c:pt idx="8">
                  <c:v>13591021</c:v>
                </c:pt>
                <c:pt idx="9">
                  <c:v>18967206</c:v>
                </c:pt>
                <c:pt idx="10">
                  <c:v>6378731</c:v>
                </c:pt>
                <c:pt idx="11">
                  <c:v>427553</c:v>
                </c:pt>
                <c:pt idx="12">
                  <c:v>2692152</c:v>
                </c:pt>
                <c:pt idx="13">
                  <c:v>743176</c:v>
                </c:pt>
                <c:pt idx="14">
                  <c:v>15361287</c:v>
                </c:pt>
                <c:pt idx="15">
                  <c:v>4644750</c:v>
                </c:pt>
                <c:pt idx="16">
                  <c:v>78450</c:v>
                </c:pt>
                <c:pt idx="17">
                  <c:v>0</c:v>
                </c:pt>
                <c:pt idx="18">
                  <c:v>42072</c:v>
                </c:pt>
                <c:pt idx="19">
                  <c:v>860179</c:v>
                </c:pt>
                <c:pt idx="20">
                  <c:v>0</c:v>
                </c:pt>
                <c:pt idx="21">
                  <c:v>2473168</c:v>
                </c:pt>
                <c:pt idx="22">
                  <c:v>136619</c:v>
                </c:pt>
                <c:pt idx="23">
                  <c:v>298286</c:v>
                </c:pt>
                <c:pt idx="24">
                  <c:v>13449403</c:v>
                </c:pt>
                <c:pt idx="25">
                  <c:v>3522746</c:v>
                </c:pt>
                <c:pt idx="26">
                  <c:v>25877</c:v>
                </c:pt>
                <c:pt idx="27">
                  <c:v>197852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083833"/>
        <c:axId val="29934787"/>
      </c:barChart>
      <c:catAx>
        <c:axId val="6108383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934787"/>
        <c:crosses val="autoZero"/>
        <c:auto val="1"/>
        <c:lblAlgn val="ctr"/>
        <c:lblOffset val="100"/>
        <c:noMultiLvlLbl val="0"/>
      </c:catAx>
      <c:valAx>
        <c:axId val="2993478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08383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2942470</c:v>
                </c:pt>
                <c:pt idx="1">
                  <c:v>1253333</c:v>
                </c:pt>
                <c:pt idx="2">
                  <c:v>2393890</c:v>
                </c:pt>
                <c:pt idx="3">
                  <c:v>1793753</c:v>
                </c:pt>
                <c:pt idx="4">
                  <c:v>155883</c:v>
                </c:pt>
                <c:pt idx="5">
                  <c:v>1193965</c:v>
                </c:pt>
                <c:pt idx="6">
                  <c:v>217969</c:v>
                </c:pt>
                <c:pt idx="7">
                  <c:v>2998958</c:v>
                </c:pt>
                <c:pt idx="8">
                  <c:v>2750333</c:v>
                </c:pt>
                <c:pt idx="9">
                  <c:v>6084638</c:v>
                </c:pt>
                <c:pt idx="10">
                  <c:v>5131628</c:v>
                </c:pt>
                <c:pt idx="11">
                  <c:v>2726</c:v>
                </c:pt>
                <c:pt idx="12">
                  <c:v>2581396</c:v>
                </c:pt>
                <c:pt idx="13">
                  <c:v>7987603</c:v>
                </c:pt>
                <c:pt idx="14">
                  <c:v>3666174</c:v>
                </c:pt>
                <c:pt idx="15">
                  <c:v>272799</c:v>
                </c:pt>
                <c:pt idx="16">
                  <c:v>924740</c:v>
                </c:pt>
                <c:pt idx="17">
                  <c:v>905946</c:v>
                </c:pt>
                <c:pt idx="18">
                  <c:v>7000</c:v>
                </c:pt>
                <c:pt idx="19">
                  <c:v>539803</c:v>
                </c:pt>
                <c:pt idx="20">
                  <c:v>527572</c:v>
                </c:pt>
                <c:pt idx="21">
                  <c:v>241873</c:v>
                </c:pt>
                <c:pt idx="22">
                  <c:v>2093365</c:v>
                </c:pt>
                <c:pt idx="23">
                  <c:v>1270450</c:v>
                </c:pt>
                <c:pt idx="24">
                  <c:v>6114208</c:v>
                </c:pt>
                <c:pt idx="25">
                  <c:v>1878608</c:v>
                </c:pt>
                <c:pt idx="26">
                  <c:v>169304</c:v>
                </c:pt>
                <c:pt idx="27">
                  <c:v>273045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3758915</c:v>
                </c:pt>
                <c:pt idx="1">
                  <c:v>1264503</c:v>
                </c:pt>
                <c:pt idx="2">
                  <c:v>2751940</c:v>
                </c:pt>
                <c:pt idx="3">
                  <c:v>1946580</c:v>
                </c:pt>
                <c:pt idx="4">
                  <c:v>330930</c:v>
                </c:pt>
                <c:pt idx="5">
                  <c:v>1427086</c:v>
                </c:pt>
                <c:pt idx="6">
                  <c:v>269330</c:v>
                </c:pt>
                <c:pt idx="7">
                  <c:v>3364401</c:v>
                </c:pt>
                <c:pt idx="8">
                  <c:v>2747837</c:v>
                </c:pt>
                <c:pt idx="9">
                  <c:v>5567884</c:v>
                </c:pt>
                <c:pt idx="10">
                  <c:v>4495728</c:v>
                </c:pt>
                <c:pt idx="11">
                  <c:v>6176</c:v>
                </c:pt>
                <c:pt idx="12">
                  <c:v>2510643</c:v>
                </c:pt>
                <c:pt idx="13">
                  <c:v>11895424</c:v>
                </c:pt>
                <c:pt idx="14">
                  <c:v>3490811</c:v>
                </c:pt>
                <c:pt idx="15">
                  <c:v>262800</c:v>
                </c:pt>
                <c:pt idx="16">
                  <c:v>872660</c:v>
                </c:pt>
                <c:pt idx="17">
                  <c:v>727742</c:v>
                </c:pt>
                <c:pt idx="18">
                  <c:v>10451</c:v>
                </c:pt>
                <c:pt idx="19">
                  <c:v>468428</c:v>
                </c:pt>
                <c:pt idx="20">
                  <c:v>682216</c:v>
                </c:pt>
                <c:pt idx="21">
                  <c:v>245174</c:v>
                </c:pt>
                <c:pt idx="22">
                  <c:v>2466885</c:v>
                </c:pt>
                <c:pt idx="23">
                  <c:v>1213238</c:v>
                </c:pt>
                <c:pt idx="24">
                  <c:v>6996322</c:v>
                </c:pt>
                <c:pt idx="25">
                  <c:v>1683406</c:v>
                </c:pt>
                <c:pt idx="26">
                  <c:v>224240</c:v>
                </c:pt>
                <c:pt idx="27">
                  <c:v>366941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745866"/>
        <c:axId val="63924169"/>
      </c:barChart>
      <c:catAx>
        <c:axId val="1374586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924169"/>
        <c:crosses val="autoZero"/>
        <c:auto val="1"/>
        <c:lblAlgn val="ctr"/>
        <c:lblOffset val="100"/>
        <c:noMultiLvlLbl val="0"/>
      </c:catAx>
      <c:valAx>
        <c:axId val="6392416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74586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358918</c:v>
                </c:pt>
                <c:pt idx="1">
                  <c:v>793609</c:v>
                </c:pt>
                <c:pt idx="2">
                  <c:v>971623</c:v>
                </c:pt>
                <c:pt idx="3">
                  <c:v>791126</c:v>
                </c:pt>
                <c:pt idx="4">
                  <c:v>46116076</c:v>
                </c:pt>
                <c:pt idx="5">
                  <c:v>1558368</c:v>
                </c:pt>
                <c:pt idx="6">
                  <c:v>10291099</c:v>
                </c:pt>
                <c:pt idx="7">
                  <c:v>34139594</c:v>
                </c:pt>
                <c:pt idx="8">
                  <c:v>5688483</c:v>
                </c:pt>
                <c:pt idx="9">
                  <c:v>695065</c:v>
                </c:pt>
                <c:pt idx="10">
                  <c:v>793889</c:v>
                </c:pt>
                <c:pt idx="11">
                  <c:v>387099</c:v>
                </c:pt>
                <c:pt idx="12">
                  <c:v>453054</c:v>
                </c:pt>
                <c:pt idx="13">
                  <c:v>1313799</c:v>
                </c:pt>
                <c:pt idx="14">
                  <c:v>1218076</c:v>
                </c:pt>
                <c:pt idx="15">
                  <c:v>13177449</c:v>
                </c:pt>
                <c:pt idx="16">
                  <c:v>2064420</c:v>
                </c:pt>
                <c:pt idx="17">
                  <c:v>773441</c:v>
                </c:pt>
                <c:pt idx="18">
                  <c:v>296707</c:v>
                </c:pt>
                <c:pt idx="19">
                  <c:v>379396</c:v>
                </c:pt>
                <c:pt idx="20">
                  <c:v>1651380</c:v>
                </c:pt>
                <c:pt idx="21">
                  <c:v>5885067</c:v>
                </c:pt>
                <c:pt idx="22">
                  <c:v>2457275</c:v>
                </c:pt>
                <c:pt idx="23">
                  <c:v>1114947</c:v>
                </c:pt>
                <c:pt idx="24">
                  <c:v>1087716</c:v>
                </c:pt>
                <c:pt idx="25">
                  <c:v>50141593</c:v>
                </c:pt>
                <c:pt idx="26">
                  <c:v>3308920</c:v>
                </c:pt>
                <c:pt idx="27">
                  <c:v>490456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406654</c:v>
                </c:pt>
                <c:pt idx="1">
                  <c:v>847227</c:v>
                </c:pt>
                <c:pt idx="2">
                  <c:v>822082</c:v>
                </c:pt>
                <c:pt idx="3">
                  <c:v>772279</c:v>
                </c:pt>
                <c:pt idx="4">
                  <c:v>47146911</c:v>
                </c:pt>
                <c:pt idx="5">
                  <c:v>1387668</c:v>
                </c:pt>
                <c:pt idx="6">
                  <c:v>9820927</c:v>
                </c:pt>
                <c:pt idx="7">
                  <c:v>29911210</c:v>
                </c:pt>
                <c:pt idx="8">
                  <c:v>5667175</c:v>
                </c:pt>
                <c:pt idx="9">
                  <c:v>660558</c:v>
                </c:pt>
                <c:pt idx="10">
                  <c:v>814430</c:v>
                </c:pt>
                <c:pt idx="11">
                  <c:v>349576</c:v>
                </c:pt>
                <c:pt idx="12">
                  <c:v>739680</c:v>
                </c:pt>
                <c:pt idx="13">
                  <c:v>1033941</c:v>
                </c:pt>
                <c:pt idx="14">
                  <c:v>908479</c:v>
                </c:pt>
                <c:pt idx="15">
                  <c:v>12290057</c:v>
                </c:pt>
                <c:pt idx="16">
                  <c:v>620357</c:v>
                </c:pt>
                <c:pt idx="17">
                  <c:v>718890</c:v>
                </c:pt>
                <c:pt idx="18">
                  <c:v>297017</c:v>
                </c:pt>
                <c:pt idx="19">
                  <c:v>383884</c:v>
                </c:pt>
                <c:pt idx="20">
                  <c:v>1619359</c:v>
                </c:pt>
                <c:pt idx="21">
                  <c:v>5436598</c:v>
                </c:pt>
                <c:pt idx="22">
                  <c:v>1914086</c:v>
                </c:pt>
                <c:pt idx="23">
                  <c:v>1015220</c:v>
                </c:pt>
                <c:pt idx="24">
                  <c:v>1192659</c:v>
                </c:pt>
                <c:pt idx="25">
                  <c:v>45811231</c:v>
                </c:pt>
                <c:pt idx="26">
                  <c:v>2855279</c:v>
                </c:pt>
                <c:pt idx="27">
                  <c:v>463236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418897"/>
        <c:axId val="63619965"/>
      </c:barChart>
      <c:catAx>
        <c:axId val="174188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619965"/>
        <c:crosses val="autoZero"/>
        <c:auto val="1"/>
        <c:lblAlgn val="ctr"/>
        <c:lblOffset val="100"/>
        <c:noMultiLvlLbl val="0"/>
      </c:catAx>
      <c:valAx>
        <c:axId val="6361996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4188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33</c:v>
                </c:pt>
                <c:pt idx="1">
                  <c:v>743512</c:v>
                </c:pt>
                <c:pt idx="2">
                  <c:v>179728</c:v>
                </c:pt>
                <c:pt idx="3">
                  <c:v>0</c:v>
                </c:pt>
                <c:pt idx="4">
                  <c:v>38265940</c:v>
                </c:pt>
                <c:pt idx="5">
                  <c:v>1067840</c:v>
                </c:pt>
                <c:pt idx="6">
                  <c:v>217246</c:v>
                </c:pt>
                <c:pt idx="7">
                  <c:v>26244750</c:v>
                </c:pt>
                <c:pt idx="8">
                  <c:v>3404084</c:v>
                </c:pt>
                <c:pt idx="9">
                  <c:v>456583</c:v>
                </c:pt>
                <c:pt idx="10">
                  <c:v>767852</c:v>
                </c:pt>
                <c:pt idx="11">
                  <c:v>45292</c:v>
                </c:pt>
                <c:pt idx="12">
                  <c:v>89971</c:v>
                </c:pt>
                <c:pt idx="13">
                  <c:v>734096</c:v>
                </c:pt>
                <c:pt idx="14">
                  <c:v>549290</c:v>
                </c:pt>
                <c:pt idx="15">
                  <c:v>9915742</c:v>
                </c:pt>
                <c:pt idx="16">
                  <c:v>1718979</c:v>
                </c:pt>
                <c:pt idx="17">
                  <c:v>327313</c:v>
                </c:pt>
                <c:pt idx="18">
                  <c:v>26834</c:v>
                </c:pt>
                <c:pt idx="19">
                  <c:v>2032</c:v>
                </c:pt>
                <c:pt idx="20">
                  <c:v>0</c:v>
                </c:pt>
                <c:pt idx="21">
                  <c:v>2778456</c:v>
                </c:pt>
                <c:pt idx="22">
                  <c:v>888727</c:v>
                </c:pt>
                <c:pt idx="23">
                  <c:v>722440</c:v>
                </c:pt>
                <c:pt idx="24">
                  <c:v>88417</c:v>
                </c:pt>
                <c:pt idx="25">
                  <c:v>39490880</c:v>
                </c:pt>
                <c:pt idx="26">
                  <c:v>1978660</c:v>
                </c:pt>
                <c:pt idx="27">
                  <c:v>181567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109</c:v>
                </c:pt>
                <c:pt idx="1">
                  <c:v>726904</c:v>
                </c:pt>
                <c:pt idx="2">
                  <c:v>127071</c:v>
                </c:pt>
                <c:pt idx="3">
                  <c:v>0</c:v>
                </c:pt>
                <c:pt idx="4">
                  <c:v>37827065</c:v>
                </c:pt>
                <c:pt idx="5">
                  <c:v>972242</c:v>
                </c:pt>
                <c:pt idx="6">
                  <c:v>241794</c:v>
                </c:pt>
                <c:pt idx="7">
                  <c:v>22220842</c:v>
                </c:pt>
                <c:pt idx="8">
                  <c:v>3559596</c:v>
                </c:pt>
                <c:pt idx="9">
                  <c:v>446978</c:v>
                </c:pt>
                <c:pt idx="10">
                  <c:v>758114</c:v>
                </c:pt>
                <c:pt idx="11">
                  <c:v>44314</c:v>
                </c:pt>
                <c:pt idx="12">
                  <c:v>264551</c:v>
                </c:pt>
                <c:pt idx="13">
                  <c:v>530529</c:v>
                </c:pt>
                <c:pt idx="14">
                  <c:v>387417</c:v>
                </c:pt>
                <c:pt idx="15">
                  <c:v>9096846</c:v>
                </c:pt>
                <c:pt idx="16">
                  <c:v>214059</c:v>
                </c:pt>
                <c:pt idx="17">
                  <c:v>337654</c:v>
                </c:pt>
                <c:pt idx="18">
                  <c:v>31879</c:v>
                </c:pt>
                <c:pt idx="19">
                  <c:v>3379</c:v>
                </c:pt>
                <c:pt idx="20">
                  <c:v>0</c:v>
                </c:pt>
                <c:pt idx="21">
                  <c:v>2626789</c:v>
                </c:pt>
                <c:pt idx="22">
                  <c:v>316136</c:v>
                </c:pt>
                <c:pt idx="23">
                  <c:v>679299</c:v>
                </c:pt>
                <c:pt idx="24">
                  <c:v>216575</c:v>
                </c:pt>
                <c:pt idx="25">
                  <c:v>35561410</c:v>
                </c:pt>
                <c:pt idx="26">
                  <c:v>1716059</c:v>
                </c:pt>
                <c:pt idx="27">
                  <c:v>159954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755824"/>
        <c:axId val="4711778"/>
      </c:barChart>
      <c:catAx>
        <c:axId val="377558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11778"/>
        <c:crosses val="autoZero"/>
        <c:auto val="1"/>
        <c:lblAlgn val="ctr"/>
        <c:lblOffset val="100"/>
        <c:noMultiLvlLbl val="0"/>
      </c:catAx>
      <c:valAx>
        <c:axId val="471177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75582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17358.351999999999</c:v>
                </c:pt>
                <c:pt idx="1">
                  <c:v>688.00299999999982</c:v>
                </c:pt>
                <c:pt idx="2">
                  <c:v>2591.4209999999998</c:v>
                </c:pt>
                <c:pt idx="3">
                  <c:v>7891.3620000000001</c:v>
                </c:pt>
                <c:pt idx="4">
                  <c:v>773.60299999999995</c:v>
                </c:pt>
                <c:pt idx="5">
                  <c:v>7866.9640000000009</c:v>
                </c:pt>
                <c:pt idx="6">
                  <c:v>1180.1090000000011</c:v>
                </c:pt>
                <c:pt idx="7">
                  <c:v>2145.4380000000001</c:v>
                </c:pt>
                <c:pt idx="8">
                  <c:v>0</c:v>
                </c:pt>
                <c:pt idx="9">
                  <c:v>292.51799999999997</c:v>
                </c:pt>
                <c:pt idx="10">
                  <c:v>1926.066</c:v>
                </c:pt>
                <c:pt idx="11">
                  <c:v>0</c:v>
                </c:pt>
                <c:pt idx="12">
                  <c:v>86.228999999999999</c:v>
                </c:pt>
                <c:pt idx="13">
                  <c:v>8355.987000000001</c:v>
                </c:pt>
                <c:pt idx="14">
                  <c:v>75.150999999999996</c:v>
                </c:pt>
                <c:pt idx="15">
                  <c:v>590.70899999999995</c:v>
                </c:pt>
                <c:pt idx="16">
                  <c:v>119.396</c:v>
                </c:pt>
                <c:pt idx="17">
                  <c:v>1422.152</c:v>
                </c:pt>
                <c:pt idx="18">
                  <c:v>0</c:v>
                </c:pt>
                <c:pt idx="19">
                  <c:v>545.66999999999996</c:v>
                </c:pt>
                <c:pt idx="20">
                  <c:v>11925.403</c:v>
                </c:pt>
                <c:pt idx="21">
                  <c:v>1888.0150000000001</c:v>
                </c:pt>
                <c:pt idx="22">
                  <c:v>2939.876999999999</c:v>
                </c:pt>
                <c:pt idx="23">
                  <c:v>0</c:v>
                </c:pt>
                <c:pt idx="24">
                  <c:v>1560.146</c:v>
                </c:pt>
                <c:pt idx="25">
                  <c:v>1332.66</c:v>
                </c:pt>
                <c:pt idx="26">
                  <c:v>20938.075000000001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20102.753000000001</c:v>
                </c:pt>
                <c:pt idx="1">
                  <c:v>0</c:v>
                </c:pt>
                <c:pt idx="2">
                  <c:v>2379.643</c:v>
                </c:pt>
                <c:pt idx="3">
                  <c:v>7964.7889999999998</c:v>
                </c:pt>
                <c:pt idx="4">
                  <c:v>477.82400000000013</c:v>
                </c:pt>
                <c:pt idx="5">
                  <c:v>8423.7749999999996</c:v>
                </c:pt>
                <c:pt idx="6">
                  <c:v>1152.54</c:v>
                </c:pt>
                <c:pt idx="7">
                  <c:v>1223.105</c:v>
                </c:pt>
                <c:pt idx="8">
                  <c:v>0</c:v>
                </c:pt>
                <c:pt idx="9">
                  <c:v>255.43799999999999</c:v>
                </c:pt>
                <c:pt idx="10">
                  <c:v>1691.251</c:v>
                </c:pt>
                <c:pt idx="11">
                  <c:v>15.641999999999999</c:v>
                </c:pt>
                <c:pt idx="12">
                  <c:v>127.998</c:v>
                </c:pt>
                <c:pt idx="13">
                  <c:v>6144.3130000000001</c:v>
                </c:pt>
                <c:pt idx="14">
                  <c:v>125.831</c:v>
                </c:pt>
                <c:pt idx="15">
                  <c:v>525.4670000000001</c:v>
                </c:pt>
                <c:pt idx="16">
                  <c:v>99.960000000000008</c:v>
                </c:pt>
                <c:pt idx="17">
                  <c:v>1669.221</c:v>
                </c:pt>
                <c:pt idx="18">
                  <c:v>0</c:v>
                </c:pt>
                <c:pt idx="19">
                  <c:v>554.73899999999992</c:v>
                </c:pt>
                <c:pt idx="20">
                  <c:v>14293.244000000001</c:v>
                </c:pt>
                <c:pt idx="21">
                  <c:v>2491.3409999999999</c:v>
                </c:pt>
                <c:pt idx="22">
                  <c:v>3139.1689999999999</c:v>
                </c:pt>
                <c:pt idx="23">
                  <c:v>0</c:v>
                </c:pt>
                <c:pt idx="24">
                  <c:v>1319.1980000000001</c:v>
                </c:pt>
                <c:pt idx="25">
                  <c:v>879.11099999999999</c:v>
                </c:pt>
                <c:pt idx="26">
                  <c:v>21062.757000000001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415488"/>
        <c:axId val="10350909"/>
      </c:barChart>
      <c:catAx>
        <c:axId val="84154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350909"/>
        <c:crosses val="autoZero"/>
        <c:auto val="1"/>
        <c:lblAlgn val="ctr"/>
        <c:lblOffset val="100"/>
        <c:noMultiLvlLbl val="0"/>
      </c:catAx>
      <c:valAx>
        <c:axId val="1035090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41548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36115</c:v>
                </c:pt>
                <c:pt idx="1">
                  <c:v>15921</c:v>
                </c:pt>
                <c:pt idx="2">
                  <c:v>67422</c:v>
                </c:pt>
                <c:pt idx="3">
                  <c:v>31507</c:v>
                </c:pt>
                <c:pt idx="4">
                  <c:v>2341098</c:v>
                </c:pt>
                <c:pt idx="5">
                  <c:v>72819</c:v>
                </c:pt>
                <c:pt idx="6">
                  <c:v>114004</c:v>
                </c:pt>
                <c:pt idx="7">
                  <c:v>1209809</c:v>
                </c:pt>
                <c:pt idx="8">
                  <c:v>98836</c:v>
                </c:pt>
                <c:pt idx="9">
                  <c:v>128341</c:v>
                </c:pt>
                <c:pt idx="10">
                  <c:v>20562</c:v>
                </c:pt>
                <c:pt idx="11">
                  <c:v>357664</c:v>
                </c:pt>
                <c:pt idx="12">
                  <c:v>9705</c:v>
                </c:pt>
                <c:pt idx="13">
                  <c:v>12633</c:v>
                </c:pt>
                <c:pt idx="14">
                  <c:v>99755</c:v>
                </c:pt>
                <c:pt idx="15">
                  <c:v>1942042</c:v>
                </c:pt>
                <c:pt idx="16">
                  <c:v>50748</c:v>
                </c:pt>
                <c:pt idx="17">
                  <c:v>17986</c:v>
                </c:pt>
                <c:pt idx="18">
                  <c:v>118</c:v>
                </c:pt>
                <c:pt idx="19">
                  <c:v>17800</c:v>
                </c:pt>
                <c:pt idx="20">
                  <c:v>17336</c:v>
                </c:pt>
                <c:pt idx="21">
                  <c:v>603360</c:v>
                </c:pt>
                <c:pt idx="22">
                  <c:v>37230</c:v>
                </c:pt>
                <c:pt idx="23">
                  <c:v>21327</c:v>
                </c:pt>
                <c:pt idx="24">
                  <c:v>73680</c:v>
                </c:pt>
                <c:pt idx="25">
                  <c:v>328794</c:v>
                </c:pt>
                <c:pt idx="26">
                  <c:v>76758</c:v>
                </c:pt>
                <c:pt idx="27">
                  <c:v>6178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36369</c:v>
                </c:pt>
                <c:pt idx="1">
                  <c:v>19333</c:v>
                </c:pt>
                <c:pt idx="2">
                  <c:v>65227</c:v>
                </c:pt>
                <c:pt idx="3">
                  <c:v>36189</c:v>
                </c:pt>
                <c:pt idx="4">
                  <c:v>2453024</c:v>
                </c:pt>
                <c:pt idx="5">
                  <c:v>76674</c:v>
                </c:pt>
                <c:pt idx="6">
                  <c:v>100079</c:v>
                </c:pt>
                <c:pt idx="7">
                  <c:v>1038547</c:v>
                </c:pt>
                <c:pt idx="8">
                  <c:v>88509</c:v>
                </c:pt>
                <c:pt idx="9">
                  <c:v>155243</c:v>
                </c:pt>
                <c:pt idx="10">
                  <c:v>20163</c:v>
                </c:pt>
                <c:pt idx="11">
                  <c:v>417518</c:v>
                </c:pt>
                <c:pt idx="12">
                  <c:v>9949</c:v>
                </c:pt>
                <c:pt idx="13">
                  <c:v>17113</c:v>
                </c:pt>
                <c:pt idx="14">
                  <c:v>115311</c:v>
                </c:pt>
                <c:pt idx="15">
                  <c:v>1542352</c:v>
                </c:pt>
                <c:pt idx="16">
                  <c:v>57577</c:v>
                </c:pt>
                <c:pt idx="17">
                  <c:v>16054</c:v>
                </c:pt>
                <c:pt idx="18">
                  <c:v>5214</c:v>
                </c:pt>
                <c:pt idx="19">
                  <c:v>18364</c:v>
                </c:pt>
                <c:pt idx="20">
                  <c:v>17496</c:v>
                </c:pt>
                <c:pt idx="21">
                  <c:v>496275</c:v>
                </c:pt>
                <c:pt idx="22">
                  <c:v>30571</c:v>
                </c:pt>
                <c:pt idx="23">
                  <c:v>23190</c:v>
                </c:pt>
                <c:pt idx="24">
                  <c:v>72301</c:v>
                </c:pt>
                <c:pt idx="25">
                  <c:v>287715</c:v>
                </c:pt>
                <c:pt idx="26">
                  <c:v>89442</c:v>
                </c:pt>
                <c:pt idx="27">
                  <c:v>5418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0377306"/>
        <c:axId val="2950844"/>
      </c:barChart>
      <c:catAx>
        <c:axId val="303773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50844"/>
        <c:crosses val="autoZero"/>
        <c:auto val="1"/>
        <c:lblAlgn val="ctr"/>
        <c:lblOffset val="100"/>
        <c:noMultiLvlLbl val="0"/>
      </c:catAx>
      <c:valAx>
        <c:axId val="295084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3773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17090</c:v>
                </c:pt>
                <c:pt idx="1">
                  <c:v>758</c:v>
                </c:pt>
                <c:pt idx="2">
                  <c:v>30319</c:v>
                </c:pt>
                <c:pt idx="3">
                  <c:v>8730</c:v>
                </c:pt>
                <c:pt idx="4">
                  <c:v>2237453</c:v>
                </c:pt>
                <c:pt idx="5">
                  <c:v>18237</c:v>
                </c:pt>
                <c:pt idx="6">
                  <c:v>604</c:v>
                </c:pt>
                <c:pt idx="7">
                  <c:v>1033588</c:v>
                </c:pt>
                <c:pt idx="8">
                  <c:v>52022</c:v>
                </c:pt>
                <c:pt idx="9">
                  <c:v>7086</c:v>
                </c:pt>
                <c:pt idx="10">
                  <c:v>0</c:v>
                </c:pt>
                <c:pt idx="11">
                  <c:v>344421</c:v>
                </c:pt>
                <c:pt idx="12">
                  <c:v>5271</c:v>
                </c:pt>
                <c:pt idx="13">
                  <c:v>12633</c:v>
                </c:pt>
                <c:pt idx="14">
                  <c:v>80491</c:v>
                </c:pt>
                <c:pt idx="15">
                  <c:v>1769175</c:v>
                </c:pt>
                <c:pt idx="16">
                  <c:v>23545</c:v>
                </c:pt>
                <c:pt idx="17">
                  <c:v>9744</c:v>
                </c:pt>
                <c:pt idx="18">
                  <c:v>0</c:v>
                </c:pt>
                <c:pt idx="19">
                  <c:v>11169</c:v>
                </c:pt>
                <c:pt idx="20">
                  <c:v>6730</c:v>
                </c:pt>
                <c:pt idx="21">
                  <c:v>512998</c:v>
                </c:pt>
                <c:pt idx="22">
                  <c:v>22251</c:v>
                </c:pt>
                <c:pt idx="23">
                  <c:v>10100</c:v>
                </c:pt>
                <c:pt idx="24">
                  <c:v>21334</c:v>
                </c:pt>
                <c:pt idx="25">
                  <c:v>277347</c:v>
                </c:pt>
                <c:pt idx="26">
                  <c:v>37219</c:v>
                </c:pt>
                <c:pt idx="27">
                  <c:v>1928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21023</c:v>
                </c:pt>
                <c:pt idx="1">
                  <c:v>1290</c:v>
                </c:pt>
                <c:pt idx="2">
                  <c:v>34131</c:v>
                </c:pt>
                <c:pt idx="3">
                  <c:v>9945</c:v>
                </c:pt>
                <c:pt idx="4">
                  <c:v>2334657</c:v>
                </c:pt>
                <c:pt idx="5">
                  <c:v>16417</c:v>
                </c:pt>
                <c:pt idx="6">
                  <c:v>888</c:v>
                </c:pt>
                <c:pt idx="7">
                  <c:v>857932</c:v>
                </c:pt>
                <c:pt idx="8">
                  <c:v>46451</c:v>
                </c:pt>
                <c:pt idx="9">
                  <c:v>10481</c:v>
                </c:pt>
                <c:pt idx="10">
                  <c:v>0</c:v>
                </c:pt>
                <c:pt idx="11">
                  <c:v>403706</c:v>
                </c:pt>
                <c:pt idx="12">
                  <c:v>6322</c:v>
                </c:pt>
                <c:pt idx="13">
                  <c:v>17113</c:v>
                </c:pt>
                <c:pt idx="14">
                  <c:v>95928</c:v>
                </c:pt>
                <c:pt idx="15">
                  <c:v>1362267</c:v>
                </c:pt>
                <c:pt idx="16">
                  <c:v>23245</c:v>
                </c:pt>
                <c:pt idx="17">
                  <c:v>7300</c:v>
                </c:pt>
                <c:pt idx="18">
                  <c:v>0</c:v>
                </c:pt>
                <c:pt idx="19">
                  <c:v>12007</c:v>
                </c:pt>
                <c:pt idx="20">
                  <c:v>7454</c:v>
                </c:pt>
                <c:pt idx="21">
                  <c:v>402916</c:v>
                </c:pt>
                <c:pt idx="22">
                  <c:v>17460</c:v>
                </c:pt>
                <c:pt idx="23">
                  <c:v>10850</c:v>
                </c:pt>
                <c:pt idx="24">
                  <c:v>24853</c:v>
                </c:pt>
                <c:pt idx="25">
                  <c:v>242424</c:v>
                </c:pt>
                <c:pt idx="26">
                  <c:v>40070</c:v>
                </c:pt>
                <c:pt idx="27">
                  <c:v>2433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705458"/>
        <c:axId val="39966607"/>
      </c:barChart>
      <c:catAx>
        <c:axId val="557054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966607"/>
        <c:crosses val="autoZero"/>
        <c:auto val="1"/>
        <c:lblAlgn val="ctr"/>
        <c:lblOffset val="100"/>
        <c:noMultiLvlLbl val="0"/>
      </c:catAx>
      <c:valAx>
        <c:axId val="3996660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70545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10000</c:v>
                </c:pt>
                <c:pt idx="4">
                  <c:v>2385625</c:v>
                </c:pt>
                <c:pt idx="5">
                  <c:v>0</c:v>
                </c:pt>
                <c:pt idx="6">
                  <c:v>960</c:v>
                </c:pt>
                <c:pt idx="7">
                  <c:v>0</c:v>
                </c:pt>
                <c:pt idx="8">
                  <c:v>1606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25</c:v>
                </c:pt>
                <c:pt idx="13">
                  <c:v>0</c:v>
                </c:pt>
                <c:pt idx="14">
                  <c:v>36249</c:v>
                </c:pt>
                <c:pt idx="15">
                  <c:v>28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1148</c:v>
                </c:pt>
                <c:pt idx="22">
                  <c:v>0</c:v>
                </c:pt>
                <c:pt idx="23">
                  <c:v>0</c:v>
                </c:pt>
                <c:pt idx="24">
                  <c:v>53128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2477185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68</c:v>
                </c:pt>
                <c:pt idx="13">
                  <c:v>0</c:v>
                </c:pt>
                <c:pt idx="14">
                  <c:v>88253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1141</c:v>
                </c:pt>
                <c:pt idx="22">
                  <c:v>0</c:v>
                </c:pt>
                <c:pt idx="23">
                  <c:v>0</c:v>
                </c:pt>
                <c:pt idx="24">
                  <c:v>31514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881210"/>
        <c:axId val="45626979"/>
      </c:barChart>
      <c:catAx>
        <c:axId val="318812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626979"/>
        <c:crosses val="autoZero"/>
        <c:auto val="1"/>
        <c:lblAlgn val="ctr"/>
        <c:lblOffset val="100"/>
        <c:noMultiLvlLbl val="0"/>
      </c:catAx>
      <c:valAx>
        <c:axId val="4562697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8812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370525</c:v>
                </c:pt>
                <c:pt idx="1">
                  <c:v>11284</c:v>
                </c:pt>
                <c:pt idx="2">
                  <c:v>1539</c:v>
                </c:pt>
                <c:pt idx="3">
                  <c:v>0</c:v>
                </c:pt>
                <c:pt idx="4">
                  <c:v>43473376</c:v>
                </c:pt>
                <c:pt idx="5">
                  <c:v>617838</c:v>
                </c:pt>
                <c:pt idx="6">
                  <c:v>8828</c:v>
                </c:pt>
                <c:pt idx="7">
                  <c:v>18232241</c:v>
                </c:pt>
                <c:pt idx="8">
                  <c:v>99765</c:v>
                </c:pt>
                <c:pt idx="9">
                  <c:v>92261</c:v>
                </c:pt>
                <c:pt idx="10">
                  <c:v>49022</c:v>
                </c:pt>
                <c:pt idx="11">
                  <c:v>986</c:v>
                </c:pt>
                <c:pt idx="12">
                  <c:v>342630</c:v>
                </c:pt>
                <c:pt idx="13">
                  <c:v>1038202</c:v>
                </c:pt>
                <c:pt idx="14">
                  <c:v>1753271</c:v>
                </c:pt>
                <c:pt idx="15">
                  <c:v>9591146</c:v>
                </c:pt>
                <c:pt idx="16">
                  <c:v>1578096</c:v>
                </c:pt>
                <c:pt idx="17">
                  <c:v>6592</c:v>
                </c:pt>
                <c:pt idx="18">
                  <c:v>0</c:v>
                </c:pt>
                <c:pt idx="19">
                  <c:v>27285</c:v>
                </c:pt>
                <c:pt idx="20">
                  <c:v>26316</c:v>
                </c:pt>
                <c:pt idx="21">
                  <c:v>640021</c:v>
                </c:pt>
                <c:pt idx="22">
                  <c:v>237613</c:v>
                </c:pt>
                <c:pt idx="23">
                  <c:v>0</c:v>
                </c:pt>
                <c:pt idx="24">
                  <c:v>758396</c:v>
                </c:pt>
                <c:pt idx="25">
                  <c:v>23098382</c:v>
                </c:pt>
                <c:pt idx="26">
                  <c:v>356264</c:v>
                </c:pt>
                <c:pt idx="27">
                  <c:v>1792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1460579</c:v>
                </c:pt>
                <c:pt idx="1">
                  <c:v>15158</c:v>
                </c:pt>
                <c:pt idx="2">
                  <c:v>43</c:v>
                </c:pt>
                <c:pt idx="3">
                  <c:v>33000</c:v>
                </c:pt>
                <c:pt idx="4">
                  <c:v>42334833</c:v>
                </c:pt>
                <c:pt idx="5">
                  <c:v>1179920</c:v>
                </c:pt>
                <c:pt idx="6">
                  <c:v>9050</c:v>
                </c:pt>
                <c:pt idx="7">
                  <c:v>13431309</c:v>
                </c:pt>
                <c:pt idx="8">
                  <c:v>31037</c:v>
                </c:pt>
                <c:pt idx="9">
                  <c:v>645391</c:v>
                </c:pt>
                <c:pt idx="10">
                  <c:v>10594</c:v>
                </c:pt>
                <c:pt idx="11">
                  <c:v>0</c:v>
                </c:pt>
                <c:pt idx="12">
                  <c:v>452670</c:v>
                </c:pt>
                <c:pt idx="13">
                  <c:v>5066843</c:v>
                </c:pt>
                <c:pt idx="14">
                  <c:v>1476321</c:v>
                </c:pt>
                <c:pt idx="15">
                  <c:v>8287041</c:v>
                </c:pt>
                <c:pt idx="16">
                  <c:v>29794</c:v>
                </c:pt>
                <c:pt idx="17">
                  <c:v>1127</c:v>
                </c:pt>
                <c:pt idx="18">
                  <c:v>0</c:v>
                </c:pt>
                <c:pt idx="19">
                  <c:v>55086</c:v>
                </c:pt>
                <c:pt idx="20">
                  <c:v>9521</c:v>
                </c:pt>
                <c:pt idx="21">
                  <c:v>520138</c:v>
                </c:pt>
                <c:pt idx="22">
                  <c:v>43386</c:v>
                </c:pt>
                <c:pt idx="23">
                  <c:v>102</c:v>
                </c:pt>
                <c:pt idx="24">
                  <c:v>1044201</c:v>
                </c:pt>
                <c:pt idx="25">
                  <c:v>19905029</c:v>
                </c:pt>
                <c:pt idx="26">
                  <c:v>199163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418498"/>
        <c:axId val="44889464"/>
      </c:barChart>
      <c:catAx>
        <c:axId val="484184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889464"/>
        <c:crosses val="autoZero"/>
        <c:auto val="1"/>
        <c:lblAlgn val="ctr"/>
        <c:lblOffset val="100"/>
        <c:noMultiLvlLbl val="0"/>
      </c:catAx>
      <c:valAx>
        <c:axId val="4488946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41849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11284</c:v>
                </c:pt>
                <c:pt idx="2">
                  <c:v>0</c:v>
                </c:pt>
                <c:pt idx="3">
                  <c:v>0</c:v>
                </c:pt>
                <c:pt idx="4">
                  <c:v>34255306</c:v>
                </c:pt>
                <c:pt idx="5">
                  <c:v>150682</c:v>
                </c:pt>
                <c:pt idx="6">
                  <c:v>6</c:v>
                </c:pt>
                <c:pt idx="7">
                  <c:v>13642677</c:v>
                </c:pt>
                <c:pt idx="8">
                  <c:v>70953</c:v>
                </c:pt>
                <c:pt idx="9">
                  <c:v>0</c:v>
                </c:pt>
                <c:pt idx="10">
                  <c:v>45022</c:v>
                </c:pt>
                <c:pt idx="11">
                  <c:v>0</c:v>
                </c:pt>
                <c:pt idx="12">
                  <c:v>1851</c:v>
                </c:pt>
                <c:pt idx="13">
                  <c:v>540</c:v>
                </c:pt>
                <c:pt idx="14">
                  <c:v>128283</c:v>
                </c:pt>
                <c:pt idx="15">
                  <c:v>7014146</c:v>
                </c:pt>
                <c:pt idx="16">
                  <c:v>1520874</c:v>
                </c:pt>
                <c:pt idx="17">
                  <c:v>792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568255</c:v>
                </c:pt>
                <c:pt idx="22">
                  <c:v>215409</c:v>
                </c:pt>
                <c:pt idx="23">
                  <c:v>0</c:v>
                </c:pt>
                <c:pt idx="24">
                  <c:v>910</c:v>
                </c:pt>
                <c:pt idx="25">
                  <c:v>22743284</c:v>
                </c:pt>
                <c:pt idx="26">
                  <c:v>253966</c:v>
                </c:pt>
                <c:pt idx="27">
                  <c:v>1792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15158</c:v>
                </c:pt>
                <c:pt idx="2">
                  <c:v>43</c:v>
                </c:pt>
                <c:pt idx="3">
                  <c:v>0</c:v>
                </c:pt>
                <c:pt idx="4">
                  <c:v>33661963</c:v>
                </c:pt>
                <c:pt idx="5">
                  <c:v>141069</c:v>
                </c:pt>
                <c:pt idx="6">
                  <c:v>6</c:v>
                </c:pt>
                <c:pt idx="7">
                  <c:v>10345623</c:v>
                </c:pt>
                <c:pt idx="8">
                  <c:v>29970</c:v>
                </c:pt>
                <c:pt idx="9">
                  <c:v>125</c:v>
                </c:pt>
                <c:pt idx="10">
                  <c:v>10594</c:v>
                </c:pt>
                <c:pt idx="11">
                  <c:v>0</c:v>
                </c:pt>
                <c:pt idx="12">
                  <c:v>281</c:v>
                </c:pt>
                <c:pt idx="13">
                  <c:v>1942</c:v>
                </c:pt>
                <c:pt idx="14">
                  <c:v>13331</c:v>
                </c:pt>
                <c:pt idx="15">
                  <c:v>6265081</c:v>
                </c:pt>
                <c:pt idx="16">
                  <c:v>18678</c:v>
                </c:pt>
                <c:pt idx="17">
                  <c:v>1127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492195</c:v>
                </c:pt>
                <c:pt idx="22">
                  <c:v>573</c:v>
                </c:pt>
                <c:pt idx="23">
                  <c:v>0</c:v>
                </c:pt>
                <c:pt idx="24">
                  <c:v>4731</c:v>
                </c:pt>
                <c:pt idx="25">
                  <c:v>19468342</c:v>
                </c:pt>
                <c:pt idx="26">
                  <c:v>132680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012086"/>
        <c:axId val="51596175"/>
      </c:barChart>
      <c:catAx>
        <c:axId val="2001208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596175"/>
        <c:crosses val="autoZero"/>
        <c:auto val="1"/>
        <c:lblAlgn val="ctr"/>
        <c:lblOffset val="100"/>
        <c:noMultiLvlLbl val="0"/>
      </c:catAx>
      <c:valAx>
        <c:axId val="515961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01208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20292</c:v>
                </c:pt>
                <c:pt idx="2">
                  <c:v>568646</c:v>
                </c:pt>
                <c:pt idx="3">
                  <c:v>0</c:v>
                </c:pt>
                <c:pt idx="4">
                  <c:v>7878192</c:v>
                </c:pt>
                <c:pt idx="5">
                  <c:v>574453</c:v>
                </c:pt>
                <c:pt idx="6">
                  <c:v>10218670</c:v>
                </c:pt>
                <c:pt idx="7">
                  <c:v>7990684</c:v>
                </c:pt>
                <c:pt idx="8">
                  <c:v>801683</c:v>
                </c:pt>
                <c:pt idx="9">
                  <c:v>2462</c:v>
                </c:pt>
                <c:pt idx="10">
                  <c:v>17634</c:v>
                </c:pt>
                <c:pt idx="11">
                  <c:v>381273</c:v>
                </c:pt>
                <c:pt idx="12">
                  <c:v>14713</c:v>
                </c:pt>
                <c:pt idx="13">
                  <c:v>27</c:v>
                </c:pt>
                <c:pt idx="14">
                  <c:v>400203</c:v>
                </c:pt>
                <c:pt idx="15">
                  <c:v>3361092</c:v>
                </c:pt>
                <c:pt idx="16">
                  <c:v>336971</c:v>
                </c:pt>
                <c:pt idx="17">
                  <c:v>0</c:v>
                </c:pt>
                <c:pt idx="18">
                  <c:v>296707</c:v>
                </c:pt>
                <c:pt idx="19">
                  <c:v>323137</c:v>
                </c:pt>
                <c:pt idx="20">
                  <c:v>382830</c:v>
                </c:pt>
                <c:pt idx="21">
                  <c:v>3052067</c:v>
                </c:pt>
                <c:pt idx="22">
                  <c:v>1555491</c:v>
                </c:pt>
                <c:pt idx="23">
                  <c:v>111157</c:v>
                </c:pt>
                <c:pt idx="24">
                  <c:v>215573</c:v>
                </c:pt>
                <c:pt idx="25">
                  <c:v>9444114</c:v>
                </c:pt>
                <c:pt idx="26">
                  <c:v>1073410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11360</c:v>
                </c:pt>
                <c:pt idx="2">
                  <c:v>513083</c:v>
                </c:pt>
                <c:pt idx="3">
                  <c:v>0</c:v>
                </c:pt>
                <c:pt idx="4">
                  <c:v>9274402</c:v>
                </c:pt>
                <c:pt idx="5">
                  <c:v>536771</c:v>
                </c:pt>
                <c:pt idx="6">
                  <c:v>9690055</c:v>
                </c:pt>
                <c:pt idx="7">
                  <c:v>7933530</c:v>
                </c:pt>
                <c:pt idx="8">
                  <c:v>684387</c:v>
                </c:pt>
                <c:pt idx="9">
                  <c:v>22098</c:v>
                </c:pt>
                <c:pt idx="10">
                  <c:v>110833</c:v>
                </c:pt>
                <c:pt idx="11">
                  <c:v>346945</c:v>
                </c:pt>
                <c:pt idx="12">
                  <c:v>13071</c:v>
                </c:pt>
                <c:pt idx="13">
                  <c:v>0</c:v>
                </c:pt>
                <c:pt idx="14">
                  <c:v>421869</c:v>
                </c:pt>
                <c:pt idx="15">
                  <c:v>3180262</c:v>
                </c:pt>
                <c:pt idx="16">
                  <c:v>416193</c:v>
                </c:pt>
                <c:pt idx="17">
                  <c:v>0</c:v>
                </c:pt>
                <c:pt idx="18">
                  <c:v>297017</c:v>
                </c:pt>
                <c:pt idx="19">
                  <c:v>342764</c:v>
                </c:pt>
                <c:pt idx="20">
                  <c:v>415322</c:v>
                </c:pt>
                <c:pt idx="21">
                  <c:v>2850489</c:v>
                </c:pt>
                <c:pt idx="22">
                  <c:v>1583075</c:v>
                </c:pt>
                <c:pt idx="23">
                  <c:v>117424</c:v>
                </c:pt>
                <c:pt idx="24">
                  <c:v>226996</c:v>
                </c:pt>
                <c:pt idx="25">
                  <c:v>8959555</c:v>
                </c:pt>
                <c:pt idx="26">
                  <c:v>828702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424396"/>
        <c:axId val="11001184"/>
      </c:barChart>
      <c:catAx>
        <c:axId val="84243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001184"/>
        <c:crosses val="autoZero"/>
        <c:auto val="1"/>
        <c:lblAlgn val="ctr"/>
        <c:lblOffset val="100"/>
        <c:noMultiLvlLbl val="0"/>
      </c:catAx>
      <c:valAx>
        <c:axId val="1100118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42439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353</c:v>
                </c:pt>
                <c:pt idx="2">
                  <c:v>30424</c:v>
                </c:pt>
                <c:pt idx="3">
                  <c:v>0</c:v>
                </c:pt>
                <c:pt idx="4">
                  <c:v>333938</c:v>
                </c:pt>
                <c:pt idx="5">
                  <c:v>19093</c:v>
                </c:pt>
                <c:pt idx="6">
                  <c:v>476272</c:v>
                </c:pt>
                <c:pt idx="7">
                  <c:v>292623</c:v>
                </c:pt>
                <c:pt idx="8">
                  <c:v>29943</c:v>
                </c:pt>
                <c:pt idx="9">
                  <c:v>0</c:v>
                </c:pt>
                <c:pt idx="10">
                  <c:v>0</c:v>
                </c:pt>
                <c:pt idx="11">
                  <c:v>22237</c:v>
                </c:pt>
                <c:pt idx="12">
                  <c:v>34</c:v>
                </c:pt>
                <c:pt idx="13">
                  <c:v>0</c:v>
                </c:pt>
                <c:pt idx="14">
                  <c:v>20939</c:v>
                </c:pt>
                <c:pt idx="15">
                  <c:v>223362</c:v>
                </c:pt>
                <c:pt idx="16">
                  <c:v>16753</c:v>
                </c:pt>
                <c:pt idx="17">
                  <c:v>0</c:v>
                </c:pt>
                <c:pt idx="18">
                  <c:v>19548</c:v>
                </c:pt>
                <c:pt idx="19">
                  <c:v>13423</c:v>
                </c:pt>
                <c:pt idx="20">
                  <c:v>2173</c:v>
                </c:pt>
                <c:pt idx="21">
                  <c:v>203800</c:v>
                </c:pt>
                <c:pt idx="22">
                  <c:v>37370</c:v>
                </c:pt>
                <c:pt idx="23">
                  <c:v>6010</c:v>
                </c:pt>
                <c:pt idx="24">
                  <c:v>0</c:v>
                </c:pt>
                <c:pt idx="25">
                  <c:v>344017</c:v>
                </c:pt>
                <c:pt idx="26">
                  <c:v>16468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400</c:v>
                </c:pt>
                <c:pt idx="2">
                  <c:v>26328</c:v>
                </c:pt>
                <c:pt idx="3">
                  <c:v>0</c:v>
                </c:pt>
                <c:pt idx="4">
                  <c:v>312162</c:v>
                </c:pt>
                <c:pt idx="5">
                  <c:v>16609</c:v>
                </c:pt>
                <c:pt idx="6">
                  <c:v>460937</c:v>
                </c:pt>
                <c:pt idx="7">
                  <c:v>284460</c:v>
                </c:pt>
                <c:pt idx="8">
                  <c:v>27186</c:v>
                </c:pt>
                <c:pt idx="9">
                  <c:v>0</c:v>
                </c:pt>
                <c:pt idx="10">
                  <c:v>21</c:v>
                </c:pt>
                <c:pt idx="11">
                  <c:v>20505</c:v>
                </c:pt>
                <c:pt idx="12">
                  <c:v>24</c:v>
                </c:pt>
                <c:pt idx="13">
                  <c:v>0</c:v>
                </c:pt>
                <c:pt idx="14">
                  <c:v>21866</c:v>
                </c:pt>
                <c:pt idx="15">
                  <c:v>222200</c:v>
                </c:pt>
                <c:pt idx="16">
                  <c:v>23652</c:v>
                </c:pt>
                <c:pt idx="17">
                  <c:v>0</c:v>
                </c:pt>
                <c:pt idx="18">
                  <c:v>19372</c:v>
                </c:pt>
                <c:pt idx="19">
                  <c:v>12780</c:v>
                </c:pt>
                <c:pt idx="20">
                  <c:v>2116</c:v>
                </c:pt>
                <c:pt idx="21">
                  <c:v>205598</c:v>
                </c:pt>
                <c:pt idx="22">
                  <c:v>38150</c:v>
                </c:pt>
                <c:pt idx="23">
                  <c:v>5882</c:v>
                </c:pt>
                <c:pt idx="24">
                  <c:v>152</c:v>
                </c:pt>
                <c:pt idx="25">
                  <c:v>323125</c:v>
                </c:pt>
                <c:pt idx="26">
                  <c:v>7305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888963"/>
        <c:axId val="39273846"/>
      </c:barChart>
      <c:catAx>
        <c:axId val="648889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273846"/>
        <c:crosses val="autoZero"/>
        <c:auto val="1"/>
        <c:lblAlgn val="ctr"/>
        <c:lblOffset val="100"/>
        <c:noMultiLvlLbl val="0"/>
      </c:catAx>
      <c:valAx>
        <c:axId val="3927384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88896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4</c:v>
                </c:pt>
                <c:pt idx="1">
                  <c:v>115549.25</c:v>
                </c:pt>
                <c:pt idx="2">
                  <c:v>11292</c:v>
                </c:pt>
                <c:pt idx="3">
                  <c:v>0</c:v>
                </c:pt>
                <c:pt idx="4">
                  <c:v>3198664</c:v>
                </c:pt>
                <c:pt idx="5">
                  <c:v>145214.5</c:v>
                </c:pt>
                <c:pt idx="6">
                  <c:v>59160</c:v>
                </c:pt>
                <c:pt idx="7">
                  <c:v>2666173.5</c:v>
                </c:pt>
                <c:pt idx="8">
                  <c:v>309337.25</c:v>
                </c:pt>
                <c:pt idx="9">
                  <c:v>34121.5</c:v>
                </c:pt>
                <c:pt idx="10">
                  <c:v>56240.75</c:v>
                </c:pt>
                <c:pt idx="11">
                  <c:v>3605</c:v>
                </c:pt>
                <c:pt idx="12">
                  <c:v>9501.25</c:v>
                </c:pt>
                <c:pt idx="13">
                  <c:v>52415</c:v>
                </c:pt>
                <c:pt idx="14">
                  <c:v>71846.5</c:v>
                </c:pt>
                <c:pt idx="15">
                  <c:v>894903</c:v>
                </c:pt>
                <c:pt idx="16">
                  <c:v>142045.5</c:v>
                </c:pt>
                <c:pt idx="17">
                  <c:v>31101.25</c:v>
                </c:pt>
                <c:pt idx="18">
                  <c:v>3809.75</c:v>
                </c:pt>
                <c:pt idx="19">
                  <c:v>302.5</c:v>
                </c:pt>
                <c:pt idx="20">
                  <c:v>0</c:v>
                </c:pt>
                <c:pt idx="21">
                  <c:v>342790</c:v>
                </c:pt>
                <c:pt idx="22">
                  <c:v>100482.5</c:v>
                </c:pt>
                <c:pt idx="23">
                  <c:v>99697.5</c:v>
                </c:pt>
                <c:pt idx="24">
                  <c:v>9500</c:v>
                </c:pt>
                <c:pt idx="25">
                  <c:v>3650977</c:v>
                </c:pt>
                <c:pt idx="26">
                  <c:v>194228</c:v>
                </c:pt>
                <c:pt idx="27">
                  <c:v>22333.75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9</c:v>
                </c:pt>
                <c:pt idx="1">
                  <c:v>113196.25</c:v>
                </c:pt>
                <c:pt idx="2">
                  <c:v>10486</c:v>
                </c:pt>
                <c:pt idx="3">
                  <c:v>0</c:v>
                </c:pt>
                <c:pt idx="4">
                  <c:v>3165359</c:v>
                </c:pt>
                <c:pt idx="5">
                  <c:v>128808.5</c:v>
                </c:pt>
                <c:pt idx="6">
                  <c:v>65212</c:v>
                </c:pt>
                <c:pt idx="7">
                  <c:v>2179265.75</c:v>
                </c:pt>
                <c:pt idx="8">
                  <c:v>337785.75</c:v>
                </c:pt>
                <c:pt idx="9">
                  <c:v>33439.25</c:v>
                </c:pt>
                <c:pt idx="10">
                  <c:v>54824</c:v>
                </c:pt>
                <c:pt idx="11">
                  <c:v>3681.5</c:v>
                </c:pt>
                <c:pt idx="12">
                  <c:v>21670</c:v>
                </c:pt>
                <c:pt idx="13">
                  <c:v>40490</c:v>
                </c:pt>
                <c:pt idx="14">
                  <c:v>54113</c:v>
                </c:pt>
                <c:pt idx="15">
                  <c:v>794562</c:v>
                </c:pt>
                <c:pt idx="16">
                  <c:v>28592.5</c:v>
                </c:pt>
                <c:pt idx="17">
                  <c:v>30186.75</c:v>
                </c:pt>
                <c:pt idx="18">
                  <c:v>4346.5</c:v>
                </c:pt>
                <c:pt idx="19">
                  <c:v>564</c:v>
                </c:pt>
                <c:pt idx="20">
                  <c:v>0</c:v>
                </c:pt>
                <c:pt idx="21">
                  <c:v>338381</c:v>
                </c:pt>
                <c:pt idx="22">
                  <c:v>30218.75</c:v>
                </c:pt>
                <c:pt idx="23">
                  <c:v>94689.75</c:v>
                </c:pt>
                <c:pt idx="24">
                  <c:v>27301.75</c:v>
                </c:pt>
                <c:pt idx="25">
                  <c:v>3204774</c:v>
                </c:pt>
                <c:pt idx="26">
                  <c:v>147843</c:v>
                </c:pt>
                <c:pt idx="27">
                  <c:v>19111.25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516781"/>
        <c:axId val="28499598"/>
      </c:barChart>
      <c:catAx>
        <c:axId val="445167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499598"/>
        <c:crosses val="autoZero"/>
        <c:auto val="1"/>
        <c:lblAlgn val="ctr"/>
        <c:lblOffset val="100"/>
        <c:noMultiLvlLbl val="0"/>
      </c:catAx>
      <c:valAx>
        <c:axId val="2849959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51678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1230.5</c:v>
                </c:pt>
                <c:pt idx="2">
                  <c:v>0</c:v>
                </c:pt>
                <c:pt idx="3">
                  <c:v>0</c:v>
                </c:pt>
                <c:pt idx="4">
                  <c:v>2760898</c:v>
                </c:pt>
                <c:pt idx="5">
                  <c:v>14840.25</c:v>
                </c:pt>
                <c:pt idx="6">
                  <c:v>6</c:v>
                </c:pt>
                <c:pt idx="7">
                  <c:v>1247312.5</c:v>
                </c:pt>
                <c:pt idx="8">
                  <c:v>5067.5</c:v>
                </c:pt>
                <c:pt idx="9">
                  <c:v>0</c:v>
                </c:pt>
                <c:pt idx="10">
                  <c:v>2949</c:v>
                </c:pt>
                <c:pt idx="11">
                  <c:v>0</c:v>
                </c:pt>
                <c:pt idx="12">
                  <c:v>354.75</c:v>
                </c:pt>
                <c:pt idx="13">
                  <c:v>167</c:v>
                </c:pt>
                <c:pt idx="14">
                  <c:v>8852.25</c:v>
                </c:pt>
                <c:pt idx="15">
                  <c:v>506974</c:v>
                </c:pt>
                <c:pt idx="16">
                  <c:v>123718.25</c:v>
                </c:pt>
                <c:pt idx="17">
                  <c:v>312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49802</c:v>
                </c:pt>
                <c:pt idx="22">
                  <c:v>17653.75</c:v>
                </c:pt>
                <c:pt idx="23">
                  <c:v>0</c:v>
                </c:pt>
                <c:pt idx="24">
                  <c:v>404</c:v>
                </c:pt>
                <c:pt idx="25">
                  <c:v>1847508</c:v>
                </c:pt>
                <c:pt idx="26">
                  <c:v>24685</c:v>
                </c:pt>
                <c:pt idx="27">
                  <c:v>177.75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1614.5</c:v>
                </c:pt>
                <c:pt idx="2">
                  <c:v>17</c:v>
                </c:pt>
                <c:pt idx="3">
                  <c:v>0</c:v>
                </c:pt>
                <c:pt idx="4">
                  <c:v>2641668</c:v>
                </c:pt>
                <c:pt idx="5">
                  <c:v>12265.25</c:v>
                </c:pt>
                <c:pt idx="6">
                  <c:v>4</c:v>
                </c:pt>
                <c:pt idx="7">
                  <c:v>867744</c:v>
                </c:pt>
                <c:pt idx="8">
                  <c:v>2319.5</c:v>
                </c:pt>
                <c:pt idx="9">
                  <c:v>50</c:v>
                </c:pt>
                <c:pt idx="10">
                  <c:v>1291</c:v>
                </c:pt>
                <c:pt idx="11">
                  <c:v>0</c:v>
                </c:pt>
                <c:pt idx="12">
                  <c:v>25.5</c:v>
                </c:pt>
                <c:pt idx="13">
                  <c:v>315</c:v>
                </c:pt>
                <c:pt idx="14">
                  <c:v>1026</c:v>
                </c:pt>
                <c:pt idx="15">
                  <c:v>414578</c:v>
                </c:pt>
                <c:pt idx="16">
                  <c:v>9137</c:v>
                </c:pt>
                <c:pt idx="17">
                  <c:v>288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60134</c:v>
                </c:pt>
                <c:pt idx="22">
                  <c:v>49</c:v>
                </c:pt>
                <c:pt idx="23">
                  <c:v>0</c:v>
                </c:pt>
                <c:pt idx="24">
                  <c:v>2159.5</c:v>
                </c:pt>
                <c:pt idx="25">
                  <c:v>1565925</c:v>
                </c:pt>
                <c:pt idx="26">
                  <c:v>11099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5873"/>
        <c:axId val="6998760"/>
      </c:barChart>
      <c:catAx>
        <c:axId val="9587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98760"/>
        <c:crosses val="autoZero"/>
        <c:auto val="1"/>
        <c:lblAlgn val="ctr"/>
        <c:lblOffset val="100"/>
        <c:noMultiLvlLbl val="0"/>
      </c:catAx>
      <c:valAx>
        <c:axId val="699876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587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96943</c:v>
                </c:pt>
                <c:pt idx="2">
                  <c:v>2821</c:v>
                </c:pt>
                <c:pt idx="3">
                  <c:v>0</c:v>
                </c:pt>
                <c:pt idx="4">
                  <c:v>91</c:v>
                </c:pt>
                <c:pt idx="5">
                  <c:v>108579</c:v>
                </c:pt>
                <c:pt idx="6">
                  <c:v>59118</c:v>
                </c:pt>
                <c:pt idx="7">
                  <c:v>171909</c:v>
                </c:pt>
                <c:pt idx="8">
                  <c:v>15460.5</c:v>
                </c:pt>
                <c:pt idx="9">
                  <c:v>8830.25</c:v>
                </c:pt>
                <c:pt idx="10">
                  <c:v>4333.25</c:v>
                </c:pt>
                <c:pt idx="11">
                  <c:v>3472</c:v>
                </c:pt>
                <c:pt idx="12">
                  <c:v>1554</c:v>
                </c:pt>
                <c:pt idx="13">
                  <c:v>4183</c:v>
                </c:pt>
                <c:pt idx="14">
                  <c:v>54256.5</c:v>
                </c:pt>
                <c:pt idx="15">
                  <c:v>336404</c:v>
                </c:pt>
                <c:pt idx="16">
                  <c:v>5755</c:v>
                </c:pt>
                <c:pt idx="17">
                  <c:v>3215.75</c:v>
                </c:pt>
                <c:pt idx="18">
                  <c:v>3770.75</c:v>
                </c:pt>
                <c:pt idx="19">
                  <c:v>2</c:v>
                </c:pt>
                <c:pt idx="20">
                  <c:v>0</c:v>
                </c:pt>
                <c:pt idx="21">
                  <c:v>258435</c:v>
                </c:pt>
                <c:pt idx="22">
                  <c:v>17080</c:v>
                </c:pt>
                <c:pt idx="23">
                  <c:v>98612.5</c:v>
                </c:pt>
                <c:pt idx="24">
                  <c:v>0</c:v>
                </c:pt>
                <c:pt idx="25">
                  <c:v>136202</c:v>
                </c:pt>
                <c:pt idx="26">
                  <c:v>8760</c:v>
                </c:pt>
                <c:pt idx="27">
                  <c:v>17983.25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96355.5</c:v>
                </c:pt>
                <c:pt idx="2">
                  <c:v>4948.5</c:v>
                </c:pt>
                <c:pt idx="3">
                  <c:v>0</c:v>
                </c:pt>
                <c:pt idx="4">
                  <c:v>51</c:v>
                </c:pt>
                <c:pt idx="5">
                  <c:v>97488.5</c:v>
                </c:pt>
                <c:pt idx="6">
                  <c:v>65198</c:v>
                </c:pt>
                <c:pt idx="7">
                  <c:v>152001.25</c:v>
                </c:pt>
                <c:pt idx="8">
                  <c:v>25985.5</c:v>
                </c:pt>
                <c:pt idx="9">
                  <c:v>7016.25</c:v>
                </c:pt>
                <c:pt idx="10">
                  <c:v>4089</c:v>
                </c:pt>
                <c:pt idx="11">
                  <c:v>3582.5</c:v>
                </c:pt>
                <c:pt idx="12">
                  <c:v>5320</c:v>
                </c:pt>
                <c:pt idx="13">
                  <c:v>4746</c:v>
                </c:pt>
                <c:pt idx="14">
                  <c:v>44916.75</c:v>
                </c:pt>
                <c:pt idx="15">
                  <c:v>331378</c:v>
                </c:pt>
                <c:pt idx="16">
                  <c:v>6312.5</c:v>
                </c:pt>
                <c:pt idx="17">
                  <c:v>2152.75</c:v>
                </c:pt>
                <c:pt idx="18">
                  <c:v>4310.5</c:v>
                </c:pt>
                <c:pt idx="19">
                  <c:v>0</c:v>
                </c:pt>
                <c:pt idx="20">
                  <c:v>0</c:v>
                </c:pt>
                <c:pt idx="21">
                  <c:v>248565</c:v>
                </c:pt>
                <c:pt idx="22">
                  <c:v>8557.5</c:v>
                </c:pt>
                <c:pt idx="23">
                  <c:v>93969.75</c:v>
                </c:pt>
                <c:pt idx="24">
                  <c:v>7528.25</c:v>
                </c:pt>
                <c:pt idx="25">
                  <c:v>141883</c:v>
                </c:pt>
                <c:pt idx="26">
                  <c:v>8867</c:v>
                </c:pt>
                <c:pt idx="27">
                  <c:v>17291.25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147501"/>
        <c:axId val="50977600"/>
      </c:barChart>
      <c:catAx>
        <c:axId val="411475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977600"/>
        <c:crosses val="autoZero"/>
        <c:auto val="1"/>
        <c:lblAlgn val="ctr"/>
        <c:lblOffset val="100"/>
        <c:noMultiLvlLbl val="0"/>
      </c:catAx>
      <c:valAx>
        <c:axId val="509776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14750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4</c:v>
                </c:pt>
                <c:pt idx="1">
                  <c:v>17375.75</c:v>
                </c:pt>
                <c:pt idx="2">
                  <c:v>8471</c:v>
                </c:pt>
                <c:pt idx="3">
                  <c:v>0</c:v>
                </c:pt>
                <c:pt idx="4">
                  <c:v>437675</c:v>
                </c:pt>
                <c:pt idx="5">
                  <c:v>21795.25</c:v>
                </c:pt>
                <c:pt idx="6">
                  <c:v>36</c:v>
                </c:pt>
                <c:pt idx="7">
                  <c:v>1246952</c:v>
                </c:pt>
                <c:pt idx="8">
                  <c:v>288809.25</c:v>
                </c:pt>
                <c:pt idx="9">
                  <c:v>25291.25</c:v>
                </c:pt>
                <c:pt idx="10">
                  <c:v>48958.5</c:v>
                </c:pt>
                <c:pt idx="11">
                  <c:v>133</c:v>
                </c:pt>
                <c:pt idx="12">
                  <c:v>7592.5</c:v>
                </c:pt>
                <c:pt idx="13">
                  <c:v>48065</c:v>
                </c:pt>
                <c:pt idx="14">
                  <c:v>8737.75</c:v>
                </c:pt>
                <c:pt idx="15">
                  <c:v>51525</c:v>
                </c:pt>
                <c:pt idx="16">
                  <c:v>12572.25</c:v>
                </c:pt>
                <c:pt idx="17">
                  <c:v>27573.5</c:v>
                </c:pt>
                <c:pt idx="18">
                  <c:v>39</c:v>
                </c:pt>
                <c:pt idx="19">
                  <c:v>300.5</c:v>
                </c:pt>
                <c:pt idx="20">
                  <c:v>0</c:v>
                </c:pt>
                <c:pt idx="21">
                  <c:v>34553</c:v>
                </c:pt>
                <c:pt idx="22">
                  <c:v>65748.75</c:v>
                </c:pt>
                <c:pt idx="23">
                  <c:v>1085</c:v>
                </c:pt>
                <c:pt idx="24">
                  <c:v>9096</c:v>
                </c:pt>
                <c:pt idx="25">
                  <c:v>1667267</c:v>
                </c:pt>
                <c:pt idx="26">
                  <c:v>160783</c:v>
                </c:pt>
                <c:pt idx="27">
                  <c:v>4172.75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9</c:v>
                </c:pt>
                <c:pt idx="1">
                  <c:v>15226.25</c:v>
                </c:pt>
                <c:pt idx="2">
                  <c:v>5520.5</c:v>
                </c:pt>
                <c:pt idx="3">
                  <c:v>0</c:v>
                </c:pt>
                <c:pt idx="4">
                  <c:v>523640</c:v>
                </c:pt>
                <c:pt idx="5">
                  <c:v>19054.75</c:v>
                </c:pt>
                <c:pt idx="6">
                  <c:v>10</c:v>
                </c:pt>
                <c:pt idx="7">
                  <c:v>1159520.5</c:v>
                </c:pt>
                <c:pt idx="8">
                  <c:v>309480.75</c:v>
                </c:pt>
                <c:pt idx="9">
                  <c:v>26373</c:v>
                </c:pt>
                <c:pt idx="10">
                  <c:v>49444</c:v>
                </c:pt>
                <c:pt idx="11">
                  <c:v>99</c:v>
                </c:pt>
                <c:pt idx="12">
                  <c:v>16324.5</c:v>
                </c:pt>
                <c:pt idx="13">
                  <c:v>35429</c:v>
                </c:pt>
                <c:pt idx="14">
                  <c:v>8170.25</c:v>
                </c:pt>
                <c:pt idx="15">
                  <c:v>48606</c:v>
                </c:pt>
                <c:pt idx="16">
                  <c:v>13143</c:v>
                </c:pt>
                <c:pt idx="17">
                  <c:v>27746</c:v>
                </c:pt>
                <c:pt idx="18">
                  <c:v>36</c:v>
                </c:pt>
                <c:pt idx="19">
                  <c:v>564</c:v>
                </c:pt>
                <c:pt idx="20">
                  <c:v>0</c:v>
                </c:pt>
                <c:pt idx="21">
                  <c:v>29682</c:v>
                </c:pt>
                <c:pt idx="22">
                  <c:v>21612.25</c:v>
                </c:pt>
                <c:pt idx="23">
                  <c:v>720</c:v>
                </c:pt>
                <c:pt idx="24">
                  <c:v>17614</c:v>
                </c:pt>
                <c:pt idx="25">
                  <c:v>1496966</c:v>
                </c:pt>
                <c:pt idx="26">
                  <c:v>127877</c:v>
                </c:pt>
                <c:pt idx="27">
                  <c:v>1808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435139"/>
        <c:axId val="10757403"/>
      </c:barChart>
      <c:catAx>
        <c:axId val="424351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757403"/>
        <c:crosses val="autoZero"/>
        <c:auto val="1"/>
        <c:lblAlgn val="ctr"/>
        <c:lblOffset val="100"/>
        <c:noMultiLvlLbl val="0"/>
      </c:catAx>
      <c:valAx>
        <c:axId val="107574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43513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768</c:v>
                </c:pt>
                <c:pt idx="1">
                  <c:v>542</c:v>
                </c:pt>
                <c:pt idx="2">
                  <c:v>1420</c:v>
                </c:pt>
                <c:pt idx="3">
                  <c:v>547</c:v>
                </c:pt>
                <c:pt idx="4">
                  <c:v>20991</c:v>
                </c:pt>
                <c:pt idx="5">
                  <c:v>975</c:v>
                </c:pt>
                <c:pt idx="6">
                  <c:v>33066</c:v>
                </c:pt>
                <c:pt idx="7">
                  <c:v>5657</c:v>
                </c:pt>
                <c:pt idx="8">
                  <c:v>1833</c:v>
                </c:pt>
                <c:pt idx="9">
                  <c:v>1419</c:v>
                </c:pt>
                <c:pt idx="10">
                  <c:v>907</c:v>
                </c:pt>
                <c:pt idx="11">
                  <c:v>6816</c:v>
                </c:pt>
                <c:pt idx="12">
                  <c:v>564</c:v>
                </c:pt>
                <c:pt idx="13">
                  <c:v>754</c:v>
                </c:pt>
                <c:pt idx="14">
                  <c:v>1533</c:v>
                </c:pt>
                <c:pt idx="15">
                  <c:v>9400</c:v>
                </c:pt>
                <c:pt idx="16">
                  <c:v>1004</c:v>
                </c:pt>
                <c:pt idx="17">
                  <c:v>321</c:v>
                </c:pt>
                <c:pt idx="18">
                  <c:v>879</c:v>
                </c:pt>
                <c:pt idx="19">
                  <c:v>686</c:v>
                </c:pt>
                <c:pt idx="20">
                  <c:v>580</c:v>
                </c:pt>
                <c:pt idx="21">
                  <c:v>11300</c:v>
                </c:pt>
                <c:pt idx="22">
                  <c:v>1032</c:v>
                </c:pt>
                <c:pt idx="23">
                  <c:v>619</c:v>
                </c:pt>
                <c:pt idx="24">
                  <c:v>1571</c:v>
                </c:pt>
                <c:pt idx="25">
                  <c:v>5003</c:v>
                </c:pt>
                <c:pt idx="26">
                  <c:v>1264</c:v>
                </c:pt>
                <c:pt idx="27">
                  <c:v>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721</c:v>
                </c:pt>
                <c:pt idx="1">
                  <c:v>560</c:v>
                </c:pt>
                <c:pt idx="2">
                  <c:v>1338</c:v>
                </c:pt>
                <c:pt idx="3">
                  <c:v>541</c:v>
                </c:pt>
                <c:pt idx="4">
                  <c:v>20102</c:v>
                </c:pt>
                <c:pt idx="5">
                  <c:v>1016</c:v>
                </c:pt>
                <c:pt idx="6">
                  <c:v>34051</c:v>
                </c:pt>
                <c:pt idx="7">
                  <c:v>5859</c:v>
                </c:pt>
                <c:pt idx="8">
                  <c:v>1861</c:v>
                </c:pt>
                <c:pt idx="9">
                  <c:v>1446</c:v>
                </c:pt>
                <c:pt idx="10">
                  <c:v>902</c:v>
                </c:pt>
                <c:pt idx="11">
                  <c:v>6748</c:v>
                </c:pt>
                <c:pt idx="12">
                  <c:v>668</c:v>
                </c:pt>
                <c:pt idx="13">
                  <c:v>816</c:v>
                </c:pt>
                <c:pt idx="14">
                  <c:v>1375</c:v>
                </c:pt>
                <c:pt idx="15">
                  <c:v>8323</c:v>
                </c:pt>
                <c:pt idx="16">
                  <c:v>1090</c:v>
                </c:pt>
                <c:pt idx="17">
                  <c:v>303</c:v>
                </c:pt>
                <c:pt idx="18">
                  <c:v>861</c:v>
                </c:pt>
                <c:pt idx="19">
                  <c:v>687</c:v>
                </c:pt>
                <c:pt idx="20">
                  <c:v>613</c:v>
                </c:pt>
                <c:pt idx="21">
                  <c:v>11059</c:v>
                </c:pt>
                <c:pt idx="22">
                  <c:v>1048</c:v>
                </c:pt>
                <c:pt idx="23">
                  <c:v>602</c:v>
                </c:pt>
                <c:pt idx="24">
                  <c:v>1595</c:v>
                </c:pt>
                <c:pt idx="25">
                  <c:v>5091</c:v>
                </c:pt>
                <c:pt idx="26">
                  <c:v>1218</c:v>
                </c:pt>
                <c:pt idx="27">
                  <c:v>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107701"/>
        <c:axId val="30398808"/>
      </c:barChart>
      <c:catAx>
        <c:axId val="381077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398808"/>
        <c:crosses val="autoZero"/>
        <c:auto val="1"/>
        <c:lblAlgn val="ctr"/>
        <c:lblOffset val="100"/>
        <c:noMultiLvlLbl val="0"/>
      </c:catAx>
      <c:valAx>
        <c:axId val="3039880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10770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20083359</c:v>
                </c:pt>
                <c:pt idx="1">
                  <c:v>11784577</c:v>
                </c:pt>
                <c:pt idx="2">
                  <c:v>26138227</c:v>
                </c:pt>
                <c:pt idx="3">
                  <c:v>4183649</c:v>
                </c:pt>
                <c:pt idx="4">
                  <c:v>369420065</c:v>
                </c:pt>
                <c:pt idx="5">
                  <c:v>24774280</c:v>
                </c:pt>
                <c:pt idx="6">
                  <c:v>192964820</c:v>
                </c:pt>
                <c:pt idx="7">
                  <c:v>242173819</c:v>
                </c:pt>
                <c:pt idx="8">
                  <c:v>38866476</c:v>
                </c:pt>
                <c:pt idx="9">
                  <c:v>30138652</c:v>
                </c:pt>
                <c:pt idx="10">
                  <c:v>13344383</c:v>
                </c:pt>
                <c:pt idx="11">
                  <c:v>46922187</c:v>
                </c:pt>
                <c:pt idx="12">
                  <c:v>8188259</c:v>
                </c:pt>
                <c:pt idx="13">
                  <c:v>14098675</c:v>
                </c:pt>
                <c:pt idx="14">
                  <c:v>27853533</c:v>
                </c:pt>
                <c:pt idx="15">
                  <c:v>203275443</c:v>
                </c:pt>
                <c:pt idx="16">
                  <c:v>37514362</c:v>
                </c:pt>
                <c:pt idx="17">
                  <c:v>2175989</c:v>
                </c:pt>
                <c:pt idx="18">
                  <c:v>24107809</c:v>
                </c:pt>
                <c:pt idx="19">
                  <c:v>10377518</c:v>
                </c:pt>
                <c:pt idx="20">
                  <c:v>4676653</c:v>
                </c:pt>
                <c:pt idx="21">
                  <c:v>140342779</c:v>
                </c:pt>
                <c:pt idx="22">
                  <c:v>20230879</c:v>
                </c:pt>
                <c:pt idx="23">
                  <c:v>3716686</c:v>
                </c:pt>
                <c:pt idx="24">
                  <c:v>31876402</c:v>
                </c:pt>
                <c:pt idx="25">
                  <c:v>203871258</c:v>
                </c:pt>
                <c:pt idx="26">
                  <c:v>30781534</c:v>
                </c:pt>
                <c:pt idx="27">
                  <c:v>1993661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17167629</c:v>
                </c:pt>
                <c:pt idx="1">
                  <c:v>9401245</c:v>
                </c:pt>
                <c:pt idx="2">
                  <c:v>24084060</c:v>
                </c:pt>
                <c:pt idx="3">
                  <c:v>4436817</c:v>
                </c:pt>
                <c:pt idx="4">
                  <c:v>357637733</c:v>
                </c:pt>
                <c:pt idx="5">
                  <c:v>25563916</c:v>
                </c:pt>
                <c:pt idx="6">
                  <c:v>196532399</c:v>
                </c:pt>
                <c:pt idx="7">
                  <c:v>246482930</c:v>
                </c:pt>
                <c:pt idx="8">
                  <c:v>38948447</c:v>
                </c:pt>
                <c:pt idx="9">
                  <c:v>32425817</c:v>
                </c:pt>
                <c:pt idx="10">
                  <c:v>12921327</c:v>
                </c:pt>
                <c:pt idx="11">
                  <c:v>47749694</c:v>
                </c:pt>
                <c:pt idx="12">
                  <c:v>11337523</c:v>
                </c:pt>
                <c:pt idx="13">
                  <c:v>14825898</c:v>
                </c:pt>
                <c:pt idx="14">
                  <c:v>26719912</c:v>
                </c:pt>
                <c:pt idx="15">
                  <c:v>173147538</c:v>
                </c:pt>
                <c:pt idx="16">
                  <c:v>32043066</c:v>
                </c:pt>
                <c:pt idx="17">
                  <c:v>1976054</c:v>
                </c:pt>
                <c:pt idx="18">
                  <c:v>22264676</c:v>
                </c:pt>
                <c:pt idx="19">
                  <c:v>11602156</c:v>
                </c:pt>
                <c:pt idx="20">
                  <c:v>4984334</c:v>
                </c:pt>
                <c:pt idx="21">
                  <c:v>134752960</c:v>
                </c:pt>
                <c:pt idx="22">
                  <c:v>21051102</c:v>
                </c:pt>
                <c:pt idx="23">
                  <c:v>3463271</c:v>
                </c:pt>
                <c:pt idx="24">
                  <c:v>33061831</c:v>
                </c:pt>
                <c:pt idx="25">
                  <c:v>202799193</c:v>
                </c:pt>
                <c:pt idx="26">
                  <c:v>28425261</c:v>
                </c:pt>
                <c:pt idx="27">
                  <c:v>2045578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20495"/>
        <c:axId val="61560749"/>
      </c:barChart>
      <c:catAx>
        <c:axId val="45204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560749"/>
        <c:crosses val="autoZero"/>
        <c:auto val="1"/>
        <c:lblAlgn val="ctr"/>
        <c:lblOffset val="100"/>
        <c:noMultiLvlLbl val="0"/>
      </c:catAx>
      <c:valAx>
        <c:axId val="6156074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2049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101</c:v>
                </c:pt>
                <c:pt idx="1">
                  <c:v>62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  <c:pt idx="5">
                  <c:v>177</c:v>
                </c:pt>
                <c:pt idx="6">
                  <c:v>483</c:v>
                </c:pt>
                <c:pt idx="7">
                  <c:v>478</c:v>
                </c:pt>
                <c:pt idx="8">
                  <c:v>50</c:v>
                </c:pt>
                <c:pt idx="9">
                  <c:v>71</c:v>
                </c:pt>
                <c:pt idx="10">
                  <c:v>1</c:v>
                </c:pt>
                <c:pt idx="11">
                  <c:v>5</c:v>
                </c:pt>
                <c:pt idx="12">
                  <c:v>15</c:v>
                </c:pt>
                <c:pt idx="13">
                  <c:v>23</c:v>
                </c:pt>
                <c:pt idx="14">
                  <c:v>10</c:v>
                </c:pt>
                <c:pt idx="15">
                  <c:v>356</c:v>
                </c:pt>
                <c:pt idx="16">
                  <c:v>135</c:v>
                </c:pt>
                <c:pt idx="17">
                  <c:v>1</c:v>
                </c:pt>
                <c:pt idx="18">
                  <c:v>7</c:v>
                </c:pt>
                <c:pt idx="19">
                  <c:v>18</c:v>
                </c:pt>
                <c:pt idx="20">
                  <c:v>3</c:v>
                </c:pt>
                <c:pt idx="21">
                  <c:v>305</c:v>
                </c:pt>
                <c:pt idx="22">
                  <c:v>13</c:v>
                </c:pt>
                <c:pt idx="23">
                  <c:v>43</c:v>
                </c:pt>
                <c:pt idx="24">
                  <c:v>35</c:v>
                </c:pt>
                <c:pt idx="25">
                  <c:v>168</c:v>
                </c:pt>
                <c:pt idx="26">
                  <c:v>51</c:v>
                </c:pt>
                <c:pt idx="2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79</c:v>
                </c:pt>
                <c:pt idx="1">
                  <c:v>51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  <c:pt idx="5">
                  <c:v>201</c:v>
                </c:pt>
                <c:pt idx="6">
                  <c:v>481</c:v>
                </c:pt>
                <c:pt idx="7">
                  <c:v>499</c:v>
                </c:pt>
                <c:pt idx="8">
                  <c:v>49</c:v>
                </c:pt>
                <c:pt idx="9">
                  <c:v>80</c:v>
                </c:pt>
                <c:pt idx="10">
                  <c:v>0</c:v>
                </c:pt>
                <c:pt idx="11">
                  <c:v>13</c:v>
                </c:pt>
                <c:pt idx="12">
                  <c:v>10</c:v>
                </c:pt>
                <c:pt idx="13">
                  <c:v>18</c:v>
                </c:pt>
                <c:pt idx="14">
                  <c:v>8</c:v>
                </c:pt>
                <c:pt idx="15">
                  <c:v>376</c:v>
                </c:pt>
                <c:pt idx="16">
                  <c:v>166</c:v>
                </c:pt>
                <c:pt idx="17">
                  <c:v>0</c:v>
                </c:pt>
                <c:pt idx="18">
                  <c:v>5</c:v>
                </c:pt>
                <c:pt idx="19">
                  <c:v>10</c:v>
                </c:pt>
                <c:pt idx="20">
                  <c:v>5</c:v>
                </c:pt>
                <c:pt idx="21">
                  <c:v>306</c:v>
                </c:pt>
                <c:pt idx="22">
                  <c:v>11</c:v>
                </c:pt>
                <c:pt idx="23">
                  <c:v>50</c:v>
                </c:pt>
                <c:pt idx="24">
                  <c:v>30</c:v>
                </c:pt>
                <c:pt idx="25">
                  <c:v>155</c:v>
                </c:pt>
                <c:pt idx="26">
                  <c:v>55</c:v>
                </c:pt>
                <c:pt idx="2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092916"/>
        <c:axId val="15230815"/>
      </c:barChart>
      <c:catAx>
        <c:axId val="470929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230815"/>
        <c:crosses val="autoZero"/>
        <c:auto val="1"/>
        <c:lblAlgn val="ctr"/>
        <c:lblOffset val="100"/>
        <c:noMultiLvlLbl val="0"/>
      </c:catAx>
      <c:valAx>
        <c:axId val="152308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09291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266267</c:v>
                </c:pt>
                <c:pt idx="1">
                  <c:v>255183</c:v>
                </c:pt>
                <c:pt idx="2">
                  <c:v>772950</c:v>
                </c:pt>
                <c:pt idx="3">
                  <c:v>0</c:v>
                </c:pt>
                <c:pt idx="4">
                  <c:v>4354453</c:v>
                </c:pt>
                <c:pt idx="5">
                  <c:v>402021</c:v>
                </c:pt>
                <c:pt idx="6">
                  <c:v>7152121</c:v>
                </c:pt>
                <c:pt idx="7">
                  <c:v>3683553</c:v>
                </c:pt>
                <c:pt idx="8">
                  <c:v>193913</c:v>
                </c:pt>
                <c:pt idx="9">
                  <c:v>108547</c:v>
                </c:pt>
                <c:pt idx="10">
                  <c:v>743</c:v>
                </c:pt>
                <c:pt idx="11">
                  <c:v>1351880</c:v>
                </c:pt>
                <c:pt idx="12">
                  <c:v>10047</c:v>
                </c:pt>
                <c:pt idx="13">
                  <c:v>31104</c:v>
                </c:pt>
                <c:pt idx="14">
                  <c:v>40895</c:v>
                </c:pt>
                <c:pt idx="15">
                  <c:v>2109700</c:v>
                </c:pt>
                <c:pt idx="16">
                  <c:v>499774</c:v>
                </c:pt>
                <c:pt idx="17">
                  <c:v>765</c:v>
                </c:pt>
                <c:pt idx="18">
                  <c:v>523288</c:v>
                </c:pt>
                <c:pt idx="19">
                  <c:v>169870</c:v>
                </c:pt>
                <c:pt idx="20">
                  <c:v>1092</c:v>
                </c:pt>
                <c:pt idx="21">
                  <c:v>4433952</c:v>
                </c:pt>
                <c:pt idx="22">
                  <c:v>189426</c:v>
                </c:pt>
                <c:pt idx="23">
                  <c:v>12975</c:v>
                </c:pt>
                <c:pt idx="24">
                  <c:v>85231</c:v>
                </c:pt>
                <c:pt idx="25">
                  <c:v>1134597</c:v>
                </c:pt>
                <c:pt idx="26">
                  <c:v>115447</c:v>
                </c:pt>
                <c:pt idx="27">
                  <c:v>1681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201285</c:v>
                </c:pt>
                <c:pt idx="1">
                  <c:v>246455</c:v>
                </c:pt>
                <c:pt idx="2">
                  <c:v>648492</c:v>
                </c:pt>
                <c:pt idx="3">
                  <c:v>0</c:v>
                </c:pt>
                <c:pt idx="4">
                  <c:v>4078489</c:v>
                </c:pt>
                <c:pt idx="5">
                  <c:v>388209</c:v>
                </c:pt>
                <c:pt idx="6">
                  <c:v>7032557</c:v>
                </c:pt>
                <c:pt idx="7">
                  <c:v>3559676</c:v>
                </c:pt>
                <c:pt idx="8">
                  <c:v>175900</c:v>
                </c:pt>
                <c:pt idx="9">
                  <c:v>96273</c:v>
                </c:pt>
                <c:pt idx="10">
                  <c:v>0</c:v>
                </c:pt>
                <c:pt idx="11">
                  <c:v>1344994</c:v>
                </c:pt>
                <c:pt idx="12">
                  <c:v>4511</c:v>
                </c:pt>
                <c:pt idx="13">
                  <c:v>17510</c:v>
                </c:pt>
                <c:pt idx="14">
                  <c:v>46661</c:v>
                </c:pt>
                <c:pt idx="15">
                  <c:v>2017058</c:v>
                </c:pt>
                <c:pt idx="16">
                  <c:v>527069</c:v>
                </c:pt>
                <c:pt idx="17">
                  <c:v>0</c:v>
                </c:pt>
                <c:pt idx="18">
                  <c:v>488536</c:v>
                </c:pt>
                <c:pt idx="19">
                  <c:v>166040</c:v>
                </c:pt>
                <c:pt idx="20">
                  <c:v>934</c:v>
                </c:pt>
                <c:pt idx="21">
                  <c:v>4432147</c:v>
                </c:pt>
                <c:pt idx="22">
                  <c:v>173728</c:v>
                </c:pt>
                <c:pt idx="23">
                  <c:v>13275</c:v>
                </c:pt>
                <c:pt idx="24">
                  <c:v>63896</c:v>
                </c:pt>
                <c:pt idx="25">
                  <c:v>1033959</c:v>
                </c:pt>
                <c:pt idx="26">
                  <c:v>119308</c:v>
                </c:pt>
                <c:pt idx="27">
                  <c:v>1274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749706"/>
        <c:axId val="29108103"/>
      </c:barChart>
      <c:catAx>
        <c:axId val="647497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108103"/>
        <c:crosses val="autoZero"/>
        <c:auto val="1"/>
        <c:lblAlgn val="ctr"/>
        <c:lblOffset val="100"/>
        <c:noMultiLvlLbl val="0"/>
      </c:catAx>
      <c:valAx>
        <c:axId val="291081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7497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98916</c:v>
                </c:pt>
                <c:pt idx="2">
                  <c:v>764812</c:v>
                </c:pt>
                <c:pt idx="3">
                  <c:v>0</c:v>
                </c:pt>
                <c:pt idx="4">
                  <c:v>4354453</c:v>
                </c:pt>
                <c:pt idx="5">
                  <c:v>25528</c:v>
                </c:pt>
                <c:pt idx="6">
                  <c:v>5466875</c:v>
                </c:pt>
                <c:pt idx="7">
                  <c:v>1310539</c:v>
                </c:pt>
                <c:pt idx="8">
                  <c:v>98937</c:v>
                </c:pt>
                <c:pt idx="9">
                  <c:v>0</c:v>
                </c:pt>
                <c:pt idx="10">
                  <c:v>0</c:v>
                </c:pt>
                <c:pt idx="11">
                  <c:v>1349175</c:v>
                </c:pt>
                <c:pt idx="12">
                  <c:v>0</c:v>
                </c:pt>
                <c:pt idx="13">
                  <c:v>0</c:v>
                </c:pt>
                <c:pt idx="14">
                  <c:v>39851</c:v>
                </c:pt>
                <c:pt idx="15">
                  <c:v>1125395</c:v>
                </c:pt>
                <c:pt idx="16">
                  <c:v>258490</c:v>
                </c:pt>
                <c:pt idx="17">
                  <c:v>0</c:v>
                </c:pt>
                <c:pt idx="18">
                  <c:v>517887</c:v>
                </c:pt>
                <c:pt idx="19">
                  <c:v>144188</c:v>
                </c:pt>
                <c:pt idx="20">
                  <c:v>2</c:v>
                </c:pt>
                <c:pt idx="21">
                  <c:v>3752816</c:v>
                </c:pt>
                <c:pt idx="22">
                  <c:v>164110</c:v>
                </c:pt>
                <c:pt idx="23">
                  <c:v>0</c:v>
                </c:pt>
                <c:pt idx="24">
                  <c:v>0</c:v>
                </c:pt>
                <c:pt idx="25">
                  <c:v>606053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120421</c:v>
                </c:pt>
                <c:pt idx="2">
                  <c:v>644157</c:v>
                </c:pt>
                <c:pt idx="3">
                  <c:v>0</c:v>
                </c:pt>
                <c:pt idx="4">
                  <c:v>4078465</c:v>
                </c:pt>
                <c:pt idx="5">
                  <c:v>16978</c:v>
                </c:pt>
                <c:pt idx="6">
                  <c:v>5371694</c:v>
                </c:pt>
                <c:pt idx="7">
                  <c:v>1297884</c:v>
                </c:pt>
                <c:pt idx="8">
                  <c:v>91564</c:v>
                </c:pt>
                <c:pt idx="9">
                  <c:v>0</c:v>
                </c:pt>
                <c:pt idx="10">
                  <c:v>0</c:v>
                </c:pt>
                <c:pt idx="11">
                  <c:v>1320264</c:v>
                </c:pt>
                <c:pt idx="12">
                  <c:v>0</c:v>
                </c:pt>
                <c:pt idx="13">
                  <c:v>0</c:v>
                </c:pt>
                <c:pt idx="14">
                  <c:v>45711</c:v>
                </c:pt>
                <c:pt idx="15">
                  <c:v>1143677</c:v>
                </c:pt>
                <c:pt idx="16">
                  <c:v>255715</c:v>
                </c:pt>
                <c:pt idx="17">
                  <c:v>0</c:v>
                </c:pt>
                <c:pt idx="18">
                  <c:v>485820</c:v>
                </c:pt>
                <c:pt idx="19">
                  <c:v>150195</c:v>
                </c:pt>
                <c:pt idx="20">
                  <c:v>0</c:v>
                </c:pt>
                <c:pt idx="21">
                  <c:v>3800039</c:v>
                </c:pt>
                <c:pt idx="22">
                  <c:v>158317</c:v>
                </c:pt>
                <c:pt idx="23">
                  <c:v>0</c:v>
                </c:pt>
                <c:pt idx="24">
                  <c:v>12</c:v>
                </c:pt>
                <c:pt idx="25">
                  <c:v>556277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954648"/>
        <c:axId val="274138"/>
      </c:barChart>
      <c:catAx>
        <c:axId val="119546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4138"/>
        <c:crosses val="autoZero"/>
        <c:auto val="1"/>
        <c:lblAlgn val="ctr"/>
        <c:lblOffset val="100"/>
        <c:noMultiLvlLbl val="0"/>
      </c:catAx>
      <c:valAx>
        <c:axId val="27413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95464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266267</c:v>
                </c:pt>
                <c:pt idx="1">
                  <c:v>156267</c:v>
                </c:pt>
                <c:pt idx="2">
                  <c:v>8138</c:v>
                </c:pt>
                <c:pt idx="3">
                  <c:v>0</c:v>
                </c:pt>
                <c:pt idx="4">
                  <c:v>0</c:v>
                </c:pt>
                <c:pt idx="5">
                  <c:v>376493</c:v>
                </c:pt>
                <c:pt idx="6">
                  <c:v>1685246</c:v>
                </c:pt>
                <c:pt idx="7">
                  <c:v>2373014</c:v>
                </c:pt>
                <c:pt idx="8">
                  <c:v>94976</c:v>
                </c:pt>
                <c:pt idx="9">
                  <c:v>108547</c:v>
                </c:pt>
                <c:pt idx="10">
                  <c:v>743</c:v>
                </c:pt>
                <c:pt idx="11">
                  <c:v>2705</c:v>
                </c:pt>
                <c:pt idx="12">
                  <c:v>10047</c:v>
                </c:pt>
                <c:pt idx="13">
                  <c:v>31104</c:v>
                </c:pt>
                <c:pt idx="14">
                  <c:v>1044</c:v>
                </c:pt>
                <c:pt idx="15">
                  <c:v>984305</c:v>
                </c:pt>
                <c:pt idx="16">
                  <c:v>241284</c:v>
                </c:pt>
                <c:pt idx="17">
                  <c:v>765</c:v>
                </c:pt>
                <c:pt idx="18">
                  <c:v>5401</c:v>
                </c:pt>
                <c:pt idx="19">
                  <c:v>25682</c:v>
                </c:pt>
                <c:pt idx="20">
                  <c:v>1090</c:v>
                </c:pt>
                <c:pt idx="21">
                  <c:v>681136</c:v>
                </c:pt>
                <c:pt idx="22">
                  <c:v>25316</c:v>
                </c:pt>
                <c:pt idx="23">
                  <c:v>12975</c:v>
                </c:pt>
                <c:pt idx="24">
                  <c:v>85231</c:v>
                </c:pt>
                <c:pt idx="25">
                  <c:v>528544</c:v>
                </c:pt>
                <c:pt idx="26">
                  <c:v>115447</c:v>
                </c:pt>
                <c:pt idx="27">
                  <c:v>1681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201285</c:v>
                </c:pt>
                <c:pt idx="1">
                  <c:v>126034</c:v>
                </c:pt>
                <c:pt idx="2">
                  <c:v>4335</c:v>
                </c:pt>
                <c:pt idx="3">
                  <c:v>0</c:v>
                </c:pt>
                <c:pt idx="4">
                  <c:v>24</c:v>
                </c:pt>
                <c:pt idx="5">
                  <c:v>371231</c:v>
                </c:pt>
                <c:pt idx="6">
                  <c:v>1660863</c:v>
                </c:pt>
                <c:pt idx="7">
                  <c:v>2261792</c:v>
                </c:pt>
                <c:pt idx="8">
                  <c:v>84336</c:v>
                </c:pt>
                <c:pt idx="9">
                  <c:v>96273</c:v>
                </c:pt>
                <c:pt idx="10">
                  <c:v>0</c:v>
                </c:pt>
                <c:pt idx="11">
                  <c:v>24730</c:v>
                </c:pt>
                <c:pt idx="12">
                  <c:v>4511</c:v>
                </c:pt>
                <c:pt idx="13">
                  <c:v>17510</c:v>
                </c:pt>
                <c:pt idx="14">
                  <c:v>950</c:v>
                </c:pt>
                <c:pt idx="15">
                  <c:v>873381</c:v>
                </c:pt>
                <c:pt idx="16">
                  <c:v>271354</c:v>
                </c:pt>
                <c:pt idx="17">
                  <c:v>0</c:v>
                </c:pt>
                <c:pt idx="18">
                  <c:v>2716</c:v>
                </c:pt>
                <c:pt idx="19">
                  <c:v>15845</c:v>
                </c:pt>
                <c:pt idx="20">
                  <c:v>934</c:v>
                </c:pt>
                <c:pt idx="21">
                  <c:v>632108</c:v>
                </c:pt>
                <c:pt idx="22">
                  <c:v>15411</c:v>
                </c:pt>
                <c:pt idx="23">
                  <c:v>13275</c:v>
                </c:pt>
                <c:pt idx="24">
                  <c:v>63884</c:v>
                </c:pt>
                <c:pt idx="25">
                  <c:v>477682</c:v>
                </c:pt>
                <c:pt idx="26">
                  <c:v>119306</c:v>
                </c:pt>
                <c:pt idx="27">
                  <c:v>1274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852593"/>
        <c:axId val="8191160"/>
      </c:barChart>
      <c:catAx>
        <c:axId val="258525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191160"/>
        <c:crosses val="autoZero"/>
        <c:auto val="1"/>
        <c:lblAlgn val="ctr"/>
        <c:lblOffset val="100"/>
        <c:noMultiLvlLbl val="0"/>
      </c:catAx>
      <c:valAx>
        <c:axId val="819116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85259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32366</c:v>
                </c:pt>
                <c:pt idx="2">
                  <c:v>196304</c:v>
                </c:pt>
                <c:pt idx="3">
                  <c:v>0</c:v>
                </c:pt>
                <c:pt idx="4">
                  <c:v>969248</c:v>
                </c:pt>
                <c:pt idx="5">
                  <c:v>14460</c:v>
                </c:pt>
                <c:pt idx="6">
                  <c:v>925296</c:v>
                </c:pt>
                <c:pt idx="7">
                  <c:v>384411</c:v>
                </c:pt>
                <c:pt idx="8">
                  <c:v>41346</c:v>
                </c:pt>
                <c:pt idx="9">
                  <c:v>0</c:v>
                </c:pt>
                <c:pt idx="10">
                  <c:v>0</c:v>
                </c:pt>
                <c:pt idx="11">
                  <c:v>330394</c:v>
                </c:pt>
                <c:pt idx="12">
                  <c:v>0</c:v>
                </c:pt>
                <c:pt idx="13">
                  <c:v>0</c:v>
                </c:pt>
                <c:pt idx="14">
                  <c:v>22908</c:v>
                </c:pt>
                <c:pt idx="15">
                  <c:v>469134</c:v>
                </c:pt>
                <c:pt idx="16">
                  <c:v>57068</c:v>
                </c:pt>
                <c:pt idx="17">
                  <c:v>0</c:v>
                </c:pt>
                <c:pt idx="18">
                  <c:v>121714</c:v>
                </c:pt>
                <c:pt idx="19">
                  <c:v>38281</c:v>
                </c:pt>
                <c:pt idx="20">
                  <c:v>0</c:v>
                </c:pt>
                <c:pt idx="21">
                  <c:v>1208246</c:v>
                </c:pt>
                <c:pt idx="22">
                  <c:v>71280</c:v>
                </c:pt>
                <c:pt idx="23">
                  <c:v>0</c:v>
                </c:pt>
                <c:pt idx="24">
                  <c:v>0</c:v>
                </c:pt>
                <c:pt idx="25">
                  <c:v>164428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30024</c:v>
                </c:pt>
                <c:pt idx="2">
                  <c:v>163803</c:v>
                </c:pt>
                <c:pt idx="3">
                  <c:v>0</c:v>
                </c:pt>
                <c:pt idx="4">
                  <c:v>874236</c:v>
                </c:pt>
                <c:pt idx="5">
                  <c:v>9478</c:v>
                </c:pt>
                <c:pt idx="6">
                  <c:v>869486</c:v>
                </c:pt>
                <c:pt idx="7">
                  <c:v>372706</c:v>
                </c:pt>
                <c:pt idx="8">
                  <c:v>36878</c:v>
                </c:pt>
                <c:pt idx="9">
                  <c:v>0</c:v>
                </c:pt>
                <c:pt idx="10">
                  <c:v>0</c:v>
                </c:pt>
                <c:pt idx="11">
                  <c:v>307931</c:v>
                </c:pt>
                <c:pt idx="12">
                  <c:v>0</c:v>
                </c:pt>
                <c:pt idx="13">
                  <c:v>0</c:v>
                </c:pt>
                <c:pt idx="14">
                  <c:v>26138</c:v>
                </c:pt>
                <c:pt idx="15">
                  <c:v>471838</c:v>
                </c:pt>
                <c:pt idx="16">
                  <c:v>53940</c:v>
                </c:pt>
                <c:pt idx="17">
                  <c:v>0</c:v>
                </c:pt>
                <c:pt idx="18">
                  <c:v>109382</c:v>
                </c:pt>
                <c:pt idx="19">
                  <c:v>35735</c:v>
                </c:pt>
                <c:pt idx="20">
                  <c:v>0</c:v>
                </c:pt>
                <c:pt idx="21">
                  <c:v>1209364</c:v>
                </c:pt>
                <c:pt idx="22">
                  <c:v>69405</c:v>
                </c:pt>
                <c:pt idx="23">
                  <c:v>0</c:v>
                </c:pt>
                <c:pt idx="24">
                  <c:v>0</c:v>
                </c:pt>
                <c:pt idx="25">
                  <c:v>143556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952788"/>
        <c:axId val="7307850"/>
      </c:barChart>
      <c:catAx>
        <c:axId val="359527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307850"/>
        <c:crosses val="autoZero"/>
        <c:auto val="1"/>
        <c:lblAlgn val="ctr"/>
        <c:lblOffset val="100"/>
        <c:noMultiLvlLbl val="0"/>
      </c:catAx>
      <c:valAx>
        <c:axId val="730785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95278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3346</c:v>
                </c:pt>
                <c:pt idx="2">
                  <c:v>3758</c:v>
                </c:pt>
                <c:pt idx="3">
                  <c:v>0</c:v>
                </c:pt>
                <c:pt idx="4">
                  <c:v>3293</c:v>
                </c:pt>
                <c:pt idx="5">
                  <c:v>22176</c:v>
                </c:pt>
                <c:pt idx="6">
                  <c:v>82061</c:v>
                </c:pt>
                <c:pt idx="7">
                  <c:v>467825</c:v>
                </c:pt>
                <c:pt idx="8">
                  <c:v>69601</c:v>
                </c:pt>
                <c:pt idx="9">
                  <c:v>2049</c:v>
                </c:pt>
                <c:pt idx="10">
                  <c:v>265</c:v>
                </c:pt>
                <c:pt idx="11">
                  <c:v>1500</c:v>
                </c:pt>
                <c:pt idx="12">
                  <c:v>0</c:v>
                </c:pt>
                <c:pt idx="13">
                  <c:v>16</c:v>
                </c:pt>
                <c:pt idx="14">
                  <c:v>10621</c:v>
                </c:pt>
                <c:pt idx="15">
                  <c:v>217782</c:v>
                </c:pt>
                <c:pt idx="16">
                  <c:v>60409</c:v>
                </c:pt>
                <c:pt idx="17">
                  <c:v>293</c:v>
                </c:pt>
                <c:pt idx="18">
                  <c:v>12077</c:v>
                </c:pt>
                <c:pt idx="19">
                  <c:v>1584</c:v>
                </c:pt>
                <c:pt idx="20">
                  <c:v>157936</c:v>
                </c:pt>
                <c:pt idx="21">
                  <c:v>53607</c:v>
                </c:pt>
                <c:pt idx="22">
                  <c:v>241353</c:v>
                </c:pt>
                <c:pt idx="23">
                  <c:v>5088</c:v>
                </c:pt>
                <c:pt idx="24">
                  <c:v>146297</c:v>
                </c:pt>
                <c:pt idx="25">
                  <c:v>383106</c:v>
                </c:pt>
                <c:pt idx="26">
                  <c:v>420111</c:v>
                </c:pt>
                <c:pt idx="27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1501</c:v>
                </c:pt>
                <c:pt idx="2">
                  <c:v>1638</c:v>
                </c:pt>
                <c:pt idx="3">
                  <c:v>0</c:v>
                </c:pt>
                <c:pt idx="4">
                  <c:v>2618</c:v>
                </c:pt>
                <c:pt idx="5">
                  <c:v>13893</c:v>
                </c:pt>
                <c:pt idx="6">
                  <c:v>87005</c:v>
                </c:pt>
                <c:pt idx="7">
                  <c:v>531515</c:v>
                </c:pt>
                <c:pt idx="8">
                  <c:v>78171</c:v>
                </c:pt>
                <c:pt idx="9">
                  <c:v>41</c:v>
                </c:pt>
                <c:pt idx="10">
                  <c:v>772</c:v>
                </c:pt>
                <c:pt idx="11">
                  <c:v>1358</c:v>
                </c:pt>
                <c:pt idx="12">
                  <c:v>126</c:v>
                </c:pt>
                <c:pt idx="13">
                  <c:v>8</c:v>
                </c:pt>
                <c:pt idx="14">
                  <c:v>15639</c:v>
                </c:pt>
                <c:pt idx="15">
                  <c:v>281701</c:v>
                </c:pt>
                <c:pt idx="16">
                  <c:v>36715</c:v>
                </c:pt>
                <c:pt idx="17">
                  <c:v>57</c:v>
                </c:pt>
                <c:pt idx="18">
                  <c:v>1564</c:v>
                </c:pt>
                <c:pt idx="19">
                  <c:v>1267</c:v>
                </c:pt>
                <c:pt idx="20">
                  <c:v>179002</c:v>
                </c:pt>
                <c:pt idx="21">
                  <c:v>59051</c:v>
                </c:pt>
                <c:pt idx="22">
                  <c:v>301931</c:v>
                </c:pt>
                <c:pt idx="23">
                  <c:v>4350</c:v>
                </c:pt>
                <c:pt idx="24">
                  <c:v>154094</c:v>
                </c:pt>
                <c:pt idx="25">
                  <c:v>428018</c:v>
                </c:pt>
                <c:pt idx="26">
                  <c:v>422385</c:v>
                </c:pt>
                <c:pt idx="27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465045"/>
        <c:axId val="15246913"/>
      </c:barChart>
      <c:catAx>
        <c:axId val="3146504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246913"/>
        <c:crosses val="autoZero"/>
        <c:auto val="1"/>
        <c:lblAlgn val="ctr"/>
        <c:lblOffset val="100"/>
        <c:noMultiLvlLbl val="0"/>
      </c:catAx>
      <c:valAx>
        <c:axId val="1524691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46504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6137495</c:v>
                </c:pt>
                <c:pt idx="1">
                  <c:v>605126</c:v>
                </c:pt>
                <c:pt idx="2">
                  <c:v>600286</c:v>
                </c:pt>
                <c:pt idx="3">
                  <c:v>1397330</c:v>
                </c:pt>
                <c:pt idx="4">
                  <c:v>11620510</c:v>
                </c:pt>
                <c:pt idx="5">
                  <c:v>749063</c:v>
                </c:pt>
                <c:pt idx="6">
                  <c:v>327278</c:v>
                </c:pt>
                <c:pt idx="7">
                  <c:v>11336834</c:v>
                </c:pt>
                <c:pt idx="8">
                  <c:v>15254225</c:v>
                </c:pt>
                <c:pt idx="9">
                  <c:v>16352561</c:v>
                </c:pt>
                <c:pt idx="10">
                  <c:v>8397953</c:v>
                </c:pt>
                <c:pt idx="11">
                  <c:v>197639</c:v>
                </c:pt>
                <c:pt idx="12">
                  <c:v>2973112</c:v>
                </c:pt>
                <c:pt idx="13">
                  <c:v>6671805</c:v>
                </c:pt>
                <c:pt idx="14">
                  <c:v>11427530</c:v>
                </c:pt>
                <c:pt idx="15">
                  <c:v>1367490</c:v>
                </c:pt>
                <c:pt idx="16">
                  <c:v>780655</c:v>
                </c:pt>
                <c:pt idx="17">
                  <c:v>1149182</c:v>
                </c:pt>
                <c:pt idx="18">
                  <c:v>16</c:v>
                </c:pt>
                <c:pt idx="19">
                  <c:v>941116</c:v>
                </c:pt>
                <c:pt idx="20">
                  <c:v>1416345</c:v>
                </c:pt>
                <c:pt idx="21">
                  <c:v>627646</c:v>
                </c:pt>
                <c:pt idx="22">
                  <c:v>2123222</c:v>
                </c:pt>
                <c:pt idx="23">
                  <c:v>1409639</c:v>
                </c:pt>
                <c:pt idx="24">
                  <c:v>15479526</c:v>
                </c:pt>
                <c:pt idx="25">
                  <c:v>10717971</c:v>
                </c:pt>
                <c:pt idx="26">
                  <c:v>1204497</c:v>
                </c:pt>
                <c:pt idx="27">
                  <c:v>509341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12-42BD-A587-A0D5F5BDBA8F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4738060</c:v>
                </c:pt>
                <c:pt idx="1">
                  <c:v>476681</c:v>
                </c:pt>
                <c:pt idx="2">
                  <c:v>524185</c:v>
                </c:pt>
                <c:pt idx="3">
                  <c:v>1472622</c:v>
                </c:pt>
                <c:pt idx="4">
                  <c:v>11312256</c:v>
                </c:pt>
                <c:pt idx="5">
                  <c:v>1033799</c:v>
                </c:pt>
                <c:pt idx="6">
                  <c:v>255813</c:v>
                </c:pt>
                <c:pt idx="7">
                  <c:v>11783673</c:v>
                </c:pt>
                <c:pt idx="8">
                  <c:v>14456776</c:v>
                </c:pt>
                <c:pt idx="9">
                  <c:v>17324732</c:v>
                </c:pt>
                <c:pt idx="10">
                  <c:v>7830581</c:v>
                </c:pt>
                <c:pt idx="11">
                  <c:v>148301</c:v>
                </c:pt>
                <c:pt idx="12">
                  <c:v>3445185</c:v>
                </c:pt>
                <c:pt idx="13">
                  <c:v>6016289</c:v>
                </c:pt>
                <c:pt idx="14">
                  <c:v>11137654</c:v>
                </c:pt>
                <c:pt idx="15">
                  <c:v>1167432</c:v>
                </c:pt>
                <c:pt idx="16">
                  <c:v>727002</c:v>
                </c:pt>
                <c:pt idx="17">
                  <c:v>955782</c:v>
                </c:pt>
                <c:pt idx="18">
                  <c:v>89</c:v>
                </c:pt>
                <c:pt idx="19">
                  <c:v>675003</c:v>
                </c:pt>
                <c:pt idx="20">
                  <c:v>1497938</c:v>
                </c:pt>
                <c:pt idx="21">
                  <c:v>692099</c:v>
                </c:pt>
                <c:pt idx="22">
                  <c:v>2275327</c:v>
                </c:pt>
                <c:pt idx="23">
                  <c:v>1202175</c:v>
                </c:pt>
                <c:pt idx="24">
                  <c:v>15706674</c:v>
                </c:pt>
                <c:pt idx="25">
                  <c:v>11274203</c:v>
                </c:pt>
                <c:pt idx="26">
                  <c:v>1146018</c:v>
                </c:pt>
                <c:pt idx="27">
                  <c:v>517495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12-42BD-A587-A0D5F5BDB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097196"/>
        <c:axId val="21633479"/>
      </c:barChart>
      <c:catAx>
        <c:axId val="150971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633479"/>
        <c:crosses val="autoZero"/>
        <c:auto val="1"/>
        <c:lblAlgn val="ctr"/>
        <c:lblOffset val="100"/>
        <c:noMultiLvlLbl val="0"/>
      </c:catAx>
      <c:valAx>
        <c:axId val="2163347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09719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3848363</c:v>
                </c:pt>
                <c:pt idx="1">
                  <c:v>7301</c:v>
                </c:pt>
                <c:pt idx="2">
                  <c:v>44871</c:v>
                </c:pt>
                <c:pt idx="3">
                  <c:v>185607</c:v>
                </c:pt>
                <c:pt idx="4">
                  <c:v>7995527</c:v>
                </c:pt>
                <c:pt idx="5">
                  <c:v>31694</c:v>
                </c:pt>
                <c:pt idx="6">
                  <c:v>258503</c:v>
                </c:pt>
                <c:pt idx="7">
                  <c:v>4176110</c:v>
                </c:pt>
                <c:pt idx="8">
                  <c:v>11226934</c:v>
                </c:pt>
                <c:pt idx="9">
                  <c:v>12348683</c:v>
                </c:pt>
                <c:pt idx="10">
                  <c:v>4051327</c:v>
                </c:pt>
                <c:pt idx="11">
                  <c:v>196109</c:v>
                </c:pt>
                <c:pt idx="12">
                  <c:v>1354160</c:v>
                </c:pt>
                <c:pt idx="13">
                  <c:v>916232</c:v>
                </c:pt>
                <c:pt idx="14">
                  <c:v>9059767</c:v>
                </c:pt>
                <c:pt idx="15">
                  <c:v>935994</c:v>
                </c:pt>
                <c:pt idx="16">
                  <c:v>39501</c:v>
                </c:pt>
                <c:pt idx="17">
                  <c:v>0</c:v>
                </c:pt>
                <c:pt idx="18">
                  <c:v>0</c:v>
                </c:pt>
                <c:pt idx="19">
                  <c:v>650437</c:v>
                </c:pt>
                <c:pt idx="20">
                  <c:v>0</c:v>
                </c:pt>
                <c:pt idx="21">
                  <c:v>266201</c:v>
                </c:pt>
                <c:pt idx="22">
                  <c:v>110949</c:v>
                </c:pt>
                <c:pt idx="23">
                  <c:v>373291</c:v>
                </c:pt>
                <c:pt idx="24">
                  <c:v>9473669</c:v>
                </c:pt>
                <c:pt idx="25">
                  <c:v>1535662</c:v>
                </c:pt>
                <c:pt idx="26">
                  <c:v>21000</c:v>
                </c:pt>
                <c:pt idx="27">
                  <c:v>185329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6C-459A-8200-D9DFB9837CB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2745244</c:v>
                </c:pt>
                <c:pt idx="1">
                  <c:v>8954</c:v>
                </c:pt>
                <c:pt idx="2">
                  <c:v>0</c:v>
                </c:pt>
                <c:pt idx="3">
                  <c:v>184736</c:v>
                </c:pt>
                <c:pt idx="4">
                  <c:v>7515244</c:v>
                </c:pt>
                <c:pt idx="5">
                  <c:v>39662</c:v>
                </c:pt>
                <c:pt idx="6">
                  <c:v>177535</c:v>
                </c:pt>
                <c:pt idx="7">
                  <c:v>4703625</c:v>
                </c:pt>
                <c:pt idx="8">
                  <c:v>10620146</c:v>
                </c:pt>
                <c:pt idx="9">
                  <c:v>13721337</c:v>
                </c:pt>
                <c:pt idx="10">
                  <c:v>4148386</c:v>
                </c:pt>
                <c:pt idx="11">
                  <c:v>147458</c:v>
                </c:pt>
                <c:pt idx="12">
                  <c:v>1998190</c:v>
                </c:pt>
                <c:pt idx="13">
                  <c:v>499585</c:v>
                </c:pt>
                <c:pt idx="14">
                  <c:v>8974423</c:v>
                </c:pt>
                <c:pt idx="15">
                  <c:v>719095</c:v>
                </c:pt>
                <c:pt idx="16">
                  <c:v>56085</c:v>
                </c:pt>
                <c:pt idx="17">
                  <c:v>0</c:v>
                </c:pt>
                <c:pt idx="18">
                  <c:v>0</c:v>
                </c:pt>
                <c:pt idx="19">
                  <c:v>446845</c:v>
                </c:pt>
                <c:pt idx="20">
                  <c:v>0</c:v>
                </c:pt>
                <c:pt idx="21">
                  <c:v>349551</c:v>
                </c:pt>
                <c:pt idx="22">
                  <c:v>126794</c:v>
                </c:pt>
                <c:pt idx="23">
                  <c:v>277054</c:v>
                </c:pt>
                <c:pt idx="24">
                  <c:v>9421547</c:v>
                </c:pt>
                <c:pt idx="25">
                  <c:v>2502172</c:v>
                </c:pt>
                <c:pt idx="26">
                  <c:v>25877</c:v>
                </c:pt>
                <c:pt idx="27">
                  <c:v>196097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6C-459A-8200-D9DFB9837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165209"/>
        <c:axId val="19862705"/>
      </c:barChart>
      <c:catAx>
        <c:axId val="5516520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862705"/>
        <c:crosses val="autoZero"/>
        <c:auto val="1"/>
        <c:lblAlgn val="ctr"/>
        <c:lblOffset val="100"/>
        <c:noMultiLvlLbl val="0"/>
      </c:catAx>
      <c:valAx>
        <c:axId val="1986270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16520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2026301</c:v>
                </c:pt>
                <c:pt idx="1">
                  <c:v>512509</c:v>
                </c:pt>
                <c:pt idx="2">
                  <c:v>171443</c:v>
                </c:pt>
                <c:pt idx="3">
                  <c:v>998057</c:v>
                </c:pt>
                <c:pt idx="4">
                  <c:v>109118</c:v>
                </c:pt>
                <c:pt idx="5">
                  <c:v>687033</c:v>
                </c:pt>
                <c:pt idx="6">
                  <c:v>55956</c:v>
                </c:pt>
                <c:pt idx="7">
                  <c:v>1686274</c:v>
                </c:pt>
                <c:pt idx="8">
                  <c:v>1424312</c:v>
                </c:pt>
                <c:pt idx="9">
                  <c:v>3691291</c:v>
                </c:pt>
                <c:pt idx="10">
                  <c:v>4224493</c:v>
                </c:pt>
                <c:pt idx="11">
                  <c:v>0</c:v>
                </c:pt>
                <c:pt idx="12">
                  <c:v>1548196</c:v>
                </c:pt>
                <c:pt idx="13">
                  <c:v>5198675</c:v>
                </c:pt>
                <c:pt idx="14">
                  <c:v>2198617</c:v>
                </c:pt>
                <c:pt idx="15">
                  <c:v>164002</c:v>
                </c:pt>
                <c:pt idx="16">
                  <c:v>599795</c:v>
                </c:pt>
                <c:pt idx="17">
                  <c:v>889487</c:v>
                </c:pt>
                <c:pt idx="18">
                  <c:v>0</c:v>
                </c:pt>
                <c:pt idx="19">
                  <c:v>116080</c:v>
                </c:pt>
                <c:pt idx="20">
                  <c:v>487872</c:v>
                </c:pt>
                <c:pt idx="21">
                  <c:v>88161</c:v>
                </c:pt>
                <c:pt idx="22">
                  <c:v>1468128</c:v>
                </c:pt>
                <c:pt idx="23">
                  <c:v>890517</c:v>
                </c:pt>
                <c:pt idx="24">
                  <c:v>5315333</c:v>
                </c:pt>
                <c:pt idx="25">
                  <c:v>1391705</c:v>
                </c:pt>
                <c:pt idx="26">
                  <c:v>48585</c:v>
                </c:pt>
                <c:pt idx="27">
                  <c:v>159530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4A-4462-A7A3-08A1ED2E1FBE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1715584</c:v>
                </c:pt>
                <c:pt idx="1">
                  <c:v>372258</c:v>
                </c:pt>
                <c:pt idx="2">
                  <c:v>182572</c:v>
                </c:pt>
                <c:pt idx="3">
                  <c:v>998879</c:v>
                </c:pt>
                <c:pt idx="4">
                  <c:v>268214</c:v>
                </c:pt>
                <c:pt idx="5">
                  <c:v>966432</c:v>
                </c:pt>
                <c:pt idx="6">
                  <c:v>67188</c:v>
                </c:pt>
                <c:pt idx="7">
                  <c:v>1763996</c:v>
                </c:pt>
                <c:pt idx="8">
                  <c:v>1452076</c:v>
                </c:pt>
                <c:pt idx="9">
                  <c:v>3218171</c:v>
                </c:pt>
                <c:pt idx="10">
                  <c:v>3566368</c:v>
                </c:pt>
                <c:pt idx="11">
                  <c:v>0</c:v>
                </c:pt>
                <c:pt idx="12">
                  <c:v>1346754</c:v>
                </c:pt>
                <c:pt idx="13">
                  <c:v>5102947</c:v>
                </c:pt>
                <c:pt idx="14">
                  <c:v>2083893</c:v>
                </c:pt>
                <c:pt idx="15">
                  <c:v>163434</c:v>
                </c:pt>
                <c:pt idx="16">
                  <c:v>526302</c:v>
                </c:pt>
                <c:pt idx="17">
                  <c:v>681518</c:v>
                </c:pt>
                <c:pt idx="18">
                  <c:v>0</c:v>
                </c:pt>
                <c:pt idx="19">
                  <c:v>55989</c:v>
                </c:pt>
                <c:pt idx="20">
                  <c:v>605031</c:v>
                </c:pt>
                <c:pt idx="21">
                  <c:v>96711</c:v>
                </c:pt>
                <c:pt idx="22">
                  <c:v>1644009</c:v>
                </c:pt>
                <c:pt idx="23">
                  <c:v>824775</c:v>
                </c:pt>
                <c:pt idx="24">
                  <c:v>5577176</c:v>
                </c:pt>
                <c:pt idx="25">
                  <c:v>1271890</c:v>
                </c:pt>
                <c:pt idx="26">
                  <c:v>57754</c:v>
                </c:pt>
                <c:pt idx="27">
                  <c:v>153158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4A-4462-A7A3-08A1ED2E1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010906"/>
        <c:axId val="41158620"/>
      </c:barChart>
      <c:catAx>
        <c:axId val="380109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158620"/>
        <c:crosses val="autoZero"/>
        <c:auto val="1"/>
        <c:lblAlgn val="ctr"/>
        <c:lblOffset val="100"/>
        <c:noMultiLvlLbl val="0"/>
      </c:catAx>
      <c:valAx>
        <c:axId val="4115862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0109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262831</c:v>
                </c:pt>
                <c:pt idx="1">
                  <c:v>85316</c:v>
                </c:pt>
                <c:pt idx="2">
                  <c:v>383972</c:v>
                </c:pt>
                <c:pt idx="3">
                  <c:v>213666</c:v>
                </c:pt>
                <c:pt idx="4">
                  <c:v>3515865</c:v>
                </c:pt>
                <c:pt idx="5">
                  <c:v>30336</c:v>
                </c:pt>
                <c:pt idx="6">
                  <c:v>12819</c:v>
                </c:pt>
                <c:pt idx="7">
                  <c:v>5474450</c:v>
                </c:pt>
                <c:pt idx="8">
                  <c:v>2602979</c:v>
                </c:pt>
                <c:pt idx="9">
                  <c:v>312587</c:v>
                </c:pt>
                <c:pt idx="10">
                  <c:v>122133</c:v>
                </c:pt>
                <c:pt idx="11">
                  <c:v>1530</c:v>
                </c:pt>
                <c:pt idx="12">
                  <c:v>70756</c:v>
                </c:pt>
                <c:pt idx="13">
                  <c:v>556898</c:v>
                </c:pt>
                <c:pt idx="14">
                  <c:v>169146</c:v>
                </c:pt>
                <c:pt idx="15">
                  <c:v>267494</c:v>
                </c:pt>
                <c:pt idx="16">
                  <c:v>141359</c:v>
                </c:pt>
                <c:pt idx="17">
                  <c:v>259695</c:v>
                </c:pt>
                <c:pt idx="18">
                  <c:v>16</c:v>
                </c:pt>
                <c:pt idx="19">
                  <c:v>174599</c:v>
                </c:pt>
                <c:pt idx="20">
                  <c:v>928473</c:v>
                </c:pt>
                <c:pt idx="21">
                  <c:v>273284</c:v>
                </c:pt>
                <c:pt idx="22">
                  <c:v>544145</c:v>
                </c:pt>
                <c:pt idx="23">
                  <c:v>145831</c:v>
                </c:pt>
                <c:pt idx="24">
                  <c:v>690524</c:v>
                </c:pt>
                <c:pt idx="25">
                  <c:v>7790604</c:v>
                </c:pt>
                <c:pt idx="26">
                  <c:v>1134912</c:v>
                </c:pt>
                <c:pt idx="27">
                  <c:v>164482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0C-4D32-B694-4A9F6DBC532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277232</c:v>
                </c:pt>
                <c:pt idx="1">
                  <c:v>95469</c:v>
                </c:pt>
                <c:pt idx="2">
                  <c:v>341613</c:v>
                </c:pt>
                <c:pt idx="3">
                  <c:v>289007</c:v>
                </c:pt>
                <c:pt idx="4">
                  <c:v>3528798</c:v>
                </c:pt>
                <c:pt idx="5">
                  <c:v>27705</c:v>
                </c:pt>
                <c:pt idx="6">
                  <c:v>11090</c:v>
                </c:pt>
                <c:pt idx="7">
                  <c:v>5316052</c:v>
                </c:pt>
                <c:pt idx="8">
                  <c:v>2384554</c:v>
                </c:pt>
                <c:pt idx="9">
                  <c:v>385224</c:v>
                </c:pt>
                <c:pt idx="10">
                  <c:v>115827</c:v>
                </c:pt>
                <c:pt idx="11">
                  <c:v>843</c:v>
                </c:pt>
                <c:pt idx="12">
                  <c:v>100241</c:v>
                </c:pt>
                <c:pt idx="13">
                  <c:v>413757</c:v>
                </c:pt>
                <c:pt idx="14">
                  <c:v>79338</c:v>
                </c:pt>
                <c:pt idx="15">
                  <c:v>284903</c:v>
                </c:pt>
                <c:pt idx="16">
                  <c:v>144615</c:v>
                </c:pt>
                <c:pt idx="17">
                  <c:v>274264</c:v>
                </c:pt>
                <c:pt idx="18">
                  <c:v>89</c:v>
                </c:pt>
                <c:pt idx="19">
                  <c:v>172169</c:v>
                </c:pt>
                <c:pt idx="20">
                  <c:v>892907</c:v>
                </c:pt>
                <c:pt idx="21">
                  <c:v>245837</c:v>
                </c:pt>
                <c:pt idx="22">
                  <c:v>504524</c:v>
                </c:pt>
                <c:pt idx="23">
                  <c:v>100346</c:v>
                </c:pt>
                <c:pt idx="24">
                  <c:v>707951</c:v>
                </c:pt>
                <c:pt idx="25">
                  <c:v>7500141</c:v>
                </c:pt>
                <c:pt idx="26">
                  <c:v>1062387</c:v>
                </c:pt>
                <c:pt idx="27">
                  <c:v>168240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0C-4D32-B694-4A9F6DBC5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413672"/>
        <c:axId val="2933660"/>
      </c:barChart>
      <c:catAx>
        <c:axId val="314136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33660"/>
        <c:crosses val="autoZero"/>
        <c:auto val="1"/>
        <c:lblAlgn val="ctr"/>
        <c:lblOffset val="100"/>
        <c:noMultiLvlLbl val="0"/>
      </c:catAx>
      <c:valAx>
        <c:axId val="293366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4136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1824971</c:v>
                </c:pt>
                <c:pt idx="1">
                  <c:v>623564</c:v>
                </c:pt>
                <c:pt idx="2">
                  <c:v>2077219</c:v>
                </c:pt>
                <c:pt idx="3">
                  <c:v>1354045</c:v>
                </c:pt>
                <c:pt idx="4">
                  <c:v>5982635</c:v>
                </c:pt>
                <c:pt idx="5">
                  <c:v>447034</c:v>
                </c:pt>
                <c:pt idx="6">
                  <c:v>6328</c:v>
                </c:pt>
                <c:pt idx="7">
                  <c:v>7925666</c:v>
                </c:pt>
                <c:pt idx="8">
                  <c:v>5777108</c:v>
                </c:pt>
                <c:pt idx="9">
                  <c:v>5963041</c:v>
                </c:pt>
                <c:pt idx="10">
                  <c:v>2129308</c:v>
                </c:pt>
                <c:pt idx="11">
                  <c:v>0</c:v>
                </c:pt>
                <c:pt idx="12">
                  <c:v>1155736</c:v>
                </c:pt>
                <c:pt idx="13">
                  <c:v>2091314</c:v>
                </c:pt>
                <c:pt idx="14">
                  <c:v>4367254</c:v>
                </c:pt>
                <c:pt idx="15">
                  <c:v>243778</c:v>
                </c:pt>
                <c:pt idx="16">
                  <c:v>346932</c:v>
                </c:pt>
                <c:pt idx="17">
                  <c:v>437401</c:v>
                </c:pt>
                <c:pt idx="18">
                  <c:v>0</c:v>
                </c:pt>
                <c:pt idx="19">
                  <c:v>424175</c:v>
                </c:pt>
                <c:pt idx="20">
                  <c:v>698857</c:v>
                </c:pt>
                <c:pt idx="21">
                  <c:v>494159</c:v>
                </c:pt>
                <c:pt idx="22">
                  <c:v>1659651</c:v>
                </c:pt>
                <c:pt idx="23">
                  <c:v>416032</c:v>
                </c:pt>
                <c:pt idx="24">
                  <c:v>2752811</c:v>
                </c:pt>
                <c:pt idx="25">
                  <c:v>9851240</c:v>
                </c:pt>
                <c:pt idx="26">
                  <c:v>1285649</c:v>
                </c:pt>
                <c:pt idx="27">
                  <c:v>240282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30-4773-A79A-01C9BEBDE104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1163938</c:v>
                </c:pt>
                <c:pt idx="1">
                  <c:v>672471</c:v>
                </c:pt>
                <c:pt idx="2">
                  <c:v>2326387</c:v>
                </c:pt>
                <c:pt idx="3">
                  <c:v>1369442</c:v>
                </c:pt>
                <c:pt idx="4">
                  <c:v>5129081</c:v>
                </c:pt>
                <c:pt idx="5">
                  <c:v>296589</c:v>
                </c:pt>
                <c:pt idx="6">
                  <c:v>9765</c:v>
                </c:pt>
                <c:pt idx="7">
                  <c:v>8018135</c:v>
                </c:pt>
                <c:pt idx="8">
                  <c:v>5317365</c:v>
                </c:pt>
                <c:pt idx="9">
                  <c:v>5148366</c:v>
                </c:pt>
                <c:pt idx="10">
                  <c:v>2230027</c:v>
                </c:pt>
                <c:pt idx="11">
                  <c:v>5009</c:v>
                </c:pt>
                <c:pt idx="12">
                  <c:v>1628128</c:v>
                </c:pt>
                <c:pt idx="13">
                  <c:v>1645200</c:v>
                </c:pt>
                <c:pt idx="14">
                  <c:v>3993116</c:v>
                </c:pt>
                <c:pt idx="15">
                  <c:v>378176</c:v>
                </c:pt>
                <c:pt idx="16">
                  <c:v>374427</c:v>
                </c:pt>
                <c:pt idx="17">
                  <c:v>412060</c:v>
                </c:pt>
                <c:pt idx="18">
                  <c:v>0</c:v>
                </c:pt>
                <c:pt idx="19">
                  <c:v>411406</c:v>
                </c:pt>
                <c:pt idx="20">
                  <c:v>762918</c:v>
                </c:pt>
                <c:pt idx="21">
                  <c:v>191799</c:v>
                </c:pt>
                <c:pt idx="22">
                  <c:v>1752966</c:v>
                </c:pt>
                <c:pt idx="23">
                  <c:v>389598</c:v>
                </c:pt>
                <c:pt idx="24">
                  <c:v>2639911</c:v>
                </c:pt>
                <c:pt idx="25">
                  <c:v>9691161</c:v>
                </c:pt>
                <c:pt idx="26">
                  <c:v>1187350</c:v>
                </c:pt>
                <c:pt idx="27">
                  <c:v>304068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30-4773-A79A-01C9BEBDE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565264"/>
        <c:axId val="12477144"/>
      </c:barChart>
      <c:catAx>
        <c:axId val="245652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477144"/>
        <c:crosses val="autoZero"/>
        <c:auto val="1"/>
        <c:lblAlgn val="ctr"/>
        <c:lblOffset val="100"/>
        <c:noMultiLvlLbl val="0"/>
      </c:catAx>
      <c:valAx>
        <c:axId val="1247714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56526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1277651</c:v>
                </c:pt>
                <c:pt idx="1">
                  <c:v>3428</c:v>
                </c:pt>
                <c:pt idx="2">
                  <c:v>56820</c:v>
                </c:pt>
                <c:pt idx="3">
                  <c:v>144706</c:v>
                </c:pt>
                <c:pt idx="4">
                  <c:v>2688840</c:v>
                </c:pt>
                <c:pt idx="5">
                  <c:v>8122</c:v>
                </c:pt>
                <c:pt idx="6">
                  <c:v>0</c:v>
                </c:pt>
                <c:pt idx="7">
                  <c:v>303068</c:v>
                </c:pt>
                <c:pt idx="8">
                  <c:v>2384247</c:v>
                </c:pt>
                <c:pt idx="9">
                  <c:v>3577310</c:v>
                </c:pt>
                <c:pt idx="10">
                  <c:v>891425</c:v>
                </c:pt>
                <c:pt idx="11">
                  <c:v>0</c:v>
                </c:pt>
                <c:pt idx="12">
                  <c:v>146359</c:v>
                </c:pt>
                <c:pt idx="13">
                  <c:v>92690</c:v>
                </c:pt>
                <c:pt idx="14">
                  <c:v>3080240</c:v>
                </c:pt>
                <c:pt idx="15">
                  <c:v>91589</c:v>
                </c:pt>
                <c:pt idx="16">
                  <c:v>24768</c:v>
                </c:pt>
                <c:pt idx="17">
                  <c:v>0</c:v>
                </c:pt>
                <c:pt idx="18">
                  <c:v>0</c:v>
                </c:pt>
                <c:pt idx="19">
                  <c:v>3457</c:v>
                </c:pt>
                <c:pt idx="20">
                  <c:v>0</c:v>
                </c:pt>
                <c:pt idx="21">
                  <c:v>427225</c:v>
                </c:pt>
                <c:pt idx="22">
                  <c:v>4852</c:v>
                </c:pt>
                <c:pt idx="23">
                  <c:v>0</c:v>
                </c:pt>
                <c:pt idx="24">
                  <c:v>2135735</c:v>
                </c:pt>
                <c:pt idx="25">
                  <c:v>237042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9A-4C98-8C34-0052A7837840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600381</c:v>
                </c:pt>
                <c:pt idx="1">
                  <c:v>15</c:v>
                </c:pt>
                <c:pt idx="2">
                  <c:v>7000</c:v>
                </c:pt>
                <c:pt idx="3">
                  <c:v>215307</c:v>
                </c:pt>
                <c:pt idx="4">
                  <c:v>1931380</c:v>
                </c:pt>
                <c:pt idx="5">
                  <c:v>0</c:v>
                </c:pt>
                <c:pt idx="6">
                  <c:v>2</c:v>
                </c:pt>
                <c:pt idx="7">
                  <c:v>525991</c:v>
                </c:pt>
                <c:pt idx="8">
                  <c:v>1788026</c:v>
                </c:pt>
                <c:pt idx="9">
                  <c:v>3430405</c:v>
                </c:pt>
                <c:pt idx="10">
                  <c:v>898955</c:v>
                </c:pt>
                <c:pt idx="11">
                  <c:v>5000</c:v>
                </c:pt>
                <c:pt idx="12">
                  <c:v>415255</c:v>
                </c:pt>
                <c:pt idx="13">
                  <c:v>2166</c:v>
                </c:pt>
                <c:pt idx="14">
                  <c:v>2856381</c:v>
                </c:pt>
                <c:pt idx="15">
                  <c:v>120935</c:v>
                </c:pt>
                <c:pt idx="16">
                  <c:v>16381</c:v>
                </c:pt>
                <c:pt idx="17">
                  <c:v>0</c:v>
                </c:pt>
                <c:pt idx="18">
                  <c:v>0</c:v>
                </c:pt>
                <c:pt idx="19">
                  <c:v>6021</c:v>
                </c:pt>
                <c:pt idx="20">
                  <c:v>0</c:v>
                </c:pt>
                <c:pt idx="21">
                  <c:v>147765</c:v>
                </c:pt>
                <c:pt idx="22">
                  <c:v>9825</c:v>
                </c:pt>
                <c:pt idx="23">
                  <c:v>0</c:v>
                </c:pt>
                <c:pt idx="24">
                  <c:v>1808214</c:v>
                </c:pt>
                <c:pt idx="25">
                  <c:v>325266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9A-4C98-8C34-0052A7837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805259"/>
        <c:axId val="60630162"/>
      </c:barChart>
      <c:catAx>
        <c:axId val="278052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630162"/>
        <c:crosses val="autoZero"/>
        <c:auto val="1"/>
        <c:lblAlgn val="ctr"/>
        <c:lblOffset val="100"/>
        <c:noMultiLvlLbl val="0"/>
      </c:catAx>
      <c:valAx>
        <c:axId val="6063016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80525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451241</c:v>
                </c:pt>
                <c:pt idx="1">
                  <c:v>567245</c:v>
                </c:pt>
                <c:pt idx="2">
                  <c:v>1753320</c:v>
                </c:pt>
                <c:pt idx="3">
                  <c:v>666343</c:v>
                </c:pt>
                <c:pt idx="4">
                  <c:v>0</c:v>
                </c:pt>
                <c:pt idx="5">
                  <c:v>260004</c:v>
                </c:pt>
                <c:pt idx="6">
                  <c:v>23</c:v>
                </c:pt>
                <c:pt idx="7">
                  <c:v>1257133</c:v>
                </c:pt>
                <c:pt idx="8">
                  <c:v>1257082</c:v>
                </c:pt>
                <c:pt idx="9">
                  <c:v>2139534</c:v>
                </c:pt>
                <c:pt idx="10">
                  <c:v>736604</c:v>
                </c:pt>
                <c:pt idx="11">
                  <c:v>0</c:v>
                </c:pt>
                <c:pt idx="12">
                  <c:v>681506</c:v>
                </c:pt>
                <c:pt idx="13">
                  <c:v>1366744</c:v>
                </c:pt>
                <c:pt idx="14">
                  <c:v>1116506</c:v>
                </c:pt>
                <c:pt idx="15">
                  <c:v>9113</c:v>
                </c:pt>
                <c:pt idx="16">
                  <c:v>222713</c:v>
                </c:pt>
                <c:pt idx="17">
                  <c:v>11121</c:v>
                </c:pt>
                <c:pt idx="18">
                  <c:v>0</c:v>
                </c:pt>
                <c:pt idx="19">
                  <c:v>377057</c:v>
                </c:pt>
                <c:pt idx="20">
                  <c:v>39700</c:v>
                </c:pt>
                <c:pt idx="21">
                  <c:v>13</c:v>
                </c:pt>
                <c:pt idx="22">
                  <c:v>603610</c:v>
                </c:pt>
                <c:pt idx="23">
                  <c:v>278704</c:v>
                </c:pt>
                <c:pt idx="24">
                  <c:v>278468</c:v>
                </c:pt>
                <c:pt idx="25">
                  <c:v>457146</c:v>
                </c:pt>
                <c:pt idx="26">
                  <c:v>0</c:v>
                </c:pt>
                <c:pt idx="27">
                  <c:v>70394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08-49CF-B947-1F4F338D0629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434560</c:v>
                </c:pt>
                <c:pt idx="1">
                  <c:v>636991</c:v>
                </c:pt>
                <c:pt idx="2">
                  <c:v>2119095</c:v>
                </c:pt>
                <c:pt idx="3">
                  <c:v>678422</c:v>
                </c:pt>
                <c:pt idx="4">
                  <c:v>2</c:v>
                </c:pt>
                <c:pt idx="5">
                  <c:v>160830</c:v>
                </c:pt>
                <c:pt idx="6">
                  <c:v>11</c:v>
                </c:pt>
                <c:pt idx="7">
                  <c:v>1493064</c:v>
                </c:pt>
                <c:pt idx="8">
                  <c:v>1263002</c:v>
                </c:pt>
                <c:pt idx="9">
                  <c:v>1519722</c:v>
                </c:pt>
                <c:pt idx="10">
                  <c:v>758628</c:v>
                </c:pt>
                <c:pt idx="11">
                  <c:v>0</c:v>
                </c:pt>
                <c:pt idx="12">
                  <c:v>679760</c:v>
                </c:pt>
                <c:pt idx="13">
                  <c:v>1121556</c:v>
                </c:pt>
                <c:pt idx="14">
                  <c:v>1010115</c:v>
                </c:pt>
                <c:pt idx="15">
                  <c:v>17901</c:v>
                </c:pt>
                <c:pt idx="16">
                  <c:v>253938</c:v>
                </c:pt>
                <c:pt idx="17">
                  <c:v>38055</c:v>
                </c:pt>
                <c:pt idx="18">
                  <c:v>0</c:v>
                </c:pt>
                <c:pt idx="19">
                  <c:v>357339</c:v>
                </c:pt>
                <c:pt idx="20">
                  <c:v>77185</c:v>
                </c:pt>
                <c:pt idx="21">
                  <c:v>4299</c:v>
                </c:pt>
                <c:pt idx="22">
                  <c:v>819570</c:v>
                </c:pt>
                <c:pt idx="23">
                  <c:v>274155</c:v>
                </c:pt>
                <c:pt idx="24">
                  <c:v>466014</c:v>
                </c:pt>
                <c:pt idx="25">
                  <c:v>396145</c:v>
                </c:pt>
                <c:pt idx="26">
                  <c:v>0</c:v>
                </c:pt>
                <c:pt idx="27">
                  <c:v>154298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08-49CF-B947-1F4F338D0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216025"/>
        <c:axId val="23021243"/>
      </c:barChart>
      <c:catAx>
        <c:axId val="212160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021243"/>
        <c:crosses val="autoZero"/>
        <c:auto val="1"/>
        <c:lblAlgn val="ctr"/>
        <c:lblOffset val="100"/>
        <c:noMultiLvlLbl val="0"/>
      </c:catAx>
      <c:valAx>
        <c:axId val="2302124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21602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96079</c:v>
                </c:pt>
                <c:pt idx="1">
                  <c:v>52891</c:v>
                </c:pt>
                <c:pt idx="2">
                  <c:v>267079</c:v>
                </c:pt>
                <c:pt idx="3">
                  <c:v>542996</c:v>
                </c:pt>
                <c:pt idx="4">
                  <c:v>3293795</c:v>
                </c:pt>
                <c:pt idx="5">
                  <c:v>178908</c:v>
                </c:pt>
                <c:pt idx="6">
                  <c:v>6305</c:v>
                </c:pt>
                <c:pt idx="7">
                  <c:v>6365465</c:v>
                </c:pt>
                <c:pt idx="8">
                  <c:v>2135779</c:v>
                </c:pt>
                <c:pt idx="9">
                  <c:v>246197</c:v>
                </c:pt>
                <c:pt idx="10">
                  <c:v>501279</c:v>
                </c:pt>
                <c:pt idx="11">
                  <c:v>0</c:v>
                </c:pt>
                <c:pt idx="12">
                  <c:v>327871</c:v>
                </c:pt>
                <c:pt idx="13">
                  <c:v>631880</c:v>
                </c:pt>
                <c:pt idx="14">
                  <c:v>170508</c:v>
                </c:pt>
                <c:pt idx="15">
                  <c:v>143076</c:v>
                </c:pt>
                <c:pt idx="16">
                  <c:v>99451</c:v>
                </c:pt>
                <c:pt idx="17">
                  <c:v>426280</c:v>
                </c:pt>
                <c:pt idx="18">
                  <c:v>0</c:v>
                </c:pt>
                <c:pt idx="19">
                  <c:v>43661</c:v>
                </c:pt>
                <c:pt idx="20">
                  <c:v>659157</c:v>
                </c:pt>
                <c:pt idx="21">
                  <c:v>66921</c:v>
                </c:pt>
                <c:pt idx="22">
                  <c:v>1051189</c:v>
                </c:pt>
                <c:pt idx="23">
                  <c:v>137328</c:v>
                </c:pt>
                <c:pt idx="24">
                  <c:v>338608</c:v>
                </c:pt>
                <c:pt idx="25">
                  <c:v>9157052</c:v>
                </c:pt>
                <c:pt idx="26">
                  <c:v>1285649</c:v>
                </c:pt>
                <c:pt idx="27">
                  <c:v>169888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59-47A4-A817-7B2653C13939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128997</c:v>
                </c:pt>
                <c:pt idx="1">
                  <c:v>35465</c:v>
                </c:pt>
                <c:pt idx="2">
                  <c:v>200292</c:v>
                </c:pt>
                <c:pt idx="3">
                  <c:v>475713</c:v>
                </c:pt>
                <c:pt idx="4">
                  <c:v>3197699</c:v>
                </c:pt>
                <c:pt idx="5">
                  <c:v>135759</c:v>
                </c:pt>
                <c:pt idx="6">
                  <c:v>9752</c:v>
                </c:pt>
                <c:pt idx="7">
                  <c:v>5999080</c:v>
                </c:pt>
                <c:pt idx="8">
                  <c:v>2266337</c:v>
                </c:pt>
                <c:pt idx="9">
                  <c:v>198239</c:v>
                </c:pt>
                <c:pt idx="10">
                  <c:v>572444</c:v>
                </c:pt>
                <c:pt idx="11">
                  <c:v>9</c:v>
                </c:pt>
                <c:pt idx="12">
                  <c:v>533113</c:v>
                </c:pt>
                <c:pt idx="13">
                  <c:v>521478</c:v>
                </c:pt>
                <c:pt idx="14">
                  <c:v>126620</c:v>
                </c:pt>
                <c:pt idx="15">
                  <c:v>239340</c:v>
                </c:pt>
                <c:pt idx="16">
                  <c:v>104108</c:v>
                </c:pt>
                <c:pt idx="17">
                  <c:v>374005</c:v>
                </c:pt>
                <c:pt idx="18">
                  <c:v>0</c:v>
                </c:pt>
                <c:pt idx="19">
                  <c:v>48046</c:v>
                </c:pt>
                <c:pt idx="20">
                  <c:v>685733</c:v>
                </c:pt>
                <c:pt idx="21">
                  <c:v>39735</c:v>
                </c:pt>
                <c:pt idx="22">
                  <c:v>923571</c:v>
                </c:pt>
                <c:pt idx="23">
                  <c:v>115443</c:v>
                </c:pt>
                <c:pt idx="24">
                  <c:v>365683</c:v>
                </c:pt>
                <c:pt idx="25">
                  <c:v>8969750</c:v>
                </c:pt>
                <c:pt idx="26">
                  <c:v>1187350</c:v>
                </c:pt>
                <c:pt idx="27">
                  <c:v>149770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59-47A4-A817-7B2653C139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723852"/>
        <c:axId val="46599785"/>
      </c:barChart>
      <c:catAx>
        <c:axId val="337238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599785"/>
        <c:crosses val="autoZero"/>
        <c:auto val="1"/>
        <c:lblAlgn val="ctr"/>
        <c:lblOffset val="100"/>
        <c:noMultiLvlLbl val="0"/>
      </c:catAx>
      <c:valAx>
        <c:axId val="4659978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72385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45973531.097999983</c:v>
              </c:pt>
              <c:pt idx="1">
                <c:v>42979765.325999983</c:v>
              </c:pt>
              <c:pt idx="2">
                <c:v>47296914.587999992</c:v>
              </c:pt>
              <c:pt idx="3">
                <c:v>49208224.272999987</c:v>
              </c:pt>
              <c:pt idx="4">
                <c:v>51105481.667000003</c:v>
              </c:pt>
              <c:pt idx="5">
                <c:v>47151030.248999998</c:v>
              </c:pt>
              <c:pt idx="6">
                <c:v>47148670.434000023</c:v>
              </c:pt>
              <c:pt idx="7">
                <c:v>46373926.670999989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33C-4F43-92E8-7BBD3F6F6A99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44119866.009000003</c:v>
              </c:pt>
              <c:pt idx="1">
                <c:v>42498264.729999997</c:v>
              </c:pt>
              <c:pt idx="2">
                <c:v>47486077.763999999</c:v>
              </c:pt>
              <c:pt idx="3">
                <c:v>46936106.823999994</c:v>
              </c:pt>
              <c:pt idx="4">
                <c:v>47247169.920000002</c:v>
              </c:pt>
              <c:pt idx="5">
                <c:v>45800985.681999996</c:v>
              </c:pt>
              <c:pt idx="6">
                <c:v>46502600.601000004</c:v>
              </c:pt>
              <c:pt idx="7">
                <c:v>44795716.579000004</c:v>
              </c:pt>
              <c:pt idx="8">
                <c:v>44061362.366999999</c:v>
              </c:pt>
              <c:pt idx="9">
                <c:v>45163713.714000002</c:v>
              </c:pt>
              <c:pt idx="10">
                <c:v>45038567.090999991</c:v>
              </c:pt>
              <c:pt idx="11">
                <c:v>43560811.300999992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33C-4F43-92E8-7BBD3F6F6A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94590"/>
        <c:axId val="15737752"/>
      </c:lineChart>
      <c:catAx>
        <c:axId val="3419459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737752"/>
        <c:crosses val="autoZero"/>
        <c:auto val="1"/>
        <c:lblAlgn val="ctr"/>
        <c:lblOffset val="100"/>
        <c:noMultiLvlLbl val="0"/>
      </c:catAx>
      <c:valAx>
        <c:axId val="15737752"/>
        <c:scaling>
          <c:orientation val="minMax"/>
          <c:max val="52000000"/>
          <c:min val="42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19459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15715787</c:v>
              </c:pt>
              <c:pt idx="1">
                <c:v>14240097</c:v>
              </c:pt>
              <c:pt idx="2">
                <c:v>15150298</c:v>
              </c:pt>
              <c:pt idx="3">
                <c:v>15875072</c:v>
              </c:pt>
              <c:pt idx="4">
                <c:v>16110516</c:v>
              </c:pt>
              <c:pt idx="5">
                <c:v>14802249</c:v>
              </c:pt>
              <c:pt idx="6">
                <c:v>14900777</c:v>
              </c:pt>
              <c:pt idx="7">
                <c:v>15277861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89E-4414-8861-8871D8E28F7A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14800457</c:v>
              </c:pt>
              <c:pt idx="1">
                <c:v>14617261</c:v>
              </c:pt>
              <c:pt idx="2">
                <c:v>14946663</c:v>
              </c:pt>
              <c:pt idx="3">
                <c:v>15761439</c:v>
              </c:pt>
              <c:pt idx="4">
                <c:v>14254089</c:v>
              </c:pt>
              <c:pt idx="5">
                <c:v>13440606</c:v>
              </c:pt>
              <c:pt idx="6">
                <c:v>14882730</c:v>
              </c:pt>
              <c:pt idx="7">
                <c:v>14722685</c:v>
              </c:pt>
              <c:pt idx="8">
                <c:v>13969730</c:v>
              </c:pt>
              <c:pt idx="9">
                <c:v>14492696</c:v>
              </c:pt>
              <c:pt idx="10">
                <c:v>14494139</c:v>
              </c:pt>
              <c:pt idx="11">
                <c:v>14500446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89E-4414-8861-8871D8E28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47356"/>
        <c:axId val="27811019"/>
      </c:lineChart>
      <c:catAx>
        <c:axId val="384735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811019"/>
        <c:crosses val="autoZero"/>
        <c:auto val="1"/>
        <c:lblAlgn val="ctr"/>
        <c:lblOffset val="100"/>
        <c:noMultiLvlLbl val="0"/>
      </c:catAx>
      <c:valAx>
        <c:axId val="27811019"/>
        <c:scaling>
          <c:orientation val="minMax"/>
          <c:max val="17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47356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7572328</c:v>
              </c:pt>
              <c:pt idx="1">
                <c:v>6130397</c:v>
              </c:pt>
              <c:pt idx="2">
                <c:v>6611717</c:v>
              </c:pt>
              <c:pt idx="3">
                <c:v>6996493</c:v>
              </c:pt>
              <c:pt idx="4">
                <c:v>7789442</c:v>
              </c:pt>
              <c:pt idx="5">
                <c:v>6860670</c:v>
              </c:pt>
              <c:pt idx="6">
                <c:v>7210179</c:v>
              </c:pt>
              <c:pt idx="7">
                <c:v>7202206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C05-4CAE-944E-1E1607085ED3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8169146</c:v>
              </c:pt>
              <c:pt idx="1">
                <c:v>7068088</c:v>
              </c:pt>
              <c:pt idx="2">
                <c:v>8308214</c:v>
              </c:pt>
              <c:pt idx="3">
                <c:v>7700747</c:v>
              </c:pt>
              <c:pt idx="4">
                <c:v>7454579</c:v>
              </c:pt>
              <c:pt idx="5">
                <c:v>8485643</c:v>
              </c:pt>
              <c:pt idx="6">
                <c:v>7375900</c:v>
              </c:pt>
              <c:pt idx="7">
                <c:v>7486374</c:v>
              </c:pt>
              <c:pt idx="8">
                <c:v>7417846</c:v>
              </c:pt>
              <c:pt idx="9">
                <c:v>7146456</c:v>
              </c:pt>
              <c:pt idx="10">
                <c:v>6951299</c:v>
              </c:pt>
              <c:pt idx="11">
                <c:v>6982876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C05-4CAE-944E-1E1607085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19409"/>
        <c:axId val="39808359"/>
      </c:lineChart>
      <c:catAx>
        <c:axId val="1881940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808359"/>
        <c:crosses val="autoZero"/>
        <c:auto val="1"/>
        <c:lblAlgn val="ctr"/>
        <c:lblOffset val="100"/>
        <c:noMultiLvlLbl val="0"/>
      </c:catAx>
      <c:valAx>
        <c:axId val="39808359"/>
        <c:scaling>
          <c:orientation val="minMax"/>
          <c:max val="8500000"/>
          <c:min val="61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81940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21337611</c:v>
              </c:pt>
              <c:pt idx="1">
                <c:v>21446109</c:v>
              </c:pt>
              <c:pt idx="2">
                <c:v>24354919</c:v>
              </c:pt>
              <c:pt idx="3">
                <c:v>24881428</c:v>
              </c:pt>
              <c:pt idx="4">
                <c:v>25879320</c:v>
              </c:pt>
              <c:pt idx="5">
                <c:v>24183859</c:v>
              </c:pt>
              <c:pt idx="6">
                <c:v>23733318</c:v>
              </c:pt>
              <c:pt idx="7">
                <c:v>22582081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2C2-425B-83C7-4DD6D0B87870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19997613</c:v>
              </c:pt>
              <c:pt idx="1">
                <c:v>19811284</c:v>
              </c:pt>
              <c:pt idx="2">
                <c:v>22877399</c:v>
              </c:pt>
              <c:pt idx="3">
                <c:v>22249518</c:v>
              </c:pt>
              <c:pt idx="4">
                <c:v>24207368</c:v>
              </c:pt>
              <c:pt idx="5">
                <c:v>22612159</c:v>
              </c:pt>
              <c:pt idx="6">
                <c:v>22910791</c:v>
              </c:pt>
              <c:pt idx="7">
                <c:v>21240538</c:v>
              </c:pt>
              <c:pt idx="8">
                <c:v>21427005</c:v>
              </c:pt>
              <c:pt idx="9">
                <c:v>22198304</c:v>
              </c:pt>
              <c:pt idx="10">
                <c:v>22245603</c:v>
              </c:pt>
              <c:pt idx="11">
                <c:v>20729009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2C2-425B-83C7-4DD6D0B878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0586"/>
        <c:axId val="29005349"/>
      </c:lineChart>
      <c:catAx>
        <c:axId val="822058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005349"/>
        <c:crosses val="autoZero"/>
        <c:auto val="1"/>
        <c:lblAlgn val="ctr"/>
        <c:lblOffset val="100"/>
        <c:noMultiLvlLbl val="0"/>
      </c:catAx>
      <c:valAx>
        <c:axId val="29005349"/>
        <c:scaling>
          <c:orientation val="minMax"/>
          <c:max val="26000000"/>
          <c:min val="19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22058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14778756</c:v>
              </c:pt>
              <c:pt idx="1">
                <c:v>14831132</c:v>
              </c:pt>
              <c:pt idx="2">
                <c:v>16937219</c:v>
              </c:pt>
              <c:pt idx="3">
                <c:v>17163174</c:v>
              </c:pt>
              <c:pt idx="4">
                <c:v>17629306</c:v>
              </c:pt>
              <c:pt idx="5">
                <c:v>16962043</c:v>
              </c:pt>
              <c:pt idx="6">
                <c:v>16333364</c:v>
              </c:pt>
              <c:pt idx="7">
                <c:v>16251270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58E-4E1A-961B-1834FC28DDC2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13804062</c:v>
              </c:pt>
              <c:pt idx="1">
                <c:v>13305454</c:v>
              </c:pt>
              <c:pt idx="2">
                <c:v>15054037</c:v>
              </c:pt>
              <c:pt idx="3">
                <c:v>15173606</c:v>
              </c:pt>
              <c:pt idx="4">
                <c:v>16253151</c:v>
              </c:pt>
              <c:pt idx="5">
                <c:v>14998647</c:v>
              </c:pt>
              <c:pt idx="6">
                <c:v>15594584</c:v>
              </c:pt>
              <c:pt idx="7">
                <c:v>14884024</c:v>
              </c:pt>
              <c:pt idx="8">
                <c:v>14596147</c:v>
              </c:pt>
              <c:pt idx="9">
                <c:v>15258601</c:v>
              </c:pt>
              <c:pt idx="10">
                <c:v>15145040</c:v>
              </c:pt>
              <c:pt idx="11">
                <c:v>14649461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58E-4E1A-961B-1834FC28D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303200"/>
        <c:axId val="52399382"/>
      </c:lineChart>
      <c:catAx>
        <c:axId val="6430320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399382"/>
        <c:crosses val="autoZero"/>
        <c:auto val="1"/>
        <c:lblAlgn val="ctr"/>
        <c:lblOffset val="100"/>
        <c:noMultiLvlLbl val="0"/>
      </c:catAx>
      <c:valAx>
        <c:axId val="52399382"/>
        <c:scaling>
          <c:orientation val="minMax"/>
          <c:max val="18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303200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1366699.5</c:v>
              </c:pt>
              <c:pt idx="1">
                <c:v>1383306.5</c:v>
              </c:pt>
              <c:pt idx="2">
                <c:v>1551809.25</c:v>
              </c:pt>
              <c:pt idx="3">
                <c:v>1586497</c:v>
              </c:pt>
              <c:pt idx="4">
                <c:v>1653007.25</c:v>
              </c:pt>
              <c:pt idx="5">
                <c:v>1600019.5</c:v>
              </c:pt>
              <c:pt idx="6">
                <c:v>1535250.5</c:v>
              </c:pt>
              <c:pt idx="7">
                <c:v>1548705.75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06E-4C00-8157-BAAAA7C58A2A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1271318.75</c:v>
              </c:pt>
              <c:pt idx="1">
                <c:v>1226278.5</c:v>
              </c:pt>
              <c:pt idx="2">
                <c:v>1373422.5</c:v>
              </c:pt>
              <c:pt idx="3">
                <c:v>1363423.5</c:v>
              </c:pt>
              <c:pt idx="4">
                <c:v>1473980.75</c:v>
              </c:pt>
              <c:pt idx="5">
                <c:v>1382848.25</c:v>
              </c:pt>
              <c:pt idx="6">
                <c:v>1440226.25</c:v>
              </c:pt>
              <c:pt idx="7">
                <c:v>1397412.75</c:v>
              </c:pt>
              <c:pt idx="8">
                <c:v>1335484.25</c:v>
              </c:pt>
              <c:pt idx="9">
                <c:v>1393155.25</c:v>
              </c:pt>
              <c:pt idx="10">
                <c:v>1381578</c:v>
              </c:pt>
              <c:pt idx="11">
                <c:v>1335501.75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06E-4C00-8157-BAAAA7C58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77695"/>
        <c:axId val="65329339"/>
      </c:lineChart>
      <c:catAx>
        <c:axId val="607769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329339"/>
        <c:crosses val="autoZero"/>
        <c:auto val="1"/>
        <c:lblAlgn val="ctr"/>
        <c:lblOffset val="100"/>
        <c:noMultiLvlLbl val="0"/>
      </c:catAx>
      <c:valAx>
        <c:axId val="65329339"/>
        <c:scaling>
          <c:orientation val="minMax"/>
          <c:max val="1700000"/>
          <c:min val="12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77695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4.2014295524421597E-2</c:v>
              </c:pt>
              <c:pt idx="1">
                <c:v>2.695931746710634E-2</c:v>
              </c:pt>
              <c:pt idx="2">
                <c:v>1.6002499347006038E-2</c:v>
              </c:pt>
              <c:pt idx="3">
                <c:v>2.440406685118646E-2</c:v>
              </c:pt>
              <c:pt idx="4">
                <c:v>3.6254425843997178E-2</c:v>
              </c:pt>
              <c:pt idx="5">
                <c:v>3.5121784726558802E-2</c:v>
              </c:pt>
              <c:pt idx="6">
                <c:v>3.2042520884860932E-2</c:v>
              </c:pt>
              <c:pt idx="7">
                <c:v>3.2433455676740719E-2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138-4624-A84B-9840E9201CE6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-5.4339118045916401E-2</c:v>
              </c:pt>
              <c:pt idx="1">
                <c:v>-4.4564795151789682E-2</c:v>
              </c:pt>
              <c:pt idx="2">
                <c:v>-1.7999403553255019E-2</c:v>
              </c:pt>
              <c:pt idx="3">
                <c:v>-2.311160742133234E-2</c:v>
              </c:pt>
              <c:pt idx="4">
                <c:v>-3.5776057497671543E-2</c:v>
              </c:pt>
              <c:pt idx="5">
                <c:v>-3.8805049222508603E-2</c:v>
              </c:pt>
              <c:pt idx="6">
                <c:v>-3.8844784255968712E-2</c:v>
              </c:pt>
              <c:pt idx="7">
                <c:v>-4.1412813789630583E-2</c:v>
              </c:pt>
              <c:pt idx="8">
                <c:v>-3.8097913232979057E-2</c:v>
              </c:pt>
              <c:pt idx="9">
                <c:v>-3.7805547102136787E-2</c:v>
              </c:pt>
              <c:pt idx="10">
                <c:v>-3.075182426859957E-2</c:v>
              </c:pt>
              <c:pt idx="11">
                <c:v>-3.2985610422739058E-2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138-4624-A84B-9840E9201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875113"/>
        <c:axId val="7416435"/>
      </c:lineChart>
      <c:catAx>
        <c:axId val="5587511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416435"/>
        <c:crosses val="autoZero"/>
        <c:auto val="1"/>
        <c:lblAlgn val="ctr"/>
        <c:lblOffset val="100"/>
        <c:noMultiLvlLbl val="0"/>
      </c:catAx>
      <c:valAx>
        <c:axId val="741643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87511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6.1844711957205187E-2</c:v>
              </c:pt>
              <c:pt idx="1">
                <c:v>1.8293941086796831E-2</c:v>
              </c:pt>
              <c:pt idx="2">
                <c:v>1.6720643527067262E-2</c:v>
              </c:pt>
              <c:pt idx="3">
                <c:v>1.4227398478723339E-2</c:v>
              </c:pt>
              <c:pt idx="4">
                <c:v>3.6459590183150148E-2</c:v>
              </c:pt>
              <c:pt idx="5">
                <c:v>4.6384423958342857E-2</c:v>
              </c:pt>
              <c:pt idx="6">
                <c:v>3.9838575694468137E-2</c:v>
              </c:pt>
              <c:pt idx="7">
                <c:v>3.9571558002563727E-2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B9D-4812-9D6B-68C01D5679C6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-2.704418115115392E-2</c:v>
              </c:pt>
              <c:pt idx="1">
                <c:v>8.3114686092096157E-3</c:v>
              </c:pt>
              <c:pt idx="2">
                <c:v>2.5363291445568148E-3</c:v>
              </c:pt>
              <c:pt idx="3">
                <c:v>2.4086989849494418E-3</c:v>
              </c:pt>
              <c:pt idx="4">
                <c:v>-2.1705858763246821E-2</c:v>
              </c:pt>
              <c:pt idx="5">
                <c:v>-3.873587130896361E-2</c:v>
              </c:pt>
              <c:pt idx="6">
                <c:v>-4.5272056795500608E-2</c:v>
              </c:pt>
              <c:pt idx="7">
                <c:v>-4.7073320588467693E-2</c:v>
              </c:pt>
              <c:pt idx="8">
                <c:v>-3.7684790580330807E-2</c:v>
              </c:pt>
              <c:pt idx="9">
                <c:v>-3.5071093156988857E-2</c:v>
              </c:pt>
              <c:pt idx="10">
                <c:v>-3.1152569500416779E-2</c:v>
              </c:pt>
              <c:pt idx="11">
                <c:v>-3.7672729213677481E-2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B9D-4812-9D6B-68C01D567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74006"/>
        <c:axId val="42885768"/>
      </c:lineChart>
      <c:catAx>
        <c:axId val="2147400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885768"/>
        <c:crosses val="autoZero"/>
        <c:auto val="1"/>
        <c:lblAlgn val="ctr"/>
        <c:lblOffset val="100"/>
        <c:noMultiLvlLbl val="0"/>
      </c:catAx>
      <c:valAx>
        <c:axId val="4288576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47400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-7.3057575418532084E-2</c:v>
              </c:pt>
              <c:pt idx="1">
                <c:v>-0.100707845006515</c:v>
              </c:pt>
              <c:pt idx="2">
                <c:v>-0.1372242311974696</c:v>
              </c:pt>
              <c:pt idx="3">
                <c:v>-0.1259436548994205</c:v>
              </c:pt>
              <c:pt idx="4">
                <c:v>-9.303165357881471E-2</c:v>
              </c:pt>
              <c:pt idx="5">
                <c:v>-0.1107388594476245</c:v>
              </c:pt>
              <c:pt idx="6">
                <c:v>-9.8806122914464889E-2</c:v>
              </c:pt>
              <c:pt idx="7">
                <c:v>-9.1464604789164738E-2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9A5-4DA2-951B-53BFD38E72A3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-2.4341783607784159E-4</c:v>
              </c:pt>
              <c:pt idx="1">
                <c:v>-2.2457847229515378E-2</c:v>
              </c:pt>
              <c:pt idx="2">
                <c:v>5.0989918143079738E-2</c:v>
              </c:pt>
              <c:pt idx="3">
                <c:v>3.101261034126979E-2</c:v>
              </c:pt>
              <c:pt idx="4">
                <c:v>7.9347096393509453E-3</c:v>
              </c:pt>
              <c:pt idx="5">
                <c:v>1.9623814300195889E-2</c:v>
              </c:pt>
              <c:pt idx="6">
                <c:v>2.1235709741124879E-2</c:v>
              </c:pt>
              <c:pt idx="7">
                <c:v>8.4460806879200767E-3</c:v>
              </c:pt>
              <c:pt idx="8">
                <c:v>8.200304341103859E-4</c:v>
              </c:pt>
              <c:pt idx="9">
                <c:v>-1.846614428540028E-2</c:v>
              </c:pt>
              <c:pt idx="10">
                <c:v>-2.461183213941576E-2</c:v>
              </c:pt>
              <c:pt idx="11">
                <c:v>-3.6398469899770247E-2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9A5-4DA2-951B-53BFD38E7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628515"/>
        <c:axId val="18101813"/>
      </c:lineChart>
      <c:catAx>
        <c:axId val="5862851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101813"/>
        <c:crosses val="autoZero"/>
        <c:auto val="1"/>
        <c:lblAlgn val="ctr"/>
        <c:lblOffset val="100"/>
        <c:noMultiLvlLbl val="0"/>
      </c:catAx>
      <c:valAx>
        <c:axId val="1810181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62851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6.7007897392553861E-2</c:v>
              </c:pt>
              <c:pt idx="1">
                <c:v>7.4727591673790839E-2</c:v>
              </c:pt>
              <c:pt idx="2">
                <c:v>7.1025778903893055E-2</c:v>
              </c:pt>
              <c:pt idx="3">
                <c:v>8.3407136122813919E-2</c:v>
              </c:pt>
              <c:pt idx="4">
                <c:v>8.0226770372151979E-2</c:v>
              </c:pt>
              <c:pt idx="5">
                <c:v>7.8386993055560517E-2</c:v>
              </c:pt>
              <c:pt idx="6">
                <c:v>7.2093559564805121E-2</c:v>
              </c:pt>
              <c:pt idx="7">
                <c:v>7.1014788694482078E-2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F7D-4031-8E7F-8DBEAEAD0708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-9.5488795364333301E-2</c:v>
              </c:pt>
              <c:pt idx="1">
                <c:v>-8.4014278636541095E-2</c:v>
              </c:pt>
              <c:pt idx="2">
                <c:v>-5.2937615434297307E-2</c:v>
              </c:pt>
              <c:pt idx="3">
                <c:v>-5.5647937272897963E-2</c:v>
              </c:pt>
              <c:pt idx="4">
                <c:v>-5.8309307935586967E-2</c:v>
              </c:pt>
              <c:pt idx="5">
                <c:v>-5.8236312732696471E-2</c:v>
              </c:pt>
              <c:pt idx="6">
                <c:v>-5.4364100814387917E-2</c:v>
              </c:pt>
              <c:pt idx="7">
                <c:v>-5.4910152495505682E-2</c:v>
              </c:pt>
              <c:pt idx="8">
                <c:v>-5.1392800364556852E-2</c:v>
              </c:pt>
              <c:pt idx="9">
                <c:v>-4.6038390192627787E-2</c:v>
              </c:pt>
              <c:pt idx="10">
                <c:v>-3.2663992509452511E-2</c:v>
              </c:pt>
              <c:pt idx="11">
                <c:v>-2.954558391092188E-2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F7D-4031-8E7F-8DBEAEAD0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27087"/>
        <c:axId val="54797117"/>
      </c:lineChart>
      <c:catAx>
        <c:axId val="942708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797117"/>
        <c:crosses val="autoZero"/>
        <c:auto val="1"/>
        <c:lblAlgn val="ctr"/>
        <c:lblOffset val="100"/>
        <c:noMultiLvlLbl val="0"/>
      </c:catAx>
      <c:valAx>
        <c:axId val="5479711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42708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7.0609216330671298E-2</c:v>
              </c:pt>
              <c:pt idx="1">
                <c:v>9.2232262649027064E-2</c:v>
              </c:pt>
              <c:pt idx="2">
                <c:v>0.1039654793797857</c:v>
              </c:pt>
              <c:pt idx="3">
                <c:v>0.1111516878609211</c:v>
              </c:pt>
              <c:pt idx="4">
                <c:v>0.10530295360897381</c:v>
              </c:pt>
              <c:pt idx="5">
                <c:v>0.1096375138494971</c:v>
              </c:pt>
              <c:pt idx="6">
                <c:v>0.1003176979749614</c:v>
              </c:pt>
              <c:pt idx="7">
                <c:v>9.9260440910167169E-2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871-4B9B-AFF9-076FD5B8B6E8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-0.1286467946762351</c:v>
              </c:pt>
              <c:pt idx="1">
                <c:v>-0.11319100410912949</c:v>
              </c:pt>
              <c:pt idx="2">
                <c:v>-8.5398828819135963E-2</c:v>
              </c:pt>
              <c:pt idx="3">
                <c:v>-8.7083784752222226E-2</c:v>
              </c:pt>
              <c:pt idx="4">
                <c:v>-8.7712553928587123E-2</c:v>
              </c:pt>
              <c:pt idx="5">
                <c:v>-8.567313646633079E-2</c:v>
              </c:pt>
              <c:pt idx="6">
                <c:v>-8.1201576049966917E-2</c:v>
              </c:pt>
              <c:pt idx="7">
                <c:v>-8.202771649913565E-2</c:v>
              </c:pt>
              <c:pt idx="8">
                <c:v>-7.7077290041087099E-2</c:v>
              </c:pt>
              <c:pt idx="9">
                <c:v>-7.0041765229395425E-2</c:v>
              </c:pt>
              <c:pt idx="10">
                <c:v>-5.3512913757516989E-2</c:v>
              </c:pt>
              <c:pt idx="11">
                <c:v>-4.7110564268134418E-2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871-4B9B-AFF9-076FD5B8B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305831"/>
        <c:axId val="41956526"/>
      </c:lineChart>
      <c:catAx>
        <c:axId val="2930583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956526"/>
        <c:crosses val="autoZero"/>
        <c:auto val="1"/>
        <c:lblAlgn val="ctr"/>
        <c:lblOffset val="100"/>
        <c:noMultiLvlLbl val="0"/>
      </c:catAx>
      <c:valAx>
        <c:axId val="4195652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30583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7.5025047809607059E-2</c:v>
              </c:pt>
              <c:pt idx="1">
                <c:v>0.1010606293708884</c:v>
              </c:pt>
              <c:pt idx="2">
                <c:v>0.1112873423081864</c:v>
              </c:pt>
              <c:pt idx="3">
                <c:v>0.12491662795274359</c:v>
              </c:pt>
              <c:pt idx="4">
                <c:v>0.1241566573609538</c:v>
              </c:pt>
              <c:pt idx="5">
                <c:v>0.12977770584842199</c:v>
              </c:pt>
              <c:pt idx="6">
                <c:v>0.120137562839673</c:v>
              </c:pt>
              <c:pt idx="7">
                <c:v>0.1186196840970779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886-4327-B2C6-235C4F7BF58A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-0.1213645291667013</c:v>
              </c:pt>
              <c:pt idx="1">
                <c:v>-0.10899675781985441</c:v>
              </c:pt>
              <c:pt idx="2">
                <c:v>-7.6320507751495015E-2</c:v>
              </c:pt>
              <c:pt idx="3">
                <c:v>-8.0736998936851934E-2</c:v>
              </c:pt>
              <c:pt idx="4">
                <c:v>-8.109011055603621E-2</c:v>
              </c:pt>
              <c:pt idx="5">
                <c:v>-7.7887139109481085E-2</c:v>
              </c:pt>
              <c:pt idx="6">
                <c:v>-7.5586894881925382E-2</c:v>
              </c:pt>
              <c:pt idx="7">
                <c:v>-7.6125247629228454E-2</c:v>
              </c:pt>
              <c:pt idx="8">
                <c:v>-7.2963013123775622E-2</c:v>
              </c:pt>
              <c:pt idx="9">
                <c:v>-6.5981406516669505E-2</c:v>
              </c:pt>
              <c:pt idx="10">
                <c:v>-5.1330159163408877E-2</c:v>
              </c:pt>
              <c:pt idx="11">
                <c:v>-4.5292756359000208E-2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886-4327-B2C6-235C4F7BF5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386821"/>
        <c:axId val="2995226"/>
      </c:lineChart>
      <c:catAx>
        <c:axId val="3838682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95226"/>
        <c:crosses val="autoZero"/>
        <c:auto val="1"/>
        <c:lblAlgn val="ctr"/>
        <c:lblOffset val="100"/>
        <c:noMultiLvlLbl val="0"/>
      </c:catAx>
      <c:valAx>
        <c:axId val="299522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38682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E0-4561-A2C7-C1716E83DFD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E0-4561-A2C7-C1716E83DFD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E0-4561-A2C7-C1716E83DFD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4E0-4561-A2C7-C1716E83DFD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4E0-4561-A2C7-C1716E83DFD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4E0-4561-A2C7-C1716E83DFD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4E0-4561-A2C7-C1716E83DFD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4E0-4561-A2C7-C1716E83DFD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4E0-4561-A2C7-C1716E83DFD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4E0-4561-A2C7-C1716E83DFD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4E0-4561-A2C7-C1716E83DFDA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sep.-23</c:v>
              </c:pt>
              <c:pt idx="1">
                <c:v>oct.-23</c:v>
              </c:pt>
              <c:pt idx="2">
                <c:v>nov.-23</c:v>
              </c:pt>
              <c:pt idx="3">
                <c:v>dic.-23</c:v>
              </c:pt>
              <c:pt idx="4">
                <c:v>ene.-24</c:v>
              </c:pt>
              <c:pt idx="5">
                <c:v>feb.-24</c:v>
              </c:pt>
              <c:pt idx="6">
                <c:v>mar.-24</c:v>
              </c:pt>
              <c:pt idx="7">
                <c:v>abr.-24</c:v>
              </c:pt>
              <c:pt idx="8">
                <c:v>may.-24</c:v>
              </c:pt>
              <c:pt idx="9">
                <c:v>jun.-24</c:v>
              </c:pt>
              <c:pt idx="10">
                <c:v>jul.-24</c:v>
              </c:pt>
              <c:pt idx="11">
                <c:v>ago.-24</c:v>
              </c:pt>
            </c:strLit>
          </c:cat>
          <c:val>
            <c:numLit>
              <c:formatCode>#,##0.00</c:formatCode>
              <c:ptCount val="12"/>
              <c:pt idx="0">
                <c:v>545.52364699799989</c:v>
              </c:pt>
              <c:pt idx="1">
                <c:v>543.87846099399997</c:v>
              </c:pt>
              <c:pt idx="2">
                <c:v>545.88793865599985</c:v>
              </c:pt>
              <c:pt idx="3">
                <c:v>543.21124258199984</c:v>
              </c:pt>
              <c:pt idx="4">
                <c:v>545.06490767100001</c:v>
              </c:pt>
              <c:pt idx="5">
                <c:v>545.54640826699983</c:v>
              </c:pt>
              <c:pt idx="6">
                <c:v>545.3572450910001</c:v>
              </c:pt>
              <c:pt idx="7">
                <c:v>547.62936253999999</c:v>
              </c:pt>
              <c:pt idx="8">
                <c:v>551.48767428699989</c:v>
              </c:pt>
              <c:pt idx="9">
                <c:v>552.83771885399995</c:v>
              </c:pt>
              <c:pt idx="10">
                <c:v>553.48378868700001</c:v>
              </c:pt>
              <c:pt idx="11">
                <c:v>555.06199877899985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4E0-4561-A2C7-C1716E83DFD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3869809"/>
        <c:axId val="61342382"/>
      </c:lineChart>
      <c:catAx>
        <c:axId val="1386980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342382"/>
        <c:crosses val="autoZero"/>
        <c:auto val="1"/>
        <c:lblAlgn val="ctr"/>
        <c:lblOffset val="100"/>
        <c:noMultiLvlLbl val="0"/>
      </c:catAx>
      <c:valAx>
        <c:axId val="6134238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86980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20-4839-B6D2-CF76FD10EF2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20-4839-B6D2-CF76FD10EF2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20-4839-B6D2-CF76FD10EF2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20-4839-B6D2-CF76FD10EF2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20-4839-B6D2-CF76FD10EF2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20-4839-B6D2-CF76FD10EF2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20-4839-B6D2-CF76FD10EF2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20-4839-B6D2-CF76FD10EF2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20-4839-B6D2-CF76FD10EF2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20-4839-B6D2-CF76FD10EF2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020-4839-B6D2-CF76FD10EF2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sep.-23</c:v>
              </c:pt>
              <c:pt idx="1">
                <c:v>oct.-23</c:v>
              </c:pt>
              <c:pt idx="2">
                <c:v>nov.-23</c:v>
              </c:pt>
              <c:pt idx="3">
                <c:v>dic.-23</c:v>
              </c:pt>
              <c:pt idx="4">
                <c:v>ene.-24</c:v>
              </c:pt>
              <c:pt idx="5">
                <c:v>feb.-24</c:v>
              </c:pt>
              <c:pt idx="6">
                <c:v>mar.-24</c:v>
              </c:pt>
              <c:pt idx="7">
                <c:v>abr.-24</c:v>
              </c:pt>
              <c:pt idx="8">
                <c:v>may.-24</c:v>
              </c:pt>
              <c:pt idx="9">
                <c:v>jun.-24</c:v>
              </c:pt>
              <c:pt idx="10">
                <c:v>jul.-24</c:v>
              </c:pt>
              <c:pt idx="11">
                <c:v>ago.-24</c:v>
              </c:pt>
            </c:strLit>
          </c:cat>
          <c:val>
            <c:numLit>
              <c:formatCode>#,##0.00</c:formatCode>
              <c:ptCount val="12"/>
              <c:pt idx="0">
                <c:v>176.58364900000001</c:v>
              </c:pt>
              <c:pt idx="1">
                <c:v>176.426749</c:v>
              </c:pt>
              <c:pt idx="2">
                <c:v>176.57219499999999</c:v>
              </c:pt>
              <c:pt idx="3">
                <c:v>174.88294099999999</c:v>
              </c:pt>
              <c:pt idx="4">
                <c:v>175.798271</c:v>
              </c:pt>
              <c:pt idx="5">
                <c:v>175.42110700000001</c:v>
              </c:pt>
              <c:pt idx="6">
                <c:v>175.624742</c:v>
              </c:pt>
              <c:pt idx="7">
                <c:v>175.73837499999999</c:v>
              </c:pt>
              <c:pt idx="8">
                <c:v>177.59480199999999</c:v>
              </c:pt>
              <c:pt idx="9">
                <c:v>178.956445</c:v>
              </c:pt>
              <c:pt idx="10">
                <c:v>178.974492</c:v>
              </c:pt>
              <c:pt idx="11">
                <c:v>179.52966799999999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020-4839-B6D2-CF76FD10EF2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971144"/>
        <c:axId val="56504446"/>
      </c:lineChart>
      <c:catAx>
        <c:axId val="6697114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504446"/>
        <c:crosses val="autoZero"/>
        <c:auto val="1"/>
        <c:lblAlgn val="ctr"/>
        <c:lblOffset val="100"/>
        <c:noMultiLvlLbl val="0"/>
      </c:catAx>
      <c:valAx>
        <c:axId val="5650444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97114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4A4-4C56-BF9A-0B7BB038CD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4A4-4C56-BF9A-0B7BB038CD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4A4-4C56-BF9A-0B7BB038CD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4A4-4C56-BF9A-0B7BB038CD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4A4-4C56-BF9A-0B7BB038CD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4A4-4C56-BF9A-0B7BB038CD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4A4-4C56-BF9A-0B7BB038CD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4A4-4C56-BF9A-0B7BB038CD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4A4-4C56-BF9A-0B7BB038CD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4A4-4C56-BF9A-0B7BB038CD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4A4-4C56-BF9A-0B7BB038CDA4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sep.-23</c:v>
              </c:pt>
              <c:pt idx="1">
                <c:v>oct.-23</c:v>
              </c:pt>
              <c:pt idx="2">
                <c:v>nov.-23</c:v>
              </c:pt>
              <c:pt idx="3">
                <c:v>dic.-23</c:v>
              </c:pt>
              <c:pt idx="4">
                <c:v>ene.-24</c:v>
              </c:pt>
              <c:pt idx="5">
                <c:v>feb.-24</c:v>
              </c:pt>
              <c:pt idx="6">
                <c:v>mar.-24</c:v>
              </c:pt>
              <c:pt idx="7">
                <c:v>abr.-24</c:v>
              </c:pt>
              <c:pt idx="8">
                <c:v>may.-24</c:v>
              </c:pt>
              <c:pt idx="9">
                <c:v>jun.-24</c:v>
              </c:pt>
              <c:pt idx="10">
                <c:v>jul.-24</c:v>
              </c:pt>
              <c:pt idx="11">
                <c:v>ago.-24</c:v>
              </c:pt>
            </c:strLit>
          </c:cat>
          <c:val>
            <c:numLit>
              <c:formatCode>#,##0.00</c:formatCode>
              <c:ptCount val="12"/>
              <c:pt idx="0">
                <c:v>94.024356999999995</c:v>
              </c:pt>
              <c:pt idx="1">
                <c:v>92.526075999999989</c:v>
              </c:pt>
              <c:pt idx="2">
                <c:v>91.858873000000003</c:v>
              </c:pt>
              <c:pt idx="3">
                <c:v>90.547167999999999</c:v>
              </c:pt>
              <c:pt idx="4">
                <c:v>89.95035</c:v>
              </c:pt>
              <c:pt idx="5">
                <c:v>89.012658999999999</c:v>
              </c:pt>
              <c:pt idx="6">
                <c:v>87.316161999999991</c:v>
              </c:pt>
              <c:pt idx="7">
                <c:v>86.611908</c:v>
              </c:pt>
              <c:pt idx="8">
                <c:v>86.946770999999998</c:v>
              </c:pt>
              <c:pt idx="9">
                <c:v>85.321798000000001</c:v>
              </c:pt>
              <c:pt idx="10">
                <c:v>85.156076999999996</c:v>
              </c:pt>
              <c:pt idx="11">
                <c:v>84.871909000000002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4A4-4C56-BF9A-0B7BB038CDA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8964889"/>
        <c:axId val="44002592"/>
      </c:lineChart>
      <c:catAx>
        <c:axId val="5896488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002592"/>
        <c:crosses val="autoZero"/>
        <c:auto val="1"/>
        <c:lblAlgn val="ctr"/>
        <c:lblOffset val="100"/>
        <c:noMultiLvlLbl val="0"/>
      </c:catAx>
      <c:valAx>
        <c:axId val="4400259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96488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0FC-45A8-B5CE-1B73600101E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0FC-45A8-B5CE-1B73600101E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0FC-45A8-B5CE-1B73600101E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FC-45A8-B5CE-1B73600101E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0FC-45A8-B5CE-1B73600101E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0FC-45A8-B5CE-1B73600101E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0FC-45A8-B5CE-1B73600101E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0FC-45A8-B5CE-1B73600101E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0FC-45A8-B5CE-1B73600101E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0FC-45A8-B5CE-1B73600101E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0FC-45A8-B5CE-1B73600101E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sep.-23</c:v>
              </c:pt>
              <c:pt idx="1">
                <c:v>oct.-23</c:v>
              </c:pt>
              <c:pt idx="2">
                <c:v>nov.-23</c:v>
              </c:pt>
              <c:pt idx="3">
                <c:v>dic.-23</c:v>
              </c:pt>
              <c:pt idx="4">
                <c:v>ene.-24</c:v>
              </c:pt>
              <c:pt idx="5">
                <c:v>feb.-24</c:v>
              </c:pt>
              <c:pt idx="6">
                <c:v>mar.-24</c:v>
              </c:pt>
              <c:pt idx="7">
                <c:v>abr.-24</c:v>
              </c:pt>
              <c:pt idx="8">
                <c:v>may.-24</c:v>
              </c:pt>
              <c:pt idx="9">
                <c:v>jun.-24</c:v>
              </c:pt>
              <c:pt idx="10">
                <c:v>jul.-24</c:v>
              </c:pt>
              <c:pt idx="11">
                <c:v>ago.-24</c:v>
              </c:pt>
            </c:strLit>
          </c:cat>
          <c:val>
            <c:numLit>
              <c:formatCode>#,##0.00</c:formatCode>
              <c:ptCount val="12"/>
              <c:pt idx="0">
                <c:v>259.80766199999999</c:v>
              </c:pt>
              <c:pt idx="1">
                <c:v>259.90397100000001</c:v>
              </c:pt>
              <c:pt idx="2">
                <c:v>262.33453800000001</c:v>
              </c:pt>
              <c:pt idx="3">
                <c:v>262.50659100000001</c:v>
              </c:pt>
              <c:pt idx="4">
                <c:v>263.84658899999999</c:v>
              </c:pt>
              <c:pt idx="5">
                <c:v>265.48141399999997</c:v>
              </c:pt>
              <c:pt idx="6">
                <c:v>266.958934</c:v>
              </c:pt>
              <c:pt idx="7">
                <c:v>269.590844</c:v>
              </c:pt>
              <c:pt idx="8">
                <c:v>271.26279599999998</c:v>
              </c:pt>
              <c:pt idx="9">
                <c:v>272.834496</c:v>
              </c:pt>
              <c:pt idx="10">
                <c:v>273.65702299999998</c:v>
              </c:pt>
              <c:pt idx="11">
                <c:v>274.99856599999998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0FC-45A8-B5CE-1B73600101E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7452367"/>
        <c:axId val="65260010"/>
      </c:lineChart>
      <c:catAx>
        <c:axId val="3745236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260010"/>
        <c:crosses val="autoZero"/>
        <c:auto val="1"/>
        <c:lblAlgn val="ctr"/>
        <c:lblOffset val="100"/>
        <c:noMultiLvlLbl val="0"/>
      </c:catAx>
      <c:valAx>
        <c:axId val="6526001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45236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006-4F7C-B3DE-9686111C60D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006-4F7C-B3DE-9686111C60D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006-4F7C-B3DE-9686111C60D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06-4F7C-B3DE-9686111C60D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006-4F7C-B3DE-9686111C60D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006-4F7C-B3DE-9686111C60D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006-4F7C-B3DE-9686111C60D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006-4F7C-B3DE-9686111C60D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006-4F7C-B3DE-9686111C60D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006-4F7C-B3DE-9686111C60D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006-4F7C-B3DE-9686111C60D4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sep.-23</c:v>
              </c:pt>
              <c:pt idx="1">
                <c:v>oct.-23</c:v>
              </c:pt>
              <c:pt idx="2">
                <c:v>nov.-23</c:v>
              </c:pt>
              <c:pt idx="3">
                <c:v>dic.-23</c:v>
              </c:pt>
              <c:pt idx="4">
                <c:v>ene.-24</c:v>
              </c:pt>
              <c:pt idx="5">
                <c:v>feb.-24</c:v>
              </c:pt>
              <c:pt idx="6">
                <c:v>mar.-24</c:v>
              </c:pt>
              <c:pt idx="7">
                <c:v>abr.-24</c:v>
              </c:pt>
              <c:pt idx="8">
                <c:v>may.-24</c:v>
              </c:pt>
              <c:pt idx="9">
                <c:v>jun.-24</c:v>
              </c:pt>
              <c:pt idx="10">
                <c:v>jul.-24</c:v>
              </c:pt>
              <c:pt idx="11">
                <c:v>ago.-24</c:v>
              </c:pt>
            </c:strLit>
          </c:cat>
          <c:val>
            <c:numLit>
              <c:formatCode>#,##0.00</c:formatCode>
              <c:ptCount val="12"/>
              <c:pt idx="0">
                <c:v>176.389681</c:v>
              </c:pt>
              <c:pt idx="1">
                <c:v>176.33612099999999</c:v>
              </c:pt>
              <c:pt idx="2">
                <c:v>178.27640500000001</c:v>
              </c:pt>
              <c:pt idx="3">
                <c:v>178.716814</c:v>
              </c:pt>
              <c:pt idx="4">
                <c:v>179.691508</c:v>
              </c:pt>
              <c:pt idx="5">
                <c:v>181.217186</c:v>
              </c:pt>
              <c:pt idx="6">
                <c:v>183.100368</c:v>
              </c:pt>
              <c:pt idx="7">
                <c:v>185.08993599999999</c:v>
              </c:pt>
              <c:pt idx="8">
                <c:v>186.46609100000001</c:v>
              </c:pt>
              <c:pt idx="9">
                <c:v>188.42948699999999</c:v>
              </c:pt>
              <c:pt idx="10">
                <c:v>189.16826699999999</c:v>
              </c:pt>
              <c:pt idx="11">
                <c:v>190.53551300000001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006-4F7C-B3DE-9686111C60D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4341857"/>
        <c:axId val="58879821"/>
      </c:lineChart>
      <c:catAx>
        <c:axId val="4434185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879821"/>
        <c:crosses val="autoZero"/>
        <c:auto val="1"/>
        <c:lblAlgn val="ctr"/>
        <c:lblOffset val="100"/>
        <c:noMultiLvlLbl val="0"/>
      </c:catAx>
      <c:valAx>
        <c:axId val="5887982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34185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22-495D-9E78-5E567D02A37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22-495D-9E78-5E567D02A37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022-495D-9E78-5E567D02A37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22-495D-9E78-5E567D02A37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022-495D-9E78-5E567D02A37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22-495D-9E78-5E567D02A37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022-495D-9E78-5E567D02A37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22-495D-9E78-5E567D02A37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022-495D-9E78-5E567D02A37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022-495D-9E78-5E567D02A37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022-495D-9E78-5E567D02A37E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sep.-23</c:v>
              </c:pt>
              <c:pt idx="1">
                <c:v>oct.-23</c:v>
              </c:pt>
              <c:pt idx="2">
                <c:v>nov.-23</c:v>
              </c:pt>
              <c:pt idx="3">
                <c:v>dic.-23</c:v>
              </c:pt>
              <c:pt idx="4">
                <c:v>ene.-24</c:v>
              </c:pt>
              <c:pt idx="5">
                <c:v>feb.-24</c:v>
              </c:pt>
              <c:pt idx="6">
                <c:v>mar.-24</c:v>
              </c:pt>
              <c:pt idx="7">
                <c:v>abr.-24</c:v>
              </c:pt>
              <c:pt idx="8">
                <c:v>may.-24</c:v>
              </c:pt>
              <c:pt idx="9">
                <c:v>jun.-24</c:v>
              </c:pt>
              <c:pt idx="10">
                <c:v>jul.-24</c:v>
              </c:pt>
              <c:pt idx="11">
                <c:v>ago.-24</c:v>
              </c:pt>
            </c:strLit>
          </c:cat>
          <c:val>
            <c:numLit>
              <c:formatCode>#,##0.00</c:formatCode>
              <c:ptCount val="12"/>
              <c:pt idx="0">
                <c:v>16.186191000000001</c:v>
              </c:pt>
              <c:pt idx="1">
                <c:v>16.18666425</c:v>
              </c:pt>
              <c:pt idx="2">
                <c:v>16.337738000000002</c:v>
              </c:pt>
              <c:pt idx="3">
                <c:v>16.374630499999999</c:v>
              </c:pt>
              <c:pt idx="4">
                <c:v>16.470011249999999</c:v>
              </c:pt>
              <c:pt idx="5">
                <c:v>16.627039249999999</c:v>
              </c:pt>
              <c:pt idx="6">
                <c:v>16.805426000000001</c:v>
              </c:pt>
              <c:pt idx="7">
                <c:v>17.028499499999999</c:v>
              </c:pt>
              <c:pt idx="8">
                <c:v>17.207526000000001</c:v>
              </c:pt>
              <c:pt idx="9">
                <c:v>17.424697250000001</c:v>
              </c:pt>
              <c:pt idx="10">
                <c:v>17.519721499999999</c:v>
              </c:pt>
              <c:pt idx="11">
                <c:v>17.671014499999998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022-495D-9E78-5E567D02A37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4455977"/>
        <c:axId val="4062043"/>
      </c:lineChart>
      <c:catAx>
        <c:axId val="2445597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62043"/>
        <c:crosses val="autoZero"/>
        <c:auto val="1"/>
        <c:lblAlgn val="ctr"/>
        <c:lblOffset val="100"/>
        <c:noMultiLvlLbl val="0"/>
      </c:catAx>
      <c:valAx>
        <c:axId val="406204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45597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8D-4016-A6B9-B272A2BD3AA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8D-4016-A6B9-B272A2BD3AA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98D-4016-A6B9-B272A2BD3AA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98D-4016-A6B9-B272A2BD3AA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98D-4016-A6B9-B272A2BD3AA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98D-4016-A6B9-B272A2BD3AA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98D-4016-A6B9-B272A2BD3AA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98D-4016-A6B9-B272A2BD3AA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98D-4016-A6B9-B272A2BD3AA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98D-4016-A6B9-B272A2BD3AA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98D-4016-A6B9-B272A2BD3AA3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sep.-23</c:v>
              </c:pt>
              <c:pt idx="1">
                <c:v>oct.-23</c:v>
              </c:pt>
              <c:pt idx="2">
                <c:v>nov.-23</c:v>
              </c:pt>
              <c:pt idx="3">
                <c:v>dic.-23</c:v>
              </c:pt>
              <c:pt idx="4">
                <c:v>ene.-24</c:v>
              </c:pt>
              <c:pt idx="5">
                <c:v>feb.-24</c:v>
              </c:pt>
              <c:pt idx="6">
                <c:v>mar.-24</c:v>
              </c:pt>
              <c:pt idx="7">
                <c:v>abr.-24</c:v>
              </c:pt>
              <c:pt idx="8">
                <c:v>may.-24</c:v>
              </c:pt>
              <c:pt idx="9">
                <c:v>jun.-24</c:v>
              </c:pt>
              <c:pt idx="10">
                <c:v>jul.-24</c:v>
              </c:pt>
              <c:pt idx="11">
                <c:v>ago.-24</c:v>
              </c:pt>
            </c:strLit>
          </c:cat>
          <c:val>
            <c:numLit>
              <c:formatCode>0.00%</c:formatCode>
              <c:ptCount val="12"/>
              <c:pt idx="0">
                <c:v>-3.4223851188021223E-2</c:v>
              </c:pt>
              <c:pt idx="1">
                <c:v>-3.6831138394262809E-2</c:v>
              </c:pt>
              <c:pt idx="2">
                <c:v>-2.8708484794736418E-2</c:v>
              </c:pt>
              <c:pt idx="3">
                <c:v>-3.2985610422739113E-2</c:v>
              </c:pt>
              <c:pt idx="4">
                <c:v>-2.5286766731278731E-2</c:v>
              </c:pt>
              <c:pt idx="5">
                <c:v>-2.1793101948567189E-2</c:v>
              </c:pt>
              <c:pt idx="6">
                <c:v>-2.4898532588767609E-2</c:v>
              </c:pt>
              <c:pt idx="7">
                <c:v>-1.7630248897023929E-2</c:v>
              </c:pt>
              <c:pt idx="8">
                <c:v>-3.2220527065258851E-3</c:v>
              </c:pt>
              <c:pt idx="9">
                <c:v>3.9270520176081401E-3</c:v>
              </c:pt>
              <c:pt idx="10">
                <c:v>8.5639819410297125E-3</c:v>
              </c:pt>
              <c:pt idx="11">
                <c:v>1.6680513851406769E-2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98D-4016-A6B9-B272A2BD3AA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1073739"/>
        <c:axId val="5057436"/>
      </c:lineChart>
      <c:catAx>
        <c:axId val="6107373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57436"/>
        <c:crosses val="autoZero"/>
        <c:auto val="1"/>
        <c:lblAlgn val="ctr"/>
        <c:lblOffset val="100"/>
        <c:noMultiLvlLbl val="0"/>
      </c:catAx>
      <c:valAx>
        <c:axId val="505743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07373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141-4DF3-8316-57BACDEECDF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41-4DF3-8316-57BACDEECDF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141-4DF3-8316-57BACDEECDF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141-4DF3-8316-57BACDEECDF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141-4DF3-8316-57BACDEECDF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141-4DF3-8316-57BACDEECDF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141-4DF3-8316-57BACDEECDF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141-4DF3-8316-57BACDEECDF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141-4DF3-8316-57BACDEECDF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141-4DF3-8316-57BACDEECDF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141-4DF3-8316-57BACDEECDF0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sep.-23</c:v>
              </c:pt>
              <c:pt idx="1">
                <c:v>oct.-23</c:v>
              </c:pt>
              <c:pt idx="2">
                <c:v>nov.-23</c:v>
              </c:pt>
              <c:pt idx="3">
                <c:v>dic.-23</c:v>
              </c:pt>
              <c:pt idx="4">
                <c:v>ene.-24</c:v>
              </c:pt>
              <c:pt idx="5">
                <c:v>feb.-24</c:v>
              </c:pt>
              <c:pt idx="6">
                <c:v>mar.-24</c:v>
              </c:pt>
              <c:pt idx="7">
                <c:v>abr.-24</c:v>
              </c:pt>
              <c:pt idx="8">
                <c:v>may.-24</c:v>
              </c:pt>
              <c:pt idx="9">
                <c:v>jun.-24</c:v>
              </c:pt>
              <c:pt idx="10">
                <c:v>jul.-24</c:v>
              </c:pt>
              <c:pt idx="11">
                <c:v>ago.-24</c:v>
              </c:pt>
            </c:strLit>
          </c:cat>
          <c:val>
            <c:numLit>
              <c:formatCode>0.00%</c:formatCode>
              <c:ptCount val="12"/>
              <c:pt idx="0">
                <c:v>-2.4934146176225851E-2</c:v>
              </c:pt>
              <c:pt idx="1">
                <c:v>-2.3241706202909249E-2</c:v>
              </c:pt>
              <c:pt idx="2">
                <c:v>-2.1038110173852369E-2</c:v>
              </c:pt>
              <c:pt idx="3">
                <c:v>-3.7672729213677439E-2</c:v>
              </c:pt>
              <c:pt idx="4">
                <c:v>-3.044109578595498E-2</c:v>
              </c:pt>
              <c:pt idx="5">
                <c:v>-3.5997675989817852E-2</c:v>
              </c:pt>
              <c:pt idx="6">
                <c:v>-3.4187322334544329E-2</c:v>
              </c:pt>
              <c:pt idx="7">
                <c:v>-3.3733731810696797E-2</c:v>
              </c:pt>
              <c:pt idx="8">
                <c:v>-1.379435546670511E-2</c:v>
              </c:pt>
              <c:pt idx="9">
                <c:v>4.2996506953305409E-3</c:v>
              </c:pt>
              <c:pt idx="10">
                <c:v>1.1960831421123849E-2</c:v>
              </c:pt>
              <c:pt idx="11">
                <c:v>2.0469561356830611E-2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141-4DF3-8316-57BACDEECDF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5742960"/>
        <c:axId val="36050901"/>
      </c:lineChart>
      <c:catAx>
        <c:axId val="2574296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050901"/>
        <c:crosses val="autoZero"/>
        <c:auto val="1"/>
        <c:lblAlgn val="ctr"/>
        <c:lblOffset val="100"/>
        <c:noMultiLvlLbl val="0"/>
      </c:catAx>
      <c:valAx>
        <c:axId val="3605090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74296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54-4411-A7CC-A4EDA764E98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54-4411-A7CC-A4EDA764E98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54-4411-A7CC-A4EDA764E98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54-4411-A7CC-A4EDA764E98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54-4411-A7CC-A4EDA764E98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54-4411-A7CC-A4EDA764E98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254-4411-A7CC-A4EDA764E98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254-4411-A7CC-A4EDA764E98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254-4411-A7CC-A4EDA764E98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254-4411-A7CC-A4EDA764E98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254-4411-A7CC-A4EDA764E988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sep.-23</c:v>
              </c:pt>
              <c:pt idx="1">
                <c:v>oct.-23</c:v>
              </c:pt>
              <c:pt idx="2">
                <c:v>nov.-23</c:v>
              </c:pt>
              <c:pt idx="3">
                <c:v>dic.-23</c:v>
              </c:pt>
              <c:pt idx="4">
                <c:v>ene.-24</c:v>
              </c:pt>
              <c:pt idx="5">
                <c:v>feb.-24</c:v>
              </c:pt>
              <c:pt idx="6">
                <c:v>mar.-24</c:v>
              </c:pt>
              <c:pt idx="7">
                <c:v>abr.-24</c:v>
              </c:pt>
              <c:pt idx="8">
                <c:v>may.-24</c:v>
              </c:pt>
              <c:pt idx="9">
                <c:v>jun.-24</c:v>
              </c:pt>
              <c:pt idx="10">
                <c:v>jul.-24</c:v>
              </c:pt>
              <c:pt idx="11">
                <c:v>ago.-24</c:v>
              </c:pt>
            </c:strLit>
          </c:cat>
          <c:val>
            <c:numLit>
              <c:formatCode>0.00%</c:formatCode>
              <c:ptCount val="12"/>
              <c:pt idx="0">
                <c:v>3.0055623712722929E-2</c:v>
              </c:pt>
              <c:pt idx="1">
                <c:v>3.4250530345048078E-3</c:v>
              </c:pt>
              <c:pt idx="2">
                <c:v>-1.258432962209829E-2</c:v>
              </c:pt>
              <c:pt idx="3">
                <c:v>-3.6398469899770282E-2</c:v>
              </c:pt>
              <c:pt idx="4">
                <c:v>-4.2729535164254519E-2</c:v>
              </c:pt>
              <c:pt idx="5">
                <c:v>-4.9186624338629761E-2</c:v>
              </c:pt>
              <c:pt idx="6">
                <c:v>-8.1943314930877975E-2</c:v>
              </c:pt>
              <c:pt idx="7">
                <c:v>-8.7405368334245503E-2</c:v>
              </c:pt>
              <c:pt idx="8">
                <c:v>-7.7704113118259657E-2</c:v>
              </c:pt>
              <c:pt idx="9">
                <c:v>-0.1006981510893291</c:v>
              </c:pt>
              <c:pt idx="10">
                <c:v>-0.10458177989183511</c:v>
              </c:pt>
              <c:pt idx="11">
                <c:v>-0.101762115339363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254-4411-A7CC-A4EDA764E9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2756436"/>
        <c:axId val="39217677"/>
      </c:lineChart>
      <c:catAx>
        <c:axId val="3275643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217677"/>
        <c:crosses val="autoZero"/>
        <c:auto val="1"/>
        <c:lblAlgn val="ctr"/>
        <c:lblOffset val="100"/>
        <c:noMultiLvlLbl val="0"/>
      </c:catAx>
      <c:valAx>
        <c:axId val="3921767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75643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A2-4612-990A-5E8C81B5D15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A2-4612-990A-5E8C81B5D15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A2-4612-990A-5E8C81B5D15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A2-4612-990A-5E8C81B5D15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A2-4612-990A-5E8C81B5D15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A2-4612-990A-5E8C81B5D15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A2-4612-990A-5E8C81B5D15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A2-4612-990A-5E8C81B5D15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A2-4612-990A-5E8C81B5D15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A2-4612-990A-5E8C81B5D15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0A2-4612-990A-5E8C81B5D15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sep.-23</c:v>
              </c:pt>
              <c:pt idx="1">
                <c:v>oct.-23</c:v>
              </c:pt>
              <c:pt idx="2">
                <c:v>nov.-23</c:v>
              </c:pt>
              <c:pt idx="3">
                <c:v>dic.-23</c:v>
              </c:pt>
              <c:pt idx="4">
                <c:v>ene.-24</c:v>
              </c:pt>
              <c:pt idx="5">
                <c:v>feb.-24</c:v>
              </c:pt>
              <c:pt idx="6">
                <c:v>mar.-24</c:v>
              </c:pt>
              <c:pt idx="7">
                <c:v>abr.-24</c:v>
              </c:pt>
              <c:pt idx="8">
                <c:v>may.-24</c:v>
              </c:pt>
              <c:pt idx="9">
                <c:v>jun.-24</c:v>
              </c:pt>
              <c:pt idx="10">
                <c:v>jul.-24</c:v>
              </c:pt>
              <c:pt idx="11">
                <c:v>ago.-24</c:v>
              </c:pt>
            </c:strLit>
          </c:cat>
          <c:val>
            <c:numLit>
              <c:formatCode>0.00%</c:formatCode>
              <c:ptCount val="12"/>
              <c:pt idx="0">
                <c:v>-6.2851390606002158E-2</c:v>
              </c:pt>
              <c:pt idx="1">
                <c:v>-5.931304045467603E-2</c:v>
              </c:pt>
              <c:pt idx="2">
                <c:v>-3.9221072974348882E-2</c:v>
              </c:pt>
              <c:pt idx="3">
                <c:v>-2.9545583910921901E-2</c:v>
              </c:pt>
              <c:pt idx="4">
                <c:v>-1.6919208675644209E-2</c:v>
              </c:pt>
              <c:pt idx="5">
                <c:v>-5.1188140683694839E-3</c:v>
              </c:pt>
              <c:pt idx="6">
                <c:v>-1.338715827656744E-4</c:v>
              </c:pt>
              <c:pt idx="7">
                <c:v>1.54325183774951E-2</c:v>
              </c:pt>
              <c:pt idx="8">
                <c:v>2.8521557473617652E-2</c:v>
              </c:pt>
              <c:pt idx="9">
                <c:v>3.9958977128407368E-2</c:v>
              </c:pt>
              <c:pt idx="10">
                <c:v>4.6061714459444923E-2</c:v>
              </c:pt>
              <c:pt idx="11">
                <c:v>5.6555574826802839E-2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0A2-4612-990A-5E8C81B5D15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8507314"/>
        <c:axId val="44075714"/>
      </c:lineChart>
      <c:catAx>
        <c:axId val="4850731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075714"/>
        <c:crosses val="autoZero"/>
        <c:auto val="1"/>
        <c:lblAlgn val="ctr"/>
        <c:lblOffset val="100"/>
        <c:noMultiLvlLbl val="0"/>
      </c:catAx>
      <c:valAx>
        <c:axId val="4407571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50731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BD-4A9B-AAC6-D372DA9E142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BD-4A9B-AAC6-D372DA9E142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BD-4A9B-AAC6-D372DA9E142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BD-4A9B-AAC6-D372DA9E142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BD-4A9B-AAC6-D372DA9E142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BD-4A9B-AAC6-D372DA9E142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BD-4A9B-AAC6-D372DA9E142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BD-4A9B-AAC6-D372DA9E142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DBD-4A9B-AAC6-D372DA9E142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DBD-4A9B-AAC6-D372DA9E142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DBD-4A9B-AAC6-D372DA9E142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sep.-23</c:v>
              </c:pt>
              <c:pt idx="1">
                <c:v>oct.-23</c:v>
              </c:pt>
              <c:pt idx="2">
                <c:v>nov.-23</c:v>
              </c:pt>
              <c:pt idx="3">
                <c:v>dic.-23</c:v>
              </c:pt>
              <c:pt idx="4">
                <c:v>ene.-24</c:v>
              </c:pt>
              <c:pt idx="5">
                <c:v>feb.-24</c:v>
              </c:pt>
              <c:pt idx="6">
                <c:v>mar.-24</c:v>
              </c:pt>
              <c:pt idx="7">
                <c:v>abr.-24</c:v>
              </c:pt>
              <c:pt idx="8">
                <c:v>may.-24</c:v>
              </c:pt>
              <c:pt idx="9">
                <c:v>jun.-24</c:v>
              </c:pt>
              <c:pt idx="10">
                <c:v>jul.-24</c:v>
              </c:pt>
              <c:pt idx="11">
                <c:v>ago.-24</c:v>
              </c:pt>
            </c:strLit>
          </c:cat>
          <c:val>
            <c:numLit>
              <c:formatCode>0.00%</c:formatCode>
              <c:ptCount val="12"/>
              <c:pt idx="0">
                <c:v>-8.9427079635850296E-2</c:v>
              </c:pt>
              <c:pt idx="1">
                <c:v>-8.5184859211786465E-2</c:v>
              </c:pt>
              <c:pt idx="2">
                <c:v>-6.054616451358262E-2</c:v>
              </c:pt>
              <c:pt idx="3">
                <c:v>-4.7110564268134411E-2</c:v>
              </c:pt>
              <c:pt idx="4">
                <c:v>-3.1388255377407623E-2</c:v>
              </c:pt>
              <c:pt idx="5">
                <c:v>-1.561778520883274E-2</c:v>
              </c:pt>
              <c:pt idx="6">
                <c:v>-2.8059926414092328E-3</c:v>
              </c:pt>
              <c:pt idx="7">
                <c:v>1.6513631856727731E-2</c:v>
              </c:pt>
              <c:pt idx="8">
                <c:v>3.3184078221459253E-2</c:v>
              </c:pt>
              <c:pt idx="9">
                <c:v>5.1200762905047492E-2</c:v>
              </c:pt>
              <c:pt idx="10">
                <c:v>6.0687335839580803E-2</c:v>
              </c:pt>
              <c:pt idx="11">
                <c:v>7.7001575769432978E-2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DBD-4A9B-AAC6-D372DA9E142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1662393"/>
        <c:axId val="18581300"/>
      </c:lineChart>
      <c:catAx>
        <c:axId val="5166239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581300"/>
        <c:crosses val="autoZero"/>
        <c:auto val="1"/>
        <c:lblAlgn val="ctr"/>
        <c:lblOffset val="100"/>
        <c:noMultiLvlLbl val="0"/>
      </c:catAx>
      <c:valAx>
        <c:axId val="1858130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66239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3C-42EA-B22F-8DC28FF359D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3C-42EA-B22F-8DC28FF359D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3C-42EA-B22F-8DC28FF359D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3C-42EA-B22F-8DC28FF359D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E3C-42EA-B22F-8DC28FF359D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E3C-42EA-B22F-8DC28FF359D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E3C-42EA-B22F-8DC28FF359D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E3C-42EA-B22F-8DC28FF359D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E3C-42EA-B22F-8DC28FF359D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E3C-42EA-B22F-8DC28FF359D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E3C-42EA-B22F-8DC28FF359D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sep.-23</c:v>
              </c:pt>
              <c:pt idx="1">
                <c:v>oct.-23</c:v>
              </c:pt>
              <c:pt idx="2">
                <c:v>nov.-23</c:v>
              </c:pt>
              <c:pt idx="3">
                <c:v>dic.-23</c:v>
              </c:pt>
              <c:pt idx="4">
                <c:v>ene.-24</c:v>
              </c:pt>
              <c:pt idx="5">
                <c:v>feb.-24</c:v>
              </c:pt>
              <c:pt idx="6">
                <c:v>mar.-24</c:v>
              </c:pt>
              <c:pt idx="7">
                <c:v>abr.-24</c:v>
              </c:pt>
              <c:pt idx="8">
                <c:v>may.-24</c:v>
              </c:pt>
              <c:pt idx="9">
                <c:v>jun.-24</c:v>
              </c:pt>
              <c:pt idx="10">
                <c:v>jul.-24</c:v>
              </c:pt>
              <c:pt idx="11">
                <c:v>ago.-24</c:v>
              </c:pt>
            </c:strLit>
          </c:cat>
          <c:val>
            <c:numLit>
              <c:formatCode>0.00%</c:formatCode>
              <c:ptCount val="12"/>
              <c:pt idx="0">
                <c:v>-8.2695568650417051E-2</c:v>
              </c:pt>
              <c:pt idx="1">
                <c:v>-7.9243656951789879E-2</c:v>
              </c:pt>
              <c:pt idx="2">
                <c:v>-5.7390046691615633E-2</c:v>
              </c:pt>
              <c:pt idx="3">
                <c:v>-4.5292756359000243E-2</c:v>
              </c:pt>
              <c:pt idx="4">
                <c:v>-2.9798265036607121E-2</c:v>
              </c:pt>
              <c:pt idx="5">
                <c:v>-1.2994024389532651E-2</c:v>
              </c:pt>
              <c:pt idx="6">
                <c:v>-1.556148625873382E-3</c:v>
              </c:pt>
              <c:pt idx="7">
                <c:v>2.017538647752198E-2</c:v>
              </c:pt>
              <c:pt idx="8">
                <c:v>3.9134676738341888E-2</c:v>
              </c:pt>
              <c:pt idx="9">
                <c:v>5.809234355479935E-2</c:v>
              </c:pt>
              <c:pt idx="10">
                <c:v>7.0096071661906081E-2</c:v>
              </c:pt>
              <c:pt idx="11">
                <c:v>8.7383509498937278E-2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E3C-42EA-B22F-8DC28FF359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3878271"/>
        <c:axId val="54986183"/>
      </c:lineChart>
      <c:catAx>
        <c:axId val="538782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986183"/>
        <c:crosses val="autoZero"/>
        <c:auto val="1"/>
        <c:lblAlgn val="ctr"/>
        <c:lblOffset val="100"/>
        <c:noMultiLvlLbl val="0"/>
      </c:catAx>
      <c:valAx>
        <c:axId val="5498618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87827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26099C7-5476-452D-B60B-56866660D441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E3BB1AD9-E991-4FBF-A4DD-E67C02C8A4C9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5534A61F-D6D6-4A10-8780-7E4302E7C12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6A05008C-012B-41C7-AC68-B7020C9DCBF4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708F0EB1-C778-4270-83FC-3DF758303C6B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2C3F3BF9-D3ED-42B8-8570-6C4F4AFD1686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83EC7B81-9E56-43CD-AFE4-2E13661D26F1}"/>
            </a:ext>
          </a:extLst>
        </xdr:cNvPr>
        <xdr:cNvSpPr txBox="1"/>
      </xdr:nvSpPr>
      <xdr:spPr>
        <a:xfrm>
          <a:off x="0" y="4556288"/>
          <a:ext cx="9980082" cy="5926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0E53C3-8F17-4544-832A-61595811E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1" y="6132"/>
          <a:ext cx="3672839" cy="51586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1A60250-BEF8-4291-A8DD-F23095CC6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646FB1-6B9D-48C5-AA10-09C6CE51E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2715" y="0"/>
          <a:ext cx="3674160" cy="51677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E3C1352-7832-45CB-A8ED-8E1342DB72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087ECC-0FB2-4E7F-8790-7996D76C2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D9F4A3C-9158-45F4-9649-2EAB80AA8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F3FDC5-C9C6-49BA-9F62-C0F4F0E26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3843"/>
          <a:ext cx="3675096" cy="51690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CCC6282-F3D8-4DB7-A97D-F5E6EA4995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4D1D64-8650-4D51-BD3C-C8138C6D1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2CDC7E2-5D9D-46ED-A0D4-231A5CA480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CBCFD8-54CD-43C5-BAFB-432DADB44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13E3796-691F-4398-B32C-1CA58BAEC8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2A2997-1F6A-4A85-A0DE-B11D7F1B5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CB07A14-C8E5-4D0A-9979-EE2F7D332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9EA558-D91D-46DA-A32E-E5BAB0582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CFE5DA8-B8FB-4696-BBA9-05CA9213BC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57674242-4192-4204-8B70-52AEA5989CDB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E752A22E-A158-47D9-A3F3-4B48BB6FD426}"/>
            </a:ext>
          </a:extLst>
        </xdr:cNvPr>
        <xdr:cNvSpPr txBox="1"/>
      </xdr:nvSpPr>
      <xdr:spPr>
        <a:xfrm>
          <a:off x="0" y="4729164"/>
          <a:ext cx="8442536" cy="53751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F99E77C-24A4-4D36-8E35-87D661F40AE1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6</xdr:row>
      <xdr:rowOff>172784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A8C924-2F0C-4C6A-AD6B-03A4F9E5C01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7590" y="708659"/>
          <a:ext cx="4206885" cy="60712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64A7AAFB-5E6B-4E9E-B759-AE9121AC9BA1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10A4ECA3-EF75-4701-9EA5-E707C72D2CE5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5E36D7D9-82E6-4C42-9760-343588041A29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8AD607-99BC-4063-A7B5-961944178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6394" y="10886"/>
          <a:ext cx="5523190" cy="74502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683A53E-EEBC-489C-9D27-AAA48BC6F9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BE255EB-9929-44DD-B0BE-6DC8F2B1AE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6C9720D-4065-4217-8816-A8C6F8F0E8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EA2FDDC-FF4B-48C1-8D78-7ACA7F9209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6B5DFA9-2CE4-49A5-977F-6F6A2DD49C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0293703-9096-4BF8-800D-C086924F9B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6116D6-13FB-44A3-B36C-5C9B7D1F2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5D82EDE-044C-452E-83D8-9737E816AA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D1A32DC-0B7B-4EAA-8E7E-24FB4B1FBE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D45D016-C688-4B2F-A4E2-908771784C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175AD5A-2C60-46DE-95A1-C1E2D4E8C7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BABE88F-A29D-42C3-B0FB-CE3AA5B3B3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8586333-8B12-4EDD-89BD-7C643488A4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6C9FB5-367A-429B-B6B6-36D5C5A28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340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CA22C04-09DA-4132-AAC7-3F68EED2C4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DE8A278-7210-4F05-A5BC-839EBAC59D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AFDC9C0-24DF-4B6A-AFEE-45C32B15FF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4AA30ED-FA87-4E75-B3D3-421CC50E72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66F6EEEC-BED5-4858-907A-4B2A3EDB34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B353E72-1D83-43E1-9F5D-13EC7FD5CA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5AA1D46-B8EE-44D1-9394-4870E672CBEA}"/>
            </a:ext>
          </a:extLst>
        </xdr:cNvPr>
        <xdr:cNvSpPr>
          <a:spLocks noChangeAspect="1" noChangeArrowheads="1"/>
        </xdr:cNvSpPr>
      </xdr:nvSpPr>
      <xdr:spPr bwMode="auto">
        <a:xfrm>
          <a:off x="659130" y="1392555"/>
          <a:ext cx="5442585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1263A2-04FD-4BD2-BCC9-C322A84ED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D19ED80-86EF-4936-9893-EA34668A7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3ECBC2F-DE05-4473-94FA-6A76150E4E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CF59102-30E4-41FD-B10C-D5D30141F1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4437ACD-C96B-437B-90DC-D3E074C9A9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7C9FF74-784D-49C1-A193-2E7F26CD9D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9D7BD647-3FDC-477E-B8A0-5CEEA6358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5546875" defaultRowHeight="15" x14ac:dyDescent="0.25"/>
  <cols>
    <col min="1" max="1" width="11" customWidth="1"/>
    <col min="2" max="2" width="12.42578125" customWidth="1"/>
    <col min="3" max="3" width="12.85546875" customWidth="1"/>
    <col min="4" max="4" width="11.42578125" customWidth="1"/>
    <col min="12" max="12" width="3.28515625" customWidth="1"/>
  </cols>
  <sheetData>
    <row r="1" spans="2:13" ht="21" x14ac:dyDescent="0.35">
      <c r="E1" s="19"/>
      <c r="H1" s="14"/>
      <c r="I1" s="14"/>
      <c r="J1" s="14"/>
      <c r="K1" s="14"/>
      <c r="L1" s="14"/>
      <c r="M1" s="14"/>
    </row>
    <row r="2" spans="2:13" ht="18.75" x14ac:dyDescent="0.3">
      <c r="H2" s="13"/>
      <c r="I2" s="13"/>
      <c r="J2" s="13"/>
      <c r="K2" s="13"/>
      <c r="L2" s="13"/>
      <c r="M2" s="13"/>
    </row>
    <row r="5" spans="2:13" ht="15.75" x14ac:dyDescent="0.25">
      <c r="F5" s="25"/>
    </row>
    <row r="7" spans="2:13" ht="15.75" x14ac:dyDescent="0.25">
      <c r="B7" s="23"/>
      <c r="C7" s="23"/>
    </row>
    <row r="8" spans="2:13" ht="15.75" x14ac:dyDescent="0.25">
      <c r="B8" s="23"/>
      <c r="C8" s="23"/>
    </row>
    <row r="9" spans="2:13" ht="15.75" x14ac:dyDescent="0.25">
      <c r="B9" s="23"/>
      <c r="C9" s="23"/>
    </row>
    <row r="10" spans="2:13" ht="15.75" x14ac:dyDescent="0.25">
      <c r="B10" s="24"/>
      <c r="C10" s="24"/>
    </row>
    <row r="11" spans="2:13" ht="15.75" x14ac:dyDescent="0.25">
      <c r="B11" s="23"/>
      <c r="C11" s="23"/>
    </row>
    <row r="12" spans="2:13" ht="15.75" x14ac:dyDescent="0.25">
      <c r="B12" s="23"/>
      <c r="C12" s="23"/>
    </row>
    <row r="13" spans="2:13" ht="15.75" x14ac:dyDescent="0.25">
      <c r="B13" s="23"/>
      <c r="C13" s="23"/>
    </row>
    <row r="14" spans="2:13" ht="15.75" x14ac:dyDescent="0.25">
      <c r="B14" s="24"/>
      <c r="C14" s="24"/>
    </row>
    <row r="15" spans="2:13" ht="17.45" customHeight="1" x14ac:dyDescent="0.25">
      <c r="B15" s="23"/>
      <c r="C15" s="23"/>
    </row>
    <row r="16" spans="2:13" ht="16.149999999999999" customHeight="1" x14ac:dyDescent="0.5">
      <c r="B16" s="23"/>
      <c r="C16" s="26"/>
      <c r="G16" s="15"/>
    </row>
    <row r="17" spans="2:13" ht="17.45" customHeight="1" x14ac:dyDescent="0.35">
      <c r="B17" s="24"/>
      <c r="C17" s="24"/>
      <c r="G17" s="16"/>
    </row>
    <row r="18" spans="2:13" ht="15.75" x14ac:dyDescent="0.25">
      <c r="B18" s="23"/>
      <c r="C18" s="23"/>
    </row>
    <row r="19" spans="2:13" ht="15.75" x14ac:dyDescent="0.25">
      <c r="B19" s="23"/>
      <c r="C19" s="23"/>
    </row>
    <row r="20" spans="2:13" ht="15.75" x14ac:dyDescent="0.25">
      <c r="B20" s="24"/>
      <c r="C20" s="24"/>
    </row>
    <row r="21" spans="2:13" ht="15.75" x14ac:dyDescent="0.25">
      <c r="B21" s="23"/>
      <c r="C21" s="23"/>
    </row>
    <row r="22" spans="2:13" ht="15.75" x14ac:dyDescent="0.25">
      <c r="B22" s="24"/>
      <c r="C22" s="24"/>
    </row>
    <row r="23" spans="2:13" ht="15.75" x14ac:dyDescent="0.25">
      <c r="B23" s="23"/>
      <c r="C23" s="23"/>
    </row>
    <row r="24" spans="2:13" ht="15.75" x14ac:dyDescent="0.25">
      <c r="B24" s="24"/>
      <c r="C24" s="24"/>
    </row>
    <row r="25" spans="2:13" ht="15.75" x14ac:dyDescent="0.25">
      <c r="B25" s="24"/>
      <c r="C25" s="24"/>
    </row>
    <row r="26" spans="2:13" ht="15.75" x14ac:dyDescent="0.25">
      <c r="B26" s="24"/>
      <c r="C26" s="24"/>
    </row>
    <row r="27" spans="2:13" ht="15.75" x14ac:dyDescent="0.25">
      <c r="B27" s="24"/>
      <c r="C27" s="24"/>
    </row>
    <row r="28" spans="2:13" ht="15.75" x14ac:dyDescent="0.25">
      <c r="B28" s="23"/>
      <c r="C28" s="23"/>
    </row>
    <row r="29" spans="2:13" ht="15.75" x14ac:dyDescent="0.25">
      <c r="B29" s="24"/>
      <c r="C29" s="24"/>
      <c r="M29" s="22"/>
    </row>
    <row r="30" spans="2:13" ht="15.75" x14ac:dyDescent="0.25">
      <c r="B30" s="23"/>
      <c r="C30" s="23"/>
    </row>
    <row r="31" spans="2:13" ht="15.75" x14ac:dyDescent="0.25">
      <c r="B31" s="23"/>
      <c r="C31" s="23"/>
    </row>
    <row r="32" spans="2:13" ht="15.75" x14ac:dyDescent="0.25">
      <c r="B32" s="23"/>
      <c r="C32" s="23"/>
    </row>
    <row r="33" spans="2:3" ht="15.75" x14ac:dyDescent="0.25">
      <c r="B33" s="24"/>
      <c r="C33" s="24"/>
    </row>
    <row r="34" spans="2:3" ht="15.75" x14ac:dyDescent="0.25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5546875" defaultRowHeight="15" x14ac:dyDescent="0.25"/>
  <cols>
    <col min="1" max="1" width="32.85546875" customWidth="1"/>
    <col min="2" max="2" width="18.7109375" customWidth="1"/>
    <col min="3" max="3" width="22.5703125" customWidth="1"/>
    <col min="4" max="8" width="15.42578125" customWidth="1"/>
    <col min="9" max="9" width="11.85546875" customWidth="1"/>
    <col min="10" max="10" width="10.5703125" customWidth="1"/>
    <col min="11" max="11" width="11.140625" customWidth="1"/>
  </cols>
  <sheetData>
    <row r="1" spans="1:15" ht="19.149999999999999" customHeight="1" x14ac:dyDescent="0.35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 x14ac:dyDescent="0.25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 x14ac:dyDescent="0.25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 x14ac:dyDescent="0.25">
      <c r="A6" s="10"/>
      <c r="B6" s="10"/>
      <c r="C6" s="10"/>
      <c r="D6" s="178">
        <v>2023</v>
      </c>
      <c r="E6" s="178">
        <v>2024</v>
      </c>
      <c r="F6" s="178">
        <v>2023</v>
      </c>
      <c r="G6" s="178">
        <v>2024</v>
      </c>
      <c r="H6" s="178" t="s">
        <v>13</v>
      </c>
      <c r="I6" s="184" t="s">
        <v>14</v>
      </c>
      <c r="J6" s="180"/>
      <c r="K6" s="27"/>
    </row>
    <row r="7" spans="1:15" ht="15" customHeight="1" x14ac:dyDescent="0.25">
      <c r="A7" s="8" t="s">
        <v>16</v>
      </c>
      <c r="B7" s="169" t="s">
        <v>21</v>
      </c>
      <c r="C7" s="162" t="s">
        <v>2</v>
      </c>
      <c r="D7" s="67" cm="1">
        <f t="array" ref="D7:G7">Líquidos!B35:E35</f>
        <v>14722685</v>
      </c>
      <c r="E7" s="67">
        <v>15277861</v>
      </c>
      <c r="F7" s="67">
        <v>117425930</v>
      </c>
      <c r="G7" s="67">
        <v>122072657</v>
      </c>
      <c r="H7" s="179">
        <f>G7-F7</f>
        <v>4646727</v>
      </c>
      <c r="I7" s="156">
        <f>((G7*100/F7)-100)</f>
        <v>3.9571558002563876</v>
      </c>
      <c r="J7" s="185"/>
      <c r="K7" s="27"/>
    </row>
    <row r="8" spans="1:15" ht="15" customHeight="1" x14ac:dyDescent="0.25">
      <c r="A8" s="8"/>
      <c r="B8" s="56" t="s">
        <v>22</v>
      </c>
      <c r="C8" s="56" t="s">
        <v>2</v>
      </c>
      <c r="D8" s="67" cm="1">
        <f t="array" ref="D8:G8">Sólidos!B35:E35</f>
        <v>7486374</v>
      </c>
      <c r="E8" s="67">
        <v>7202206</v>
      </c>
      <c r="F8" s="69">
        <v>62048691</v>
      </c>
      <c r="G8" s="67">
        <v>56373432</v>
      </c>
      <c r="H8" s="61">
        <f t="shared" ref="H8:H18" si="0">G8-F8</f>
        <v>-5675259</v>
      </c>
      <c r="I8" s="155">
        <f>((G8*100/F8)-100)</f>
        <v>-9.1464604789164667</v>
      </c>
      <c r="J8" s="51"/>
      <c r="K8" s="27"/>
    </row>
    <row r="9" spans="1:15" ht="15" customHeight="1" x14ac:dyDescent="0.25">
      <c r="A9" s="8"/>
      <c r="B9" s="9" t="s">
        <v>23</v>
      </c>
      <c r="C9" s="57" t="s">
        <v>2</v>
      </c>
      <c r="D9" s="67" cm="1">
        <f t="array" ref="D9:G9">'Mercancía general'!B35:E35</f>
        <v>21240538</v>
      </c>
      <c r="E9" s="80">
        <v>22582081</v>
      </c>
      <c r="F9" s="67">
        <v>175906670</v>
      </c>
      <c r="G9" s="81">
        <v>188398645</v>
      </c>
      <c r="H9" s="61">
        <f t="shared" si="0"/>
        <v>12491975</v>
      </c>
      <c r="I9" s="156">
        <f t="shared" ref="I9:I30" si="1">((G9*100/F9)-100)</f>
        <v>7.1014788694482149</v>
      </c>
      <c r="J9" s="51"/>
      <c r="K9" s="27"/>
    </row>
    <row r="10" spans="1:15" ht="15" customHeight="1" x14ac:dyDescent="0.25">
      <c r="A10" s="8"/>
      <c r="B10" s="9"/>
      <c r="C10" s="50" t="s">
        <v>24</v>
      </c>
      <c r="D10" s="70" cm="1">
        <f t="array" ref="D10:G10">'Mercancías contenedores'!B35:E35</f>
        <v>14884024</v>
      </c>
      <c r="E10" s="70">
        <v>16251270</v>
      </c>
      <c r="F10" s="82">
        <v>119067565</v>
      </c>
      <c r="G10" s="70">
        <v>130886264</v>
      </c>
      <c r="H10" s="62">
        <f t="shared" si="0"/>
        <v>11818699</v>
      </c>
      <c r="I10" s="157">
        <f t="shared" si="1"/>
        <v>9.9260440910167205</v>
      </c>
      <c r="J10" s="51"/>
      <c r="K10" s="27"/>
    </row>
    <row r="11" spans="1:15" ht="15" customHeight="1" x14ac:dyDescent="0.25">
      <c r="A11" s="8"/>
      <c r="B11" s="9"/>
      <c r="C11" s="50" t="s">
        <v>25</v>
      </c>
      <c r="D11" s="83">
        <f>D9-D10</f>
        <v>6356514</v>
      </c>
      <c r="E11" s="83">
        <f t="shared" ref="E11:G11" si="2">E9-E10</f>
        <v>6330811</v>
      </c>
      <c r="F11" s="84">
        <f t="shared" si="2"/>
        <v>56839105</v>
      </c>
      <c r="G11" s="85">
        <f t="shared" si="2"/>
        <v>57512381</v>
      </c>
      <c r="H11" s="62">
        <f t="shared" si="0"/>
        <v>673276</v>
      </c>
      <c r="I11" s="158">
        <f t="shared" si="1"/>
        <v>1.1845295593588219</v>
      </c>
      <c r="J11" s="51"/>
      <c r="K11" s="27"/>
    </row>
    <row r="12" spans="1:15" ht="15" customHeight="1" x14ac:dyDescent="0.25">
      <c r="A12" s="8"/>
      <c r="B12" s="54"/>
      <c r="C12" s="55" t="s">
        <v>26</v>
      </c>
      <c r="D12" s="63">
        <f>SUM(D7,D8,D9)</f>
        <v>43449597</v>
      </c>
      <c r="E12" s="63">
        <f>SUM(E7,E8,E9)</f>
        <v>45062148</v>
      </c>
      <c r="F12" s="63">
        <f>SUM(F7,F8,F9)</f>
        <v>355381291</v>
      </c>
      <c r="G12" s="63">
        <f>SUM(G7,G8,G9)</f>
        <v>366844734</v>
      </c>
      <c r="H12" s="64">
        <f t="shared" si="0"/>
        <v>11463443</v>
      </c>
      <c r="I12" s="159">
        <f t="shared" si="1"/>
        <v>3.2256743082178758</v>
      </c>
      <c r="J12" s="51"/>
      <c r="K12" s="27"/>
    </row>
    <row r="13" spans="1:15" ht="15" customHeight="1" x14ac:dyDescent="0.25">
      <c r="A13" s="7" t="s">
        <v>17</v>
      </c>
      <c r="B13" s="56" t="s">
        <v>27</v>
      </c>
      <c r="C13" s="57" t="s">
        <v>2</v>
      </c>
      <c r="D13" s="65" cm="1">
        <f t="array" ref="D13:G13">Pesca!B35:E35</f>
        <v>11786.579000000002</v>
      </c>
      <c r="E13" s="66">
        <v>11764.670999999998</v>
      </c>
      <c r="F13" s="67">
        <v>96119.108999999997</v>
      </c>
      <c r="G13" s="68">
        <v>94493.305999999997</v>
      </c>
      <c r="H13" s="67">
        <f>G13-F13</f>
        <v>-1625.8029999999999</v>
      </c>
      <c r="I13" s="160">
        <f t="shared" si="1"/>
        <v>-1.6914461826732037</v>
      </c>
      <c r="J13" s="52"/>
      <c r="K13" s="27"/>
    </row>
    <row r="14" spans="1:15" ht="15" customHeight="1" x14ac:dyDescent="0.25">
      <c r="A14" s="7"/>
      <c r="B14" s="9" t="s">
        <v>28</v>
      </c>
      <c r="C14" s="57" t="s">
        <v>2</v>
      </c>
      <c r="D14" s="69" cm="1">
        <f t="array" ref="D14:G14">Avituallamiento!B35:E35</f>
        <v>938696</v>
      </c>
      <c r="E14" s="67">
        <v>987923</v>
      </c>
      <c r="F14" s="67">
        <v>7311217</v>
      </c>
      <c r="G14" s="66">
        <v>7809548</v>
      </c>
      <c r="H14" s="67">
        <f>G14-F14</f>
        <v>498331</v>
      </c>
      <c r="I14" s="156">
        <f t="shared" si="1"/>
        <v>6.8159787898512718</v>
      </c>
      <c r="J14" s="27"/>
      <c r="K14" s="27"/>
    </row>
    <row r="15" spans="1:15" ht="15" customHeight="1" x14ac:dyDescent="0.25">
      <c r="A15" s="7"/>
      <c r="B15" s="9"/>
      <c r="C15" s="50" t="s">
        <v>29</v>
      </c>
      <c r="D15" s="70" cm="1">
        <f t="array" ref="D15:G15">'Avi. combustibles'!B35:E35</f>
        <v>759566</v>
      </c>
      <c r="E15" s="71">
        <v>822960</v>
      </c>
      <c r="F15" s="72">
        <v>6009563</v>
      </c>
      <c r="G15" s="72">
        <v>6552243</v>
      </c>
      <c r="H15" s="70">
        <f>G15-F15</f>
        <v>542680</v>
      </c>
      <c r="I15" s="161">
        <f t="shared" si="1"/>
        <v>9.0302739150916693</v>
      </c>
      <c r="J15" s="27"/>
      <c r="K15" s="27"/>
      <c r="L15" s="53"/>
      <c r="O15" s="53"/>
    </row>
    <row r="16" spans="1:15" ht="15" customHeight="1" x14ac:dyDescent="0.25">
      <c r="A16" s="7"/>
      <c r="B16" s="56" t="s">
        <v>30</v>
      </c>
      <c r="C16" s="57" t="s">
        <v>2</v>
      </c>
      <c r="D16" s="73" cm="1">
        <f t="array" ref="D16:G16">'Tráfico interior'!B35:E35</f>
        <v>395637</v>
      </c>
      <c r="E16" s="74">
        <v>312091</v>
      </c>
      <c r="F16" s="65">
        <v>2598161</v>
      </c>
      <c r="G16" s="66">
        <v>2488769</v>
      </c>
      <c r="H16" s="67">
        <f>G16-F16</f>
        <v>-109392</v>
      </c>
      <c r="I16" s="155">
        <f t="shared" si="1"/>
        <v>-4.2103626372653622</v>
      </c>
      <c r="J16" s="27"/>
      <c r="K16" s="27"/>
    </row>
    <row r="17" spans="1:14" ht="15" customHeight="1" x14ac:dyDescent="0.25">
      <c r="A17" s="7"/>
      <c r="B17" s="59"/>
      <c r="C17" s="59" t="s">
        <v>26</v>
      </c>
      <c r="D17" s="171">
        <f>SUM(D13,D14,D16)</f>
        <v>1346119.5789999999</v>
      </c>
      <c r="E17" s="172">
        <f t="shared" ref="E17:G17" si="3">SUM(E13,E14,E16)</f>
        <v>1311778.6710000001</v>
      </c>
      <c r="F17" s="172">
        <f t="shared" si="3"/>
        <v>10005497.109000001</v>
      </c>
      <c r="G17" s="172">
        <f t="shared" si="3"/>
        <v>10392810.306</v>
      </c>
      <c r="H17" s="173">
        <f>G17-F17</f>
        <v>387313.19699999876</v>
      </c>
      <c r="I17" s="159">
        <f t="shared" si="1"/>
        <v>3.8710040368869727</v>
      </c>
      <c r="J17" s="27"/>
      <c r="K17" s="27"/>
    </row>
    <row r="18" spans="1:14" ht="15" customHeight="1" x14ac:dyDescent="0.25">
      <c r="A18" s="6" t="s">
        <v>31</v>
      </c>
      <c r="B18" s="6"/>
      <c r="C18" s="6"/>
      <c r="D18" s="167">
        <f>D12+D17</f>
        <v>44795716.578999996</v>
      </c>
      <c r="E18" s="186">
        <f>E12+E17</f>
        <v>46373926.671000004</v>
      </c>
      <c r="F18" s="186">
        <f>F12+F17</f>
        <v>365386788.10900003</v>
      </c>
      <c r="G18" s="186">
        <f>G12+G17</f>
        <v>377237544.30599999</v>
      </c>
      <c r="H18" s="188">
        <f t="shared" si="0"/>
        <v>11850756.196999967</v>
      </c>
      <c r="I18" s="187">
        <f t="shared" si="1"/>
        <v>3.2433455676740834</v>
      </c>
      <c r="J18" s="51"/>
      <c r="K18" s="27"/>
    </row>
    <row r="19" spans="1:14" ht="15" customHeight="1" x14ac:dyDescent="0.25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 x14ac:dyDescent="0.25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11600379</v>
      </c>
      <c r="E20" s="67">
        <v>12701430</v>
      </c>
      <c r="F20" s="67">
        <v>96241580</v>
      </c>
      <c r="G20" s="67">
        <v>102413671</v>
      </c>
      <c r="H20" s="75">
        <f>G20-F20</f>
        <v>6172091</v>
      </c>
      <c r="I20" s="76">
        <f t="shared" si="1"/>
        <v>6.413123101262471</v>
      </c>
      <c r="J20" s="27"/>
      <c r="K20" s="27"/>
      <c r="L20" s="27"/>
      <c r="M20" s="27"/>
    </row>
    <row r="21" spans="1:14" ht="15" customHeight="1" x14ac:dyDescent="0.25">
      <c r="A21" s="5"/>
      <c r="B21" s="9"/>
      <c r="C21" s="49" t="s">
        <v>24</v>
      </c>
      <c r="D21" s="77" cm="1">
        <f t="array" ref="D21:G21">'Mercan. contene. tránsito'!B35:E35</f>
        <v>9154573</v>
      </c>
      <c r="E21" s="77">
        <v>9734503</v>
      </c>
      <c r="F21" s="77">
        <v>70603756</v>
      </c>
      <c r="G21" s="77">
        <v>80626032</v>
      </c>
      <c r="H21" s="78">
        <f>G21-F21</f>
        <v>10022276</v>
      </c>
      <c r="I21" s="79">
        <f t="shared" si="1"/>
        <v>14.195103161367228</v>
      </c>
      <c r="J21" s="27"/>
      <c r="K21" s="27"/>
      <c r="L21" s="27"/>
      <c r="M21" s="27"/>
    </row>
    <row r="22" spans="1:14" ht="15" customHeight="1" x14ac:dyDescent="0.25">
      <c r="A22" s="5"/>
      <c r="B22" s="9" t="s">
        <v>33</v>
      </c>
      <c r="C22" s="56" t="s">
        <v>34</v>
      </c>
      <c r="D22" s="67" cm="1">
        <f t="array" ref="D22:G22">'Ro-Ro'!B35:E35</f>
        <v>5367845</v>
      </c>
      <c r="E22" s="67">
        <v>5335087</v>
      </c>
      <c r="F22" s="67">
        <v>48776203</v>
      </c>
      <c r="G22" s="67">
        <v>49021481</v>
      </c>
      <c r="H22" s="75">
        <f t="shared" ref="H22:H30" si="4">G22-F22</f>
        <v>245278</v>
      </c>
      <c r="I22" s="76">
        <f t="shared" si="1"/>
        <v>0.50286407082568019</v>
      </c>
      <c r="J22" s="27"/>
      <c r="K22" s="27"/>
      <c r="L22" s="27"/>
      <c r="M22" s="27"/>
    </row>
    <row r="23" spans="1:14" ht="15" customHeight="1" x14ac:dyDescent="0.25">
      <c r="A23" s="5"/>
      <c r="B23" s="9"/>
      <c r="C23" s="58" t="s">
        <v>35</v>
      </c>
      <c r="D23" s="77" cm="1">
        <f t="array" ref="D23:G23">'Ro-Ro UTIS'!B35:E35</f>
        <v>236331</v>
      </c>
      <c r="E23" s="77">
        <v>238584</v>
      </c>
      <c r="F23" s="77">
        <v>2030830</v>
      </c>
      <c r="G23" s="77">
        <v>2108780</v>
      </c>
      <c r="H23" s="78">
        <f t="shared" si="4"/>
        <v>77950</v>
      </c>
      <c r="I23" s="79">
        <f t="shared" si="1"/>
        <v>3.8383321105163901</v>
      </c>
      <c r="J23" s="27"/>
      <c r="K23" s="27"/>
      <c r="L23" s="27"/>
      <c r="M23" s="27"/>
    </row>
    <row r="24" spans="1:14" ht="15" customHeight="1" x14ac:dyDescent="0.25">
      <c r="A24" s="5"/>
      <c r="B24" s="9" t="s">
        <v>36</v>
      </c>
      <c r="C24" s="56" t="s">
        <v>2</v>
      </c>
      <c r="D24" s="67" cm="1">
        <f t="array" ref="D24:G24">TEUS!B35:E35</f>
        <v>1397412.75</v>
      </c>
      <c r="E24" s="67">
        <v>1548705.75</v>
      </c>
      <c r="F24" s="67">
        <v>10928911.25</v>
      </c>
      <c r="G24" s="67">
        <v>12225295.25</v>
      </c>
      <c r="H24" s="75">
        <f t="shared" si="4"/>
        <v>1296384</v>
      </c>
      <c r="I24" s="76">
        <f t="shared" si="1"/>
        <v>11.861968409707785</v>
      </c>
      <c r="J24" s="27"/>
      <c r="K24" s="27"/>
      <c r="L24" s="27"/>
      <c r="M24" s="27"/>
    </row>
    <row r="25" spans="1:14" ht="15" customHeight="1" x14ac:dyDescent="0.25">
      <c r="A25" s="5"/>
      <c r="B25" s="9"/>
      <c r="C25" s="49" t="s">
        <v>40</v>
      </c>
      <c r="D25" s="77" cm="1">
        <f t="array" ref="D25:G25">'TEUS tránsito'!B35:E35</f>
        <v>736367.5</v>
      </c>
      <c r="E25" s="77">
        <v>825087.5</v>
      </c>
      <c r="F25" s="77">
        <v>5591721.25</v>
      </c>
      <c r="G25" s="77">
        <v>6612912.5</v>
      </c>
      <c r="H25" s="78">
        <f t="shared" si="4"/>
        <v>1021191.25</v>
      </c>
      <c r="I25" s="79">
        <f t="shared" si="1"/>
        <v>18.262556453435508</v>
      </c>
      <c r="J25" s="27"/>
      <c r="K25" s="27"/>
      <c r="L25" s="27"/>
      <c r="M25" s="27"/>
    </row>
    <row r="26" spans="1:14" ht="15" customHeight="1" x14ac:dyDescent="0.25">
      <c r="A26" s="5"/>
      <c r="B26" s="9"/>
      <c r="C26" s="49" t="s">
        <v>41</v>
      </c>
      <c r="D26" s="77" cm="1">
        <f t="array" ref="D26:G26">'TEUS nacional'!B35:E35</f>
        <v>174950.75</v>
      </c>
      <c r="E26" s="77">
        <v>182575.5</v>
      </c>
      <c r="F26" s="77">
        <v>1382514.25</v>
      </c>
      <c r="G26" s="77">
        <v>1417770.75</v>
      </c>
      <c r="H26" s="78">
        <f t="shared" si="4"/>
        <v>35256.5</v>
      </c>
      <c r="I26" s="79">
        <f t="shared" si="1"/>
        <v>2.5501726293237112</v>
      </c>
      <c r="J26" s="27"/>
      <c r="K26" s="27"/>
      <c r="L26" s="27"/>
      <c r="M26" s="27"/>
    </row>
    <row r="27" spans="1:14" ht="15" customHeight="1" x14ac:dyDescent="0.25">
      <c r="A27" s="5"/>
      <c r="B27" s="9"/>
      <c r="C27" s="49" t="s">
        <v>42</v>
      </c>
      <c r="D27" s="77" cm="1">
        <f t="array" ref="D27:G27">'TEUS exterior'!B35:E35</f>
        <v>486094.5</v>
      </c>
      <c r="E27" s="77">
        <v>541042.75</v>
      </c>
      <c r="F27" s="77">
        <v>3954675.75</v>
      </c>
      <c r="G27" s="77">
        <v>4194612</v>
      </c>
      <c r="H27" s="78">
        <f t="shared" si="4"/>
        <v>239936.25</v>
      </c>
      <c r="I27" s="79">
        <f t="shared" si="1"/>
        <v>6.0671535460271286</v>
      </c>
      <c r="J27" s="27"/>
      <c r="K27" s="27"/>
      <c r="L27" s="27"/>
      <c r="M27" s="27"/>
    </row>
    <row r="28" spans="1:14" ht="15" customHeight="1" x14ac:dyDescent="0.25">
      <c r="A28" s="5"/>
      <c r="B28" s="9" t="s">
        <v>37</v>
      </c>
      <c r="C28" s="56" t="s">
        <v>43</v>
      </c>
      <c r="D28" s="67" cm="1">
        <f t="array" ref="D28:G28">'Buques número'!B35:E35</f>
        <v>16755</v>
      </c>
      <c r="E28" s="67">
        <v>16646</v>
      </c>
      <c r="F28" s="67">
        <v>110753</v>
      </c>
      <c r="G28" s="67">
        <v>111713</v>
      </c>
      <c r="H28" s="75">
        <f t="shared" si="4"/>
        <v>960</v>
      </c>
      <c r="I28" s="76">
        <f t="shared" si="1"/>
        <v>0.86679367601780655</v>
      </c>
      <c r="J28" s="27"/>
      <c r="K28" s="27"/>
      <c r="L28" s="27"/>
      <c r="M28" s="27"/>
    </row>
    <row r="29" spans="1:14" ht="15" customHeight="1" x14ac:dyDescent="0.25">
      <c r="A29" s="5"/>
      <c r="B29" s="9"/>
      <c r="C29" s="56" t="s">
        <v>44</v>
      </c>
      <c r="D29" s="67" cm="1">
        <f t="array" ref="D29:G29">'Buques GT'!B35:E35</f>
        <v>241430554</v>
      </c>
      <c r="E29" s="67">
        <v>245032239</v>
      </c>
      <c r="F29" s="67">
        <v>1737852367</v>
      </c>
      <c r="G29" s="67">
        <v>1785875934</v>
      </c>
      <c r="H29" s="75">
        <f t="shared" si="4"/>
        <v>48023567</v>
      </c>
      <c r="I29" s="76">
        <f t="shared" si="1"/>
        <v>2.7633858843200585</v>
      </c>
      <c r="J29" s="27"/>
      <c r="K29" s="27"/>
      <c r="L29" s="27"/>
      <c r="M29" s="27"/>
    </row>
    <row r="30" spans="1:14" ht="15" customHeight="1" x14ac:dyDescent="0.25">
      <c r="A30" s="5"/>
      <c r="B30" s="9"/>
      <c r="C30" s="49" t="s">
        <v>45</v>
      </c>
      <c r="D30" s="77" cm="1">
        <f t="array" ref="D30:G30">Cruceros!B35:E35</f>
        <v>317</v>
      </c>
      <c r="E30" s="77">
        <v>340</v>
      </c>
      <c r="F30" s="77">
        <v>2675</v>
      </c>
      <c r="G30" s="77">
        <v>2630</v>
      </c>
      <c r="H30" s="78">
        <f t="shared" si="4"/>
        <v>-45</v>
      </c>
      <c r="I30" s="79">
        <f t="shared" si="1"/>
        <v>-1.6822429906542027</v>
      </c>
      <c r="J30" s="27"/>
      <c r="K30" s="27"/>
      <c r="L30" s="27"/>
      <c r="M30" s="27"/>
    </row>
    <row r="31" spans="1:14" ht="15" customHeight="1" x14ac:dyDescent="0.25">
      <c r="A31" s="5"/>
      <c r="B31" s="9" t="s">
        <v>38</v>
      </c>
      <c r="C31" s="56" t="s">
        <v>2</v>
      </c>
      <c r="D31" s="67" cm="1">
        <f t="array" ref="D31:G31">'Pasajeros total'!B35:E35</f>
        <v>6020755</v>
      </c>
      <c r="E31" s="67">
        <v>6318218</v>
      </c>
      <c r="F31" s="67">
        <v>26878236</v>
      </c>
      <c r="G31" s="67">
        <v>27901475</v>
      </c>
      <c r="H31" s="75">
        <f>G31-F31</f>
        <v>1023239</v>
      </c>
      <c r="I31" s="76">
        <f>((G31*100/F31)-100)</f>
        <v>3.8069425389374487</v>
      </c>
      <c r="J31" s="27"/>
      <c r="K31" s="27"/>
      <c r="L31" s="27"/>
      <c r="M31" s="27"/>
    </row>
    <row r="32" spans="1:14" ht="15" customHeight="1" x14ac:dyDescent="0.25">
      <c r="A32" s="5"/>
      <c r="B32" s="9"/>
      <c r="C32" s="49" t="s">
        <v>46</v>
      </c>
      <c r="D32" s="77" cm="1">
        <f t="array" ref="D32:G32">'Pasajeros regulares'!B35:E35</f>
        <v>4804685</v>
      </c>
      <c r="E32" s="77">
        <v>4981431</v>
      </c>
      <c r="F32" s="77">
        <v>19537192</v>
      </c>
      <c r="G32" s="77">
        <v>20078027</v>
      </c>
      <c r="H32" s="78">
        <f>G32-F32</f>
        <v>540835</v>
      </c>
      <c r="I32" s="79">
        <f>((G32*100/F32)-100)</f>
        <v>2.768233019361233</v>
      </c>
      <c r="J32" s="27"/>
      <c r="K32" s="27"/>
      <c r="L32" s="27"/>
      <c r="M32" s="27"/>
    </row>
    <row r="33" spans="1:13" ht="15" customHeight="1" x14ac:dyDescent="0.25">
      <c r="A33" s="5"/>
      <c r="B33" s="9"/>
      <c r="C33" s="49" t="s">
        <v>47</v>
      </c>
      <c r="D33" s="77" cm="1">
        <f t="array" ref="D33:G33">'Pasajeros crucero'!B35:E35</f>
        <v>1216070</v>
      </c>
      <c r="E33" s="77">
        <v>1336787</v>
      </c>
      <c r="F33" s="77">
        <v>7341044</v>
      </c>
      <c r="G33" s="77">
        <v>7823448</v>
      </c>
      <c r="H33" s="78">
        <f>G33-F33</f>
        <v>482404</v>
      </c>
      <c r="I33" s="79">
        <f>((G33*100/F33)-100)</f>
        <v>6.5713269120849844</v>
      </c>
      <c r="J33" s="27"/>
      <c r="K33" s="27"/>
      <c r="L33" s="27"/>
      <c r="M33" s="27"/>
    </row>
    <row r="34" spans="1:13" ht="15" customHeight="1" x14ac:dyDescent="0.25">
      <c r="A34" s="5"/>
      <c r="B34" s="9" t="s">
        <v>39</v>
      </c>
      <c r="C34" s="56" t="s">
        <v>48</v>
      </c>
      <c r="D34" s="67" cm="1">
        <f t="array" ref="D34:G34">'Automóviles régimen pasaje'!B35:E35</f>
        <v>1136828</v>
      </c>
      <c r="E34" s="67">
        <v>1201584</v>
      </c>
      <c r="F34" s="67">
        <v>4783900</v>
      </c>
      <c r="G34" s="67">
        <v>5046884</v>
      </c>
      <c r="H34" s="75">
        <f>G34-F34</f>
        <v>262984</v>
      </c>
      <c r="I34" s="76">
        <f>((G34*100/F34)-100)</f>
        <v>5.4972721001693117</v>
      </c>
      <c r="J34" s="27"/>
      <c r="K34" s="27"/>
      <c r="L34" s="27"/>
      <c r="M34" s="27"/>
    </row>
    <row r="35" spans="1:13" ht="15" customHeight="1" x14ac:dyDescent="0.25">
      <c r="A35" s="5"/>
      <c r="B35" s="9"/>
      <c r="C35" s="56" t="s">
        <v>170</v>
      </c>
      <c r="D35" s="67" cm="1">
        <f t="array" ref="D35:G35">'Automóviles régimen mercancía'!B35:E35</f>
        <v>228406</v>
      </c>
      <c r="E35" s="67">
        <v>169340</v>
      </c>
      <c r="F35" s="67">
        <v>2604544</v>
      </c>
      <c r="G35" s="67">
        <v>2366379</v>
      </c>
      <c r="H35" s="75">
        <f>G35-F35</f>
        <v>-238165</v>
      </c>
      <c r="I35" s="76">
        <f>((G35*100/F35)-100)</f>
        <v>-9.1442110403970958</v>
      </c>
      <c r="J35" s="27"/>
      <c r="K35" s="27"/>
      <c r="L35" s="27"/>
      <c r="M35" s="27"/>
    </row>
    <row r="36" spans="1:13" ht="15" customHeight="1" x14ac:dyDescent="0.25">
      <c r="A36" s="87" t="s">
        <v>51</v>
      </c>
      <c r="J36" s="27"/>
      <c r="K36" s="27"/>
      <c r="L36" s="27"/>
      <c r="M36" s="27"/>
    </row>
    <row r="37" spans="1:13" x14ac:dyDescent="0.25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 x14ac:dyDescent="0.25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2578125" defaultRowHeight="15" x14ac:dyDescent="0.25"/>
  <cols>
    <col min="1" max="1" width="20.85546875" customWidth="1"/>
    <col min="2" max="2" width="46" customWidth="1"/>
    <col min="3" max="5" width="14.7109375" customWidth="1"/>
    <col min="6" max="6" width="8" customWidth="1"/>
    <col min="7" max="9" width="14.7109375" customWidth="1"/>
    <col min="10" max="10" width="8" customWidth="1"/>
    <col min="11" max="13" width="14.7109375" customWidth="1"/>
    <col min="14" max="14" width="8" customWidth="1"/>
  </cols>
  <sheetData>
    <row r="1" spans="1:15" ht="20.25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0.25" x14ac:dyDescent="0.25">
      <c r="A2" s="93"/>
      <c r="B2" s="93"/>
      <c r="C2" s="96"/>
    </row>
    <row r="3" spans="1:15" ht="20.25" x14ac:dyDescent="0.25">
      <c r="A3" s="96"/>
      <c r="B3" s="96"/>
      <c r="C3" s="96"/>
    </row>
    <row r="4" spans="1:15" x14ac:dyDescent="0.25">
      <c r="A4" s="97" t="s">
        <v>53</v>
      </c>
      <c r="B4" s="45"/>
      <c r="N4" s="127" t="s">
        <v>172</v>
      </c>
    </row>
    <row r="5" spans="1:15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x14ac:dyDescent="0.2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x14ac:dyDescent="0.25">
      <c r="A7" s="1"/>
      <c r="B7" s="1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x14ac:dyDescent="0.2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 x14ac:dyDescent="0.2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 x14ac:dyDescent="0.2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 x14ac:dyDescent="0.2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 x14ac:dyDescent="0.2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 x14ac:dyDescent="0.2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 x14ac:dyDescent="0.2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 x14ac:dyDescent="0.2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 x14ac:dyDescent="0.2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 x14ac:dyDescent="0.25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 x14ac:dyDescent="0.25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 x14ac:dyDescent="0.25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 x14ac:dyDescent="0.25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 x14ac:dyDescent="0.25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 x14ac:dyDescent="0.25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 x14ac:dyDescent="0.25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 x14ac:dyDescent="0.25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 x14ac:dyDescent="0.25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 x14ac:dyDescent="0.25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5.5" x14ac:dyDescent="0.25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 x14ac:dyDescent="0.25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 x14ac:dyDescent="0.25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 x14ac:dyDescent="0.25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 x14ac:dyDescent="0.25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 x14ac:dyDescent="0.25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 x14ac:dyDescent="0.25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 x14ac:dyDescent="0.25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 x14ac:dyDescent="0.25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 x14ac:dyDescent="0.25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 x14ac:dyDescent="0.25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 x14ac:dyDescent="0.25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 x14ac:dyDescent="0.25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 x14ac:dyDescent="0.25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 x14ac:dyDescent="0.25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 x14ac:dyDescent="0.25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 x14ac:dyDescent="0.25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 x14ac:dyDescent="0.25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 x14ac:dyDescent="0.25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 x14ac:dyDescent="0.25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 x14ac:dyDescent="0.25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 x14ac:dyDescent="0.25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2578125" defaultRowHeight="15" x14ac:dyDescent="0.25"/>
  <cols>
    <col min="1" max="1" width="39.7109375" customWidth="1"/>
    <col min="2" max="2" width="42.140625" customWidth="1"/>
    <col min="3" max="4" width="14.7109375" customWidth="1"/>
    <col min="5" max="5" width="16.7109375" customWidth="1"/>
    <col min="6" max="6" width="8" customWidth="1"/>
    <col min="7" max="8" width="14.7109375" customWidth="1"/>
    <col min="9" max="9" width="16.7109375" customWidth="1"/>
    <col min="10" max="10" width="8" customWidth="1"/>
    <col min="11" max="12" width="14.7109375" customWidth="1"/>
    <col min="13" max="13" width="16.7109375" customWidth="1"/>
    <col min="14" max="14" width="8" customWidth="1"/>
  </cols>
  <sheetData>
    <row r="1" spans="1:15" ht="19.149999999999999" customHeight="1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 x14ac:dyDescent="0.25">
      <c r="A2" s="93"/>
      <c r="B2" s="93"/>
      <c r="C2" s="96"/>
    </row>
    <row r="3" spans="1:15" ht="15" customHeight="1" x14ac:dyDescent="0.25">
      <c r="A3" s="96"/>
      <c r="B3" s="96"/>
      <c r="C3" s="96"/>
    </row>
    <row r="4" spans="1:15" ht="15" customHeight="1" x14ac:dyDescent="0.25">
      <c r="A4" s="97" t="s">
        <v>53</v>
      </c>
      <c r="B4" s="45"/>
      <c r="N4" s="127" t="s">
        <v>172</v>
      </c>
    </row>
    <row r="5" spans="1:15" ht="19.149999999999999" customHeight="1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 x14ac:dyDescent="0.25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 x14ac:dyDescent="0.25">
      <c r="A7" s="209"/>
      <c r="B7" s="209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s="152" customFormat="1" ht="19.5" customHeight="1" x14ac:dyDescent="0.25">
      <c r="A8" s="195" t="s">
        <v>95</v>
      </c>
      <c r="B8" s="196" t="s">
        <v>96</v>
      </c>
      <c r="C8" s="197">
        <v>41345378</v>
      </c>
      <c r="D8" s="198">
        <v>43904582</v>
      </c>
      <c r="E8" s="199">
        <v>2559204</v>
      </c>
      <c r="F8" s="200">
        <v>6.1898188474658582</v>
      </c>
      <c r="G8" s="201">
        <v>0</v>
      </c>
      <c r="H8" s="198">
        <v>0</v>
      </c>
      <c r="I8" s="199">
        <v>0</v>
      </c>
      <c r="J8" s="200" t="s">
        <v>156</v>
      </c>
      <c r="K8" s="201">
        <v>523</v>
      </c>
      <c r="L8" s="198">
        <v>1844</v>
      </c>
      <c r="M8" s="199">
        <v>1321</v>
      </c>
      <c r="N8" s="200">
        <v>252.5812619502868</v>
      </c>
      <c r="O8" s="166"/>
    </row>
    <row r="9" spans="1:15" s="152" customFormat="1" ht="19.5" customHeight="1" x14ac:dyDescent="0.25">
      <c r="A9" s="195" t="s">
        <v>95</v>
      </c>
      <c r="B9" s="196" t="s">
        <v>97</v>
      </c>
      <c r="C9" s="197">
        <v>15274159</v>
      </c>
      <c r="D9" s="198">
        <v>11042652</v>
      </c>
      <c r="E9" s="199">
        <v>-4231507</v>
      </c>
      <c r="F9" s="200">
        <v>-27.703698776475999</v>
      </c>
      <c r="G9" s="201">
        <v>0</v>
      </c>
      <c r="H9" s="198">
        <v>0</v>
      </c>
      <c r="I9" s="199">
        <v>0</v>
      </c>
      <c r="J9" s="200" t="s">
        <v>156</v>
      </c>
      <c r="K9" s="201">
        <v>276790</v>
      </c>
      <c r="L9" s="198">
        <v>306185</v>
      </c>
      <c r="M9" s="199">
        <v>29395</v>
      </c>
      <c r="N9" s="200">
        <v>10.619964594096601</v>
      </c>
      <c r="O9" s="166"/>
    </row>
    <row r="10" spans="1:15" s="152" customFormat="1" ht="19.5" customHeight="1" x14ac:dyDescent="0.25">
      <c r="A10" s="195" t="s">
        <v>95</v>
      </c>
      <c r="B10" s="196" t="s">
        <v>98</v>
      </c>
      <c r="C10" s="197">
        <v>14416014</v>
      </c>
      <c r="D10" s="198">
        <v>15988161</v>
      </c>
      <c r="E10" s="199">
        <v>1572147</v>
      </c>
      <c r="F10" s="200">
        <v>10.905559608918249</v>
      </c>
      <c r="G10" s="201">
        <v>0</v>
      </c>
      <c r="H10" s="198">
        <v>500</v>
      </c>
      <c r="I10" s="199">
        <v>500</v>
      </c>
      <c r="J10" s="200" t="s">
        <v>156</v>
      </c>
      <c r="K10" s="201">
        <v>24366</v>
      </c>
      <c r="L10" s="198">
        <v>21424</v>
      </c>
      <c r="M10" s="199">
        <v>-2942</v>
      </c>
      <c r="N10" s="200">
        <v>-12.074201756546</v>
      </c>
      <c r="O10" s="166"/>
    </row>
    <row r="11" spans="1:15" s="152" customFormat="1" ht="19.5" customHeight="1" x14ac:dyDescent="0.25">
      <c r="A11" s="195" t="s">
        <v>95</v>
      </c>
      <c r="B11" s="196" t="s">
        <v>99</v>
      </c>
      <c r="C11" s="197">
        <v>9877959</v>
      </c>
      <c r="D11" s="198">
        <v>12297451</v>
      </c>
      <c r="E11" s="199">
        <v>2419492</v>
      </c>
      <c r="F11" s="200">
        <v>24.493845337888121</v>
      </c>
      <c r="G11" s="201">
        <v>0</v>
      </c>
      <c r="H11" s="198">
        <v>0</v>
      </c>
      <c r="I11" s="199">
        <v>0</v>
      </c>
      <c r="J11" s="200" t="s">
        <v>156</v>
      </c>
      <c r="K11" s="201">
        <v>14138</v>
      </c>
      <c r="L11" s="198">
        <v>11375</v>
      </c>
      <c r="M11" s="199">
        <v>-2763</v>
      </c>
      <c r="N11" s="200">
        <v>-19.543075399632201</v>
      </c>
      <c r="O11" s="166"/>
    </row>
    <row r="12" spans="1:15" s="152" customFormat="1" ht="19.5" customHeight="1" x14ac:dyDescent="0.25">
      <c r="A12" s="195" t="s">
        <v>95</v>
      </c>
      <c r="B12" s="196" t="s">
        <v>100</v>
      </c>
      <c r="C12" s="197">
        <v>5830138</v>
      </c>
      <c r="D12" s="198">
        <v>5058934</v>
      </c>
      <c r="E12" s="199">
        <v>-771204</v>
      </c>
      <c r="F12" s="200">
        <v>-13.227885857933369</v>
      </c>
      <c r="G12" s="201">
        <v>0</v>
      </c>
      <c r="H12" s="198">
        <v>0</v>
      </c>
      <c r="I12" s="199">
        <v>0</v>
      </c>
      <c r="J12" s="200" t="s">
        <v>156</v>
      </c>
      <c r="K12" s="201">
        <v>238466</v>
      </c>
      <c r="L12" s="198">
        <v>257326</v>
      </c>
      <c r="M12" s="199">
        <v>18860</v>
      </c>
      <c r="N12" s="200">
        <v>7.9088842853907844</v>
      </c>
      <c r="O12" s="166"/>
    </row>
    <row r="13" spans="1:15" s="152" customFormat="1" ht="19.5" customHeight="1" x14ac:dyDescent="0.25">
      <c r="A13" s="195" t="s">
        <v>95</v>
      </c>
      <c r="B13" s="196" t="s">
        <v>101</v>
      </c>
      <c r="C13" s="197">
        <v>1816788</v>
      </c>
      <c r="D13" s="198">
        <v>1889974</v>
      </c>
      <c r="E13" s="199">
        <v>73186</v>
      </c>
      <c r="F13" s="200">
        <v>4.0283181086621056</v>
      </c>
      <c r="G13" s="201">
        <v>0</v>
      </c>
      <c r="H13" s="198">
        <v>0</v>
      </c>
      <c r="I13" s="199">
        <v>0</v>
      </c>
      <c r="J13" s="200" t="s">
        <v>156</v>
      </c>
      <c r="K13" s="201">
        <v>76845</v>
      </c>
      <c r="L13" s="198">
        <v>111914</v>
      </c>
      <c r="M13" s="199">
        <v>35069</v>
      </c>
      <c r="N13" s="200">
        <v>45.63602056086927</v>
      </c>
      <c r="O13" s="166"/>
    </row>
    <row r="14" spans="1:15" s="152" customFormat="1" ht="19.5" customHeight="1" x14ac:dyDescent="0.25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13562631</v>
      </c>
      <c r="H14" s="198">
        <v>6551546</v>
      </c>
      <c r="I14" s="199">
        <v>-7011085</v>
      </c>
      <c r="J14" s="200">
        <v>-51.694136631749402</v>
      </c>
      <c r="K14" s="201">
        <v>316833</v>
      </c>
      <c r="L14" s="198">
        <v>226248</v>
      </c>
      <c r="M14" s="199">
        <v>-90585</v>
      </c>
      <c r="N14" s="200">
        <v>-28.590771794604731</v>
      </c>
      <c r="O14" s="166"/>
    </row>
    <row r="15" spans="1:15" s="152" customFormat="1" ht="19.5" customHeight="1" x14ac:dyDescent="0.25">
      <c r="A15" s="195" t="s">
        <v>95</v>
      </c>
      <c r="B15" s="196" t="s">
        <v>103</v>
      </c>
      <c r="C15" s="197">
        <v>13728914</v>
      </c>
      <c r="D15" s="198">
        <v>10022431</v>
      </c>
      <c r="E15" s="199">
        <v>-3706483</v>
      </c>
      <c r="F15" s="200">
        <v>-26.997641619723169</v>
      </c>
      <c r="G15" s="201">
        <v>0</v>
      </c>
      <c r="H15" s="198">
        <v>0</v>
      </c>
      <c r="I15" s="199">
        <v>0</v>
      </c>
      <c r="J15" s="200" t="s">
        <v>156</v>
      </c>
      <c r="K15" s="201">
        <v>226</v>
      </c>
      <c r="L15" s="198">
        <v>1088</v>
      </c>
      <c r="M15" s="199">
        <v>862</v>
      </c>
      <c r="N15" s="200">
        <v>381.4159292035398</v>
      </c>
      <c r="O15" s="166"/>
    </row>
    <row r="16" spans="1:15" s="152" customFormat="1" ht="19.5" customHeight="1" x14ac:dyDescent="0.25">
      <c r="A16" s="195" t="s">
        <v>95</v>
      </c>
      <c r="B16" s="196" t="s">
        <v>104</v>
      </c>
      <c r="C16" s="197">
        <v>3955509</v>
      </c>
      <c r="D16" s="198">
        <v>2785877</v>
      </c>
      <c r="E16" s="199">
        <v>-1169632</v>
      </c>
      <c r="F16" s="200">
        <v>-29.56969633996534</v>
      </c>
      <c r="G16" s="201">
        <v>3346</v>
      </c>
      <c r="H16" s="198">
        <v>2711</v>
      </c>
      <c r="I16" s="199">
        <v>-635</v>
      </c>
      <c r="J16" s="200">
        <v>-18.977884040645549</v>
      </c>
      <c r="K16" s="201">
        <v>556295</v>
      </c>
      <c r="L16" s="198">
        <v>637335</v>
      </c>
      <c r="M16" s="199">
        <v>81040</v>
      </c>
      <c r="N16" s="200">
        <v>14.56781024456448</v>
      </c>
      <c r="O16" s="166"/>
    </row>
    <row r="17" spans="1:15" s="152" customFormat="1" ht="19.5" customHeight="1" x14ac:dyDescent="0.25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3127227</v>
      </c>
      <c r="H17" s="198">
        <v>3662896</v>
      </c>
      <c r="I17" s="199">
        <v>535669</v>
      </c>
      <c r="J17" s="200">
        <v>17.129201046166461</v>
      </c>
      <c r="K17" s="201">
        <v>23646</v>
      </c>
      <c r="L17" s="198">
        <v>33637</v>
      </c>
      <c r="M17" s="199">
        <v>9991</v>
      </c>
      <c r="N17" s="200">
        <v>42.252389410471118</v>
      </c>
      <c r="O17" s="166"/>
    </row>
    <row r="18" spans="1:15" s="152" customFormat="1" ht="19.5" customHeight="1" x14ac:dyDescent="0.25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3270676</v>
      </c>
      <c r="H18" s="198">
        <v>3680131</v>
      </c>
      <c r="I18" s="199">
        <v>409455</v>
      </c>
      <c r="J18" s="200">
        <v>12.5189716132078</v>
      </c>
      <c r="K18" s="201">
        <v>1251497</v>
      </c>
      <c r="L18" s="198">
        <v>1479928</v>
      </c>
      <c r="M18" s="199">
        <v>228431</v>
      </c>
      <c r="N18" s="200">
        <v>18.252620661495801</v>
      </c>
      <c r="O18" s="166"/>
    </row>
    <row r="19" spans="1:15" s="152" customFormat="1" ht="19.5" customHeight="1" x14ac:dyDescent="0.25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1065944</v>
      </c>
      <c r="H19" s="198">
        <v>1014867</v>
      </c>
      <c r="I19" s="199">
        <v>-51077</v>
      </c>
      <c r="J19" s="200">
        <v>-4.7917151370053261</v>
      </c>
      <c r="K19" s="201">
        <v>1366459</v>
      </c>
      <c r="L19" s="198">
        <v>1341767</v>
      </c>
      <c r="M19" s="199">
        <v>-24692</v>
      </c>
      <c r="N19" s="200">
        <v>-1.807006284125606</v>
      </c>
      <c r="O19" s="166"/>
    </row>
    <row r="20" spans="1:15" s="152" customFormat="1" ht="19.5" customHeight="1" x14ac:dyDescent="0.25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273811</v>
      </c>
      <c r="H20" s="198">
        <v>247871</v>
      </c>
      <c r="I20" s="199">
        <v>-25940</v>
      </c>
      <c r="J20" s="200">
        <v>-9.4736880548991849</v>
      </c>
      <c r="K20" s="201">
        <v>10417400</v>
      </c>
      <c r="L20" s="198">
        <v>10804535</v>
      </c>
      <c r="M20" s="199">
        <v>387135</v>
      </c>
      <c r="N20" s="200">
        <v>3.7162343770998509</v>
      </c>
      <c r="O20" s="166"/>
    </row>
    <row r="21" spans="1:15" s="152" customFormat="1" ht="19.5" customHeight="1" x14ac:dyDescent="0.25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2505105</v>
      </c>
      <c r="L21" s="198">
        <v>2744691</v>
      </c>
      <c r="M21" s="199">
        <v>239586</v>
      </c>
      <c r="N21" s="200">
        <v>9.5639104947696865</v>
      </c>
      <c r="O21" s="166"/>
    </row>
    <row r="22" spans="1:15" s="152" customFormat="1" ht="19.5" customHeight="1" x14ac:dyDescent="0.25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590367</v>
      </c>
      <c r="H22" s="198">
        <v>515316</v>
      </c>
      <c r="I22" s="199">
        <v>-75051</v>
      </c>
      <c r="J22" s="200">
        <v>-12.71260080593936</v>
      </c>
      <c r="K22" s="201">
        <v>212276</v>
      </c>
      <c r="L22" s="198">
        <v>232467</v>
      </c>
      <c r="M22" s="199">
        <v>20191</v>
      </c>
      <c r="N22" s="200">
        <v>9.5116734816936486</v>
      </c>
      <c r="O22" s="166"/>
    </row>
    <row r="23" spans="1:15" s="152" customFormat="1" ht="19.5" customHeight="1" x14ac:dyDescent="0.25">
      <c r="A23" s="195" t="s">
        <v>111</v>
      </c>
      <c r="B23" s="196" t="s">
        <v>113</v>
      </c>
      <c r="C23" s="197">
        <v>23226</v>
      </c>
      <c r="D23" s="198">
        <v>39162</v>
      </c>
      <c r="E23" s="199">
        <v>15936</v>
      </c>
      <c r="F23" s="200">
        <v>68.612761560320337</v>
      </c>
      <c r="G23" s="201">
        <v>9355410</v>
      </c>
      <c r="H23" s="198">
        <v>9712690</v>
      </c>
      <c r="I23" s="199">
        <v>357280</v>
      </c>
      <c r="J23" s="200">
        <v>3.8189667796494291</v>
      </c>
      <c r="K23" s="201">
        <v>1984585</v>
      </c>
      <c r="L23" s="198">
        <v>2288043</v>
      </c>
      <c r="M23" s="199">
        <v>303458</v>
      </c>
      <c r="N23" s="200">
        <v>15.2907534824661</v>
      </c>
      <c r="O23" s="166"/>
    </row>
    <row r="24" spans="1:15" s="152" customFormat="1" ht="19.5" customHeight="1" x14ac:dyDescent="0.25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509196</v>
      </c>
      <c r="H24" s="198">
        <v>567561</v>
      </c>
      <c r="I24" s="199">
        <v>58365</v>
      </c>
      <c r="J24" s="200">
        <v>11.46218744844815</v>
      </c>
      <c r="K24" s="201">
        <v>5978</v>
      </c>
      <c r="L24" s="198">
        <v>4748</v>
      </c>
      <c r="M24" s="199">
        <v>-1230</v>
      </c>
      <c r="N24" s="200">
        <v>-20.575443292070929</v>
      </c>
      <c r="O24" s="166"/>
    </row>
    <row r="25" spans="1:15" s="152" customFormat="1" ht="19.5" customHeight="1" x14ac:dyDescent="0.25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429239</v>
      </c>
      <c r="H25" s="198">
        <v>568626</v>
      </c>
      <c r="I25" s="199">
        <v>139387</v>
      </c>
      <c r="J25" s="200">
        <v>32.473051144001367</v>
      </c>
      <c r="K25" s="201">
        <v>59086</v>
      </c>
      <c r="L25" s="198">
        <v>174027</v>
      </c>
      <c r="M25" s="199">
        <v>114941</v>
      </c>
      <c r="N25" s="200">
        <v>194.5316995565785</v>
      </c>
      <c r="O25" s="166"/>
    </row>
    <row r="26" spans="1:15" s="152" customFormat="1" ht="19.5" customHeight="1" x14ac:dyDescent="0.25">
      <c r="A26" s="195" t="s">
        <v>114</v>
      </c>
      <c r="B26" s="196" t="s">
        <v>117</v>
      </c>
      <c r="C26" s="197">
        <v>232855</v>
      </c>
      <c r="D26" s="198">
        <v>234397</v>
      </c>
      <c r="E26" s="199">
        <v>1542</v>
      </c>
      <c r="F26" s="200">
        <v>0.66221468295719887</v>
      </c>
      <c r="G26" s="201">
        <v>1830060</v>
      </c>
      <c r="H26" s="198">
        <v>2128231</v>
      </c>
      <c r="I26" s="199">
        <v>298171</v>
      </c>
      <c r="J26" s="200">
        <v>16.292963072248991</v>
      </c>
      <c r="K26" s="201">
        <v>1038958</v>
      </c>
      <c r="L26" s="198">
        <v>1539030</v>
      </c>
      <c r="M26" s="199">
        <v>500072</v>
      </c>
      <c r="N26" s="200">
        <v>48.132070786307047</v>
      </c>
      <c r="O26" s="166"/>
    </row>
    <row r="27" spans="1:15" s="152" customFormat="1" ht="19.5" customHeight="1" x14ac:dyDescent="0.25">
      <c r="A27" s="195" t="s">
        <v>118</v>
      </c>
      <c r="B27" s="196" t="s">
        <v>119</v>
      </c>
      <c r="C27" s="197">
        <v>6135443</v>
      </c>
      <c r="D27" s="198">
        <v>13700718</v>
      </c>
      <c r="E27" s="199">
        <v>7565275</v>
      </c>
      <c r="F27" s="200">
        <v>123.30446228577139</v>
      </c>
      <c r="G27" s="201">
        <v>1616712</v>
      </c>
      <c r="H27" s="198">
        <v>1680143</v>
      </c>
      <c r="I27" s="199">
        <v>63431</v>
      </c>
      <c r="J27" s="200">
        <v>3.9234569917214661</v>
      </c>
      <c r="K27" s="201">
        <v>14027605</v>
      </c>
      <c r="L27" s="198">
        <v>16890587</v>
      </c>
      <c r="M27" s="199">
        <v>2862982</v>
      </c>
      <c r="N27" s="200">
        <v>20.409628015616349</v>
      </c>
      <c r="O27" s="166"/>
    </row>
    <row r="28" spans="1:15" s="152" customFormat="1" ht="19.5" customHeight="1" x14ac:dyDescent="0.25">
      <c r="A28" s="195" t="s">
        <v>120</v>
      </c>
      <c r="B28" s="196" t="s">
        <v>121</v>
      </c>
      <c r="C28" s="197">
        <v>1723586</v>
      </c>
      <c r="D28" s="198">
        <v>1576082</v>
      </c>
      <c r="E28" s="199">
        <v>-147504</v>
      </c>
      <c r="F28" s="200">
        <v>-8.5579715778615082</v>
      </c>
      <c r="G28" s="201">
        <v>54596</v>
      </c>
      <c r="H28" s="198">
        <v>69893</v>
      </c>
      <c r="I28" s="199">
        <v>15297</v>
      </c>
      <c r="J28" s="200">
        <v>28.018536156494971</v>
      </c>
      <c r="K28" s="201">
        <v>52818</v>
      </c>
      <c r="L28" s="198">
        <v>78885</v>
      </c>
      <c r="M28" s="199">
        <v>26067</v>
      </c>
      <c r="N28" s="200">
        <v>49.352493468135862</v>
      </c>
      <c r="O28" s="166"/>
    </row>
    <row r="29" spans="1:15" s="152" customFormat="1" ht="19.5" customHeight="1" x14ac:dyDescent="0.25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5537635</v>
      </c>
      <c r="H29" s="198">
        <v>4973761</v>
      </c>
      <c r="I29" s="199">
        <v>-563874</v>
      </c>
      <c r="J29" s="200">
        <v>-10.182577941666439</v>
      </c>
      <c r="K29" s="201">
        <v>630762</v>
      </c>
      <c r="L29" s="198">
        <v>760296</v>
      </c>
      <c r="M29" s="199">
        <v>129534</v>
      </c>
      <c r="N29" s="200">
        <v>20.536113462764089</v>
      </c>
      <c r="O29" s="166"/>
    </row>
    <row r="30" spans="1:15" s="152" customFormat="1" ht="19.5" customHeight="1" x14ac:dyDescent="0.25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917647</v>
      </c>
      <c r="H30" s="198">
        <v>1502636</v>
      </c>
      <c r="I30" s="199">
        <v>584989</v>
      </c>
      <c r="J30" s="200">
        <v>63.748805368513167</v>
      </c>
      <c r="K30" s="201">
        <v>12106562</v>
      </c>
      <c r="L30" s="198">
        <v>13188320</v>
      </c>
      <c r="M30" s="199">
        <v>1081758</v>
      </c>
      <c r="N30" s="200">
        <v>8.9353030199655308</v>
      </c>
      <c r="O30" s="166"/>
    </row>
    <row r="31" spans="1:15" s="152" customFormat="1" ht="19.5" customHeight="1" x14ac:dyDescent="0.25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13427468</v>
      </c>
      <c r="H31" s="198">
        <v>13140427</v>
      </c>
      <c r="I31" s="199">
        <v>-287041</v>
      </c>
      <c r="J31" s="200">
        <v>-2.1377150182000122</v>
      </c>
      <c r="K31" s="201">
        <v>2466647</v>
      </c>
      <c r="L31" s="198">
        <v>1815068</v>
      </c>
      <c r="M31" s="199">
        <v>-651579</v>
      </c>
      <c r="N31" s="200">
        <v>-26.415575475534201</v>
      </c>
      <c r="O31" s="166"/>
    </row>
    <row r="32" spans="1:15" s="152" customFormat="1" ht="19.5" customHeight="1" x14ac:dyDescent="0.25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2472447</v>
      </c>
      <c r="H32" s="198">
        <v>2422271</v>
      </c>
      <c r="I32" s="199">
        <v>-50176</v>
      </c>
      <c r="J32" s="200">
        <v>-2.029406494861163</v>
      </c>
      <c r="K32" s="201">
        <v>453973</v>
      </c>
      <c r="L32" s="198">
        <v>371010</v>
      </c>
      <c r="M32" s="199">
        <v>-82963</v>
      </c>
      <c r="N32" s="200">
        <v>-18.274875378051121</v>
      </c>
      <c r="O32" s="166"/>
    </row>
    <row r="33" spans="1:15" s="152" customFormat="1" ht="19.5" customHeight="1" x14ac:dyDescent="0.25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370362</v>
      </c>
      <c r="H33" s="198">
        <v>186981</v>
      </c>
      <c r="I33" s="199">
        <v>-183381</v>
      </c>
      <c r="J33" s="200">
        <v>-49.513989016151768</v>
      </c>
      <c r="K33" s="201">
        <v>7957686</v>
      </c>
      <c r="L33" s="198">
        <v>7568824</v>
      </c>
      <c r="M33" s="199">
        <v>-388862</v>
      </c>
      <c r="N33" s="200">
        <v>-4.8866215631026364</v>
      </c>
      <c r="O33" s="166"/>
    </row>
    <row r="34" spans="1:15" s="152" customFormat="1" ht="19.5" customHeight="1" x14ac:dyDescent="0.25">
      <c r="A34" s="195" t="s">
        <v>124</v>
      </c>
      <c r="B34" s="196" t="s">
        <v>128</v>
      </c>
      <c r="C34" s="197">
        <v>46238</v>
      </c>
      <c r="D34" s="198">
        <v>90479</v>
      </c>
      <c r="E34" s="199">
        <v>44241</v>
      </c>
      <c r="F34" s="200">
        <v>95.681041567541854</v>
      </c>
      <c r="G34" s="201">
        <v>0</v>
      </c>
      <c r="H34" s="198">
        <v>0</v>
      </c>
      <c r="I34" s="199">
        <v>0</v>
      </c>
      <c r="J34" s="200" t="s">
        <v>156</v>
      </c>
      <c r="K34" s="201">
        <v>5801744</v>
      </c>
      <c r="L34" s="198">
        <v>6055522</v>
      </c>
      <c r="M34" s="199">
        <v>253778</v>
      </c>
      <c r="N34" s="200">
        <v>4.374167491705947</v>
      </c>
      <c r="O34" s="166"/>
    </row>
    <row r="35" spans="1:15" s="152" customFormat="1" ht="19.5" customHeight="1" x14ac:dyDescent="0.25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2079362</v>
      </c>
      <c r="L35" s="198">
        <v>2269478</v>
      </c>
      <c r="M35" s="199">
        <v>190116</v>
      </c>
      <c r="N35" s="200">
        <v>9.1429967461173192</v>
      </c>
      <c r="O35" s="166"/>
    </row>
    <row r="36" spans="1:15" s="152" customFormat="1" ht="19.5" customHeight="1" x14ac:dyDescent="0.25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2630305</v>
      </c>
      <c r="L36" s="198">
        <v>2701350</v>
      </c>
      <c r="M36" s="199">
        <v>71045</v>
      </c>
      <c r="N36" s="200">
        <v>2.7010175626020612</v>
      </c>
      <c r="O36" s="166"/>
    </row>
    <row r="37" spans="1:15" s="152" customFormat="1" ht="19.5" customHeight="1" x14ac:dyDescent="0.25">
      <c r="A37" s="195" t="s">
        <v>124</v>
      </c>
      <c r="B37" s="196" t="s">
        <v>131</v>
      </c>
      <c r="C37" s="197">
        <v>2704175</v>
      </c>
      <c r="D37" s="198">
        <v>3057666</v>
      </c>
      <c r="E37" s="199">
        <v>353491</v>
      </c>
      <c r="F37" s="200">
        <v>13.072046002939899</v>
      </c>
      <c r="G37" s="201">
        <v>0</v>
      </c>
      <c r="H37" s="198">
        <v>0</v>
      </c>
      <c r="I37" s="199">
        <v>0</v>
      </c>
      <c r="J37" s="200" t="s">
        <v>156</v>
      </c>
      <c r="K37" s="201">
        <v>1657596</v>
      </c>
      <c r="L37" s="198">
        <v>1712571</v>
      </c>
      <c r="M37" s="199">
        <v>54975</v>
      </c>
      <c r="N37" s="200">
        <v>3.316549991674691</v>
      </c>
      <c r="O37" s="166"/>
    </row>
    <row r="38" spans="1:15" s="152" customFormat="1" ht="19.5" customHeight="1" x14ac:dyDescent="0.25">
      <c r="A38" s="195" t="s">
        <v>124</v>
      </c>
      <c r="B38" s="196" t="s">
        <v>132</v>
      </c>
      <c r="C38" s="197">
        <v>165627</v>
      </c>
      <c r="D38" s="198">
        <v>111418</v>
      </c>
      <c r="E38" s="199">
        <v>-54209</v>
      </c>
      <c r="F38" s="200">
        <v>-32.729567039190471</v>
      </c>
      <c r="G38" s="201">
        <v>272008</v>
      </c>
      <c r="H38" s="198">
        <v>119356</v>
      </c>
      <c r="I38" s="199">
        <v>-152652</v>
      </c>
      <c r="J38" s="200">
        <v>-56.120408223287548</v>
      </c>
      <c r="K38" s="201">
        <v>14451830</v>
      </c>
      <c r="L38" s="198">
        <v>15166654</v>
      </c>
      <c r="M38" s="199">
        <v>714824</v>
      </c>
      <c r="N38" s="200">
        <v>4.946252481519636</v>
      </c>
      <c r="O38" s="166"/>
    </row>
    <row r="39" spans="1:15" s="152" customFormat="1" ht="19.5" customHeight="1" x14ac:dyDescent="0.25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227</v>
      </c>
      <c r="H39" s="198">
        <v>273</v>
      </c>
      <c r="I39" s="199">
        <v>46</v>
      </c>
      <c r="J39" s="200">
        <v>20.264317180616739</v>
      </c>
      <c r="K39" s="201">
        <v>2797941</v>
      </c>
      <c r="L39" s="198">
        <v>2710522</v>
      </c>
      <c r="M39" s="199">
        <v>-87419</v>
      </c>
      <c r="N39" s="200">
        <v>-3.124404696167645</v>
      </c>
      <c r="O39" s="166"/>
    </row>
    <row r="40" spans="1:15" s="152" customFormat="1" ht="19.5" customHeight="1" x14ac:dyDescent="0.25">
      <c r="A40" s="195" t="s">
        <v>124</v>
      </c>
      <c r="B40" s="196" t="s">
        <v>134</v>
      </c>
      <c r="C40" s="197">
        <v>0</v>
      </c>
      <c r="D40" s="198">
        <v>6107</v>
      </c>
      <c r="E40" s="199">
        <v>6107</v>
      </c>
      <c r="F40" s="200" t="s">
        <v>156</v>
      </c>
      <c r="G40" s="201">
        <v>3012286</v>
      </c>
      <c r="H40" s="198">
        <v>3169318</v>
      </c>
      <c r="I40" s="199">
        <v>157032</v>
      </c>
      <c r="J40" s="200">
        <v>5.2130508192117162</v>
      </c>
      <c r="K40" s="201">
        <v>2190878</v>
      </c>
      <c r="L40" s="198">
        <v>2562554</v>
      </c>
      <c r="M40" s="199">
        <v>371676</v>
      </c>
      <c r="N40" s="200">
        <v>16.964705474243662</v>
      </c>
      <c r="O40" s="166"/>
    </row>
    <row r="41" spans="1:15" s="152" customFormat="1" ht="19.5" customHeight="1" x14ac:dyDescent="0.25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267965</v>
      </c>
      <c r="H41" s="198">
        <v>336807</v>
      </c>
      <c r="I41" s="199">
        <v>68842</v>
      </c>
      <c r="J41" s="200">
        <v>25.690668557460871</v>
      </c>
      <c r="K41" s="201">
        <v>2877003</v>
      </c>
      <c r="L41" s="198">
        <v>3526334</v>
      </c>
      <c r="M41" s="199">
        <v>649331</v>
      </c>
      <c r="N41" s="200">
        <v>22.569701873790191</v>
      </c>
      <c r="O41" s="166"/>
    </row>
    <row r="42" spans="1:15" s="152" customFormat="1" ht="19.5" customHeight="1" x14ac:dyDescent="0.25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6702135</v>
      </c>
      <c r="L42" s="198">
        <v>7884493</v>
      </c>
      <c r="M42" s="199">
        <v>1182358</v>
      </c>
      <c r="N42" s="200">
        <v>17.64151274183526</v>
      </c>
      <c r="O42" s="166"/>
    </row>
    <row r="43" spans="1:15" s="152" customFormat="1" ht="19.5" customHeight="1" x14ac:dyDescent="0.25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8665412</v>
      </c>
      <c r="L43" s="198">
        <v>9478908</v>
      </c>
      <c r="M43" s="199">
        <v>813496</v>
      </c>
      <c r="N43" s="200">
        <v>9.38785137971513</v>
      </c>
      <c r="O43" s="166"/>
    </row>
    <row r="44" spans="1:15" s="152" customFormat="1" ht="19.5" customHeight="1" x14ac:dyDescent="0.25">
      <c r="A44" s="195" t="s">
        <v>135</v>
      </c>
      <c r="B44" s="196" t="s">
        <v>139</v>
      </c>
      <c r="C44" s="197">
        <v>149921</v>
      </c>
      <c r="D44" s="198">
        <v>266566</v>
      </c>
      <c r="E44" s="199">
        <v>116645</v>
      </c>
      <c r="F44" s="200">
        <v>77.804310270075575</v>
      </c>
      <c r="G44" s="201">
        <v>81431</v>
      </c>
      <c r="H44" s="198">
        <v>118620</v>
      </c>
      <c r="I44" s="199">
        <v>37189</v>
      </c>
      <c r="J44" s="200">
        <v>45.669339686360217</v>
      </c>
      <c r="K44" s="201">
        <v>17519628</v>
      </c>
      <c r="L44" s="198">
        <v>18965485</v>
      </c>
      <c r="M44" s="199">
        <v>1445857</v>
      </c>
      <c r="N44" s="200">
        <v>8.2527836778269545</v>
      </c>
      <c r="O44" s="166"/>
    </row>
    <row r="45" spans="1:15" s="152" customFormat="1" ht="19.5" customHeight="1" x14ac:dyDescent="0.25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6808862</v>
      </c>
      <c r="L45" s="198">
        <v>6857145</v>
      </c>
      <c r="M45" s="199">
        <v>48283</v>
      </c>
      <c r="N45" s="200">
        <v>0.70911996747767603</v>
      </c>
      <c r="O45" s="166"/>
    </row>
    <row r="46" spans="1:15" s="152" customFormat="1" ht="19.5" customHeight="1" x14ac:dyDescent="0.25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21010958</v>
      </c>
      <c r="L46" s="198">
        <v>20306926</v>
      </c>
      <c r="M46" s="199">
        <v>-704032</v>
      </c>
      <c r="N46" s="200">
        <v>-3.3507848618801721</v>
      </c>
      <c r="O46" s="166"/>
    </row>
    <row r="47" spans="1:15" s="152" customFormat="1" ht="19.5" customHeight="1" x14ac:dyDescent="0.25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22647491</v>
      </c>
      <c r="L47" s="198">
        <v>25310101</v>
      </c>
      <c r="M47" s="199">
        <v>2662610</v>
      </c>
      <c r="N47" s="200">
        <v>11.75675486525196</v>
      </c>
      <c r="O47" s="166"/>
    </row>
    <row r="48" spans="1:15" ht="19.5" customHeight="1" x14ac:dyDescent="0.25">
      <c r="A48" s="208" t="s">
        <v>168</v>
      </c>
      <c r="B48" s="208"/>
      <c r="C48" s="189">
        <f>SUM(C8:C47)</f>
        <v>117425930</v>
      </c>
      <c r="D48" s="189">
        <f>SUM(D8:D47)</f>
        <v>122072657</v>
      </c>
      <c r="E48" s="189">
        <f>D48-C48</f>
        <v>4646727</v>
      </c>
      <c r="F48" s="190">
        <f t="shared" ref="F48" si="0">((D48*100/C48)-100)</f>
        <v>3.9571558002563876</v>
      </c>
      <c r="G48" s="189">
        <f>SUM(G8:G47)</f>
        <v>62048691</v>
      </c>
      <c r="H48" s="189">
        <f>SUM(H8:H47)</f>
        <v>56373432</v>
      </c>
      <c r="I48" s="189">
        <f>H48-G48</f>
        <v>-5675259</v>
      </c>
      <c r="J48" s="190">
        <f t="shared" ref="J48" si="1">((H48*100/G48)-100)</f>
        <v>-9.1464604789164667</v>
      </c>
      <c r="K48" s="189">
        <f>SUM(K8:K47)</f>
        <v>175906670</v>
      </c>
      <c r="L48" s="189">
        <f>SUM(L8:L47)</f>
        <v>188398645</v>
      </c>
      <c r="M48" s="189">
        <f>L48-K48</f>
        <v>12491975</v>
      </c>
      <c r="N48" s="190">
        <f t="shared" ref="N48" si="2">((L48*100/K48)-100)</f>
        <v>7.1014788694482149</v>
      </c>
    </row>
    <row r="49" spans="1:14" ht="15" customHeight="1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 x14ac:dyDescent="0.25">
      <c r="D53" s="148"/>
    </row>
    <row r="54" spans="1:14" x14ac:dyDescent="0.25">
      <c r="C54" s="151"/>
      <c r="D54" s="147"/>
      <c r="E54" s="149"/>
    </row>
    <row r="55" spans="1:14" x14ac:dyDescent="0.25">
      <c r="D55" s="150"/>
    </row>
    <row r="62" spans="1:14" x14ac:dyDescent="0.25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A2" s="153"/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27" ht="15.6" customHeight="1" x14ac:dyDescent="0.25">
      <c r="A7" s="202" t="s">
        <v>18</v>
      </c>
      <c r="B7" s="203">
        <v>1062300.5020000001</v>
      </c>
      <c r="C7" s="203">
        <v>1366367.44</v>
      </c>
      <c r="D7" s="203">
        <v>9089283.7530000005</v>
      </c>
      <c r="E7" s="203">
        <v>10088387.352</v>
      </c>
      <c r="F7" s="204">
        <v>10.992104836316029</v>
      </c>
      <c r="G7" s="51"/>
    </row>
    <row r="8" spans="1:27" ht="15.6" customHeight="1" x14ac:dyDescent="0.25">
      <c r="A8" s="202" t="s">
        <v>11</v>
      </c>
      <c r="B8" s="203">
        <v>207508</v>
      </c>
      <c r="C8" s="203">
        <v>215015.29800000001</v>
      </c>
      <c r="D8" s="203">
        <v>2159081</v>
      </c>
      <c r="E8" s="203">
        <v>2104173.003</v>
      </c>
      <c r="F8" s="204">
        <v>-2.5431189010509461</v>
      </c>
      <c r="G8" s="20"/>
    </row>
    <row r="9" spans="1:27" ht="15.6" customHeight="1" x14ac:dyDescent="0.25">
      <c r="A9" s="202" t="s">
        <v>8</v>
      </c>
      <c r="B9" s="203">
        <v>487063.50900000002</v>
      </c>
      <c r="C9" s="203">
        <v>434014.125</v>
      </c>
      <c r="D9" s="203">
        <v>3656855.6430000002</v>
      </c>
      <c r="E9" s="203">
        <v>3537217.4210000001</v>
      </c>
      <c r="F9" s="204">
        <v>-3.271614569446101</v>
      </c>
      <c r="G9" s="20"/>
    </row>
    <row r="10" spans="1:27" ht="15.6" customHeight="1" x14ac:dyDescent="0.25">
      <c r="A10" s="202" t="s">
        <v>10</v>
      </c>
      <c r="B10" s="203">
        <v>441906.95400000003</v>
      </c>
      <c r="C10" s="203">
        <v>427612.96799999999</v>
      </c>
      <c r="D10" s="203">
        <v>3238371.7889999999</v>
      </c>
      <c r="E10" s="203">
        <v>3055924.3620000002</v>
      </c>
      <c r="F10" s="204">
        <v>-5.6339246660847238</v>
      </c>
    </row>
    <row r="11" spans="1:27" ht="15.6" customHeight="1" x14ac:dyDescent="0.25">
      <c r="A11" s="202" t="s">
        <v>9</v>
      </c>
      <c r="B11" s="203">
        <v>8767790.2850000001</v>
      </c>
      <c r="C11" s="203">
        <v>8771771.5940000005</v>
      </c>
      <c r="D11" s="203">
        <v>70013284.824000001</v>
      </c>
      <c r="E11" s="203">
        <v>70519947.603</v>
      </c>
      <c r="F11" s="204">
        <v>0.72366663023117883</v>
      </c>
    </row>
    <row r="12" spans="1:27" ht="15.6" customHeight="1" x14ac:dyDescent="0.25">
      <c r="A12" s="202" t="s">
        <v>6</v>
      </c>
      <c r="B12" s="203">
        <v>636312.75399999996</v>
      </c>
      <c r="C12" s="203">
        <v>371085.22200000001</v>
      </c>
      <c r="D12" s="203">
        <v>3913792.7749999999</v>
      </c>
      <c r="E12" s="203">
        <v>3278114.9640000002</v>
      </c>
      <c r="F12" s="204">
        <v>-16.241989485506149</v>
      </c>
    </row>
    <row r="13" spans="1:27" ht="15.6" customHeight="1" x14ac:dyDescent="0.25">
      <c r="A13" s="202" t="s">
        <v>175</v>
      </c>
      <c r="B13" s="203">
        <v>1503634.63</v>
      </c>
      <c r="C13" s="203">
        <v>1545022.121</v>
      </c>
      <c r="D13" s="203">
        <v>11230793.539999999</v>
      </c>
      <c r="E13" s="203">
        <v>11741436.108999999</v>
      </c>
      <c r="F13" s="204">
        <v>4.5468075535471257</v>
      </c>
    </row>
    <row r="14" spans="1:27" ht="15.6" customHeight="1" x14ac:dyDescent="0.25">
      <c r="A14" s="202" t="s">
        <v>153</v>
      </c>
      <c r="B14" s="203">
        <v>4922858.7349999994</v>
      </c>
      <c r="C14" s="203">
        <v>5695619.1619999995</v>
      </c>
      <c r="D14" s="203">
        <v>42806933.104999997</v>
      </c>
      <c r="E14" s="203">
        <v>47657868.438000001</v>
      </c>
      <c r="F14" s="204">
        <v>11.33212538515961</v>
      </c>
    </row>
    <row r="15" spans="1:27" ht="15.6" customHeight="1" x14ac:dyDescent="0.25">
      <c r="A15" s="202" t="s">
        <v>150</v>
      </c>
      <c r="B15" s="203">
        <v>2529876</v>
      </c>
      <c r="C15" s="203">
        <v>2416801</v>
      </c>
      <c r="D15" s="203">
        <v>22094542</v>
      </c>
      <c r="E15" s="203">
        <v>23398310</v>
      </c>
      <c r="F15" s="204">
        <v>5.9008600404570473</v>
      </c>
    </row>
    <row r="16" spans="1:27" ht="15.6" customHeight="1" x14ac:dyDescent="0.5">
      <c r="A16" s="202" t="s">
        <v>149</v>
      </c>
      <c r="B16" s="203">
        <v>3907822.09</v>
      </c>
      <c r="C16" s="203">
        <v>2841397.16</v>
      </c>
      <c r="D16" s="203">
        <v>25351146.438000001</v>
      </c>
      <c r="E16" s="203">
        <v>24584282.517999999</v>
      </c>
      <c r="F16" s="204">
        <v>-3.024967418635228</v>
      </c>
      <c r="G16" s="15"/>
    </row>
    <row r="17" spans="1:7" ht="15.6" customHeight="1" x14ac:dyDescent="0.35">
      <c r="A17" s="202" t="s">
        <v>155</v>
      </c>
      <c r="B17" s="203">
        <v>1492077.0349999999</v>
      </c>
      <c r="C17" s="203">
        <v>1563430.6540000001</v>
      </c>
      <c r="D17" s="203">
        <v>11710743.251</v>
      </c>
      <c r="E17" s="203">
        <v>11939570.066</v>
      </c>
      <c r="F17" s="204">
        <v>1.9539905375387581</v>
      </c>
      <c r="G17" s="16"/>
    </row>
    <row r="18" spans="1:7" ht="15.6" customHeight="1" x14ac:dyDescent="0.25">
      <c r="A18" s="202" t="s">
        <v>152</v>
      </c>
      <c r="B18" s="203">
        <v>152928.375</v>
      </c>
      <c r="C18" s="203">
        <v>154294</v>
      </c>
      <c r="D18" s="203">
        <v>1200838.642</v>
      </c>
      <c r="E18" s="203">
        <v>1111042</v>
      </c>
      <c r="F18" s="204">
        <v>-7.4778274831698752</v>
      </c>
    </row>
    <row r="19" spans="1:7" ht="15.6" customHeight="1" x14ac:dyDescent="0.25">
      <c r="A19" s="202" t="s">
        <v>148</v>
      </c>
      <c r="B19" s="203">
        <v>570769.96</v>
      </c>
      <c r="C19" s="203">
        <v>643681.58400000003</v>
      </c>
      <c r="D19" s="203">
        <v>5952619.9979999997</v>
      </c>
      <c r="E19" s="203">
        <v>4690806.2290000003</v>
      </c>
      <c r="F19" s="204">
        <v>-21.19762002990198</v>
      </c>
    </row>
    <row r="20" spans="1:7" ht="15.6" customHeight="1" x14ac:dyDescent="0.25">
      <c r="A20" s="202" t="s">
        <v>147</v>
      </c>
      <c r="B20" s="203">
        <v>1294189.098</v>
      </c>
      <c r="C20" s="203">
        <v>1457650.6529999999</v>
      </c>
      <c r="D20" s="203">
        <v>13695798.312999999</v>
      </c>
      <c r="E20" s="203">
        <v>10559710.987</v>
      </c>
      <c r="F20" s="204">
        <v>-22.898171061874049</v>
      </c>
    </row>
    <row r="21" spans="1:7" ht="15.6" customHeight="1" x14ac:dyDescent="0.25">
      <c r="A21" s="202" t="s">
        <v>154</v>
      </c>
      <c r="B21" s="203">
        <v>2439862.27</v>
      </c>
      <c r="C21" s="203">
        <v>2883205.6260000002</v>
      </c>
      <c r="D21" s="203">
        <v>19964266.831</v>
      </c>
      <c r="E21" s="203">
        <v>21138453.151000001</v>
      </c>
      <c r="F21" s="204">
        <v>5.8814397239810177</v>
      </c>
    </row>
    <row r="22" spans="1:7" ht="15.6" customHeight="1" x14ac:dyDescent="0.25">
      <c r="A22" s="202" t="s">
        <v>151</v>
      </c>
      <c r="B22" s="203">
        <v>2294060.8670000001</v>
      </c>
      <c r="C22" s="203">
        <v>2418771.9210000001</v>
      </c>
      <c r="D22" s="203">
        <v>18740484.467</v>
      </c>
      <c r="E22" s="203">
        <v>20976757.708999999</v>
      </c>
      <c r="F22" s="204">
        <v>11.93284648504066</v>
      </c>
    </row>
    <row r="23" spans="1:7" ht="15.6" customHeight="1" x14ac:dyDescent="0.25">
      <c r="A23" s="202" t="s">
        <v>171</v>
      </c>
      <c r="B23" s="203">
        <v>228653.90900000001</v>
      </c>
      <c r="C23" s="203">
        <v>530738.45600000001</v>
      </c>
      <c r="D23" s="203">
        <v>1629143.96</v>
      </c>
      <c r="E23" s="203">
        <v>3127745.3960000002</v>
      </c>
      <c r="F23" s="204">
        <v>91.987047970886493</v>
      </c>
    </row>
    <row r="24" spans="1:7" ht="15.6" customHeight="1" x14ac:dyDescent="0.25">
      <c r="A24" s="202" t="s">
        <v>146</v>
      </c>
      <c r="B24" s="203">
        <v>309948.663</v>
      </c>
      <c r="C24" s="203">
        <v>256551.391</v>
      </c>
      <c r="D24" s="203">
        <v>1464355.2209999999</v>
      </c>
      <c r="E24" s="203">
        <v>1698795.152</v>
      </c>
      <c r="F24" s="204">
        <v>16.009771921317171</v>
      </c>
    </row>
    <row r="25" spans="1:7" ht="15.6" customHeight="1" x14ac:dyDescent="0.25">
      <c r="A25" s="202" t="s">
        <v>145</v>
      </c>
      <c r="B25" s="203">
        <v>45011</v>
      </c>
      <c r="C25" s="203">
        <v>42160</v>
      </c>
      <c r="D25" s="203">
        <v>354754</v>
      </c>
      <c r="E25" s="203">
        <v>345046</v>
      </c>
      <c r="F25" s="204">
        <v>-2.736544196823715</v>
      </c>
    </row>
    <row r="26" spans="1:7" ht="15.6" customHeight="1" x14ac:dyDescent="0.25">
      <c r="A26" s="202" t="s">
        <v>157</v>
      </c>
      <c r="B26" s="203">
        <v>158734.451</v>
      </c>
      <c r="C26" s="203">
        <v>174554.929</v>
      </c>
      <c r="D26" s="203">
        <v>1731409.7390000001</v>
      </c>
      <c r="E26" s="203">
        <v>1811585.67</v>
      </c>
      <c r="F26" s="204">
        <v>4.6306734445369813</v>
      </c>
    </row>
    <row r="27" spans="1:7" ht="15.6" customHeight="1" x14ac:dyDescent="0.25">
      <c r="A27" s="202" t="s">
        <v>173</v>
      </c>
      <c r="B27" s="203">
        <v>265202.76299999998</v>
      </c>
      <c r="C27" s="203">
        <v>206941.943</v>
      </c>
      <c r="D27" s="203">
        <v>2333364.2439999999</v>
      </c>
      <c r="E27" s="203">
        <v>2208213.4029999999</v>
      </c>
      <c r="F27" s="204">
        <v>-5.3635364183629832</v>
      </c>
    </row>
    <row r="28" spans="1:7" ht="15.6" customHeight="1" x14ac:dyDescent="0.25">
      <c r="A28" s="202" t="s">
        <v>177</v>
      </c>
      <c r="B28" s="203">
        <v>1049180.727</v>
      </c>
      <c r="C28" s="203">
        <v>1227772.588</v>
      </c>
      <c r="D28" s="203">
        <v>8654847.341</v>
      </c>
      <c r="E28" s="203">
        <v>9584819.0150000006</v>
      </c>
      <c r="F28" s="204">
        <v>10.74509621440127</v>
      </c>
    </row>
    <row r="29" spans="1:7" ht="15.6" customHeight="1" x14ac:dyDescent="0.25">
      <c r="A29" s="202" t="s">
        <v>178</v>
      </c>
      <c r="B29" s="203">
        <v>473719.04399999999</v>
      </c>
      <c r="C29" s="203">
        <v>592472.11499999999</v>
      </c>
      <c r="D29" s="203">
        <v>4551300.1689999998</v>
      </c>
      <c r="E29" s="203">
        <v>4706889.8770000003</v>
      </c>
      <c r="F29" s="204">
        <v>3.418577158671269</v>
      </c>
    </row>
    <row r="30" spans="1:7" ht="15.6" customHeight="1" x14ac:dyDescent="0.25">
      <c r="A30" s="202" t="s">
        <v>179</v>
      </c>
      <c r="B30" s="203">
        <v>327475</v>
      </c>
      <c r="C30" s="203">
        <v>369345</v>
      </c>
      <c r="D30" s="203">
        <v>2549934</v>
      </c>
      <c r="E30" s="203">
        <v>2799713</v>
      </c>
      <c r="F30" s="204">
        <v>9.7955084327672779</v>
      </c>
    </row>
    <row r="31" spans="1:7" ht="15.6" customHeight="1" x14ac:dyDescent="0.25">
      <c r="A31" s="202" t="s">
        <v>180</v>
      </c>
      <c r="B31" s="203">
        <v>2568481.7799999998</v>
      </c>
      <c r="C31" s="203">
        <v>2761477.7969999998</v>
      </c>
      <c r="D31" s="203">
        <v>21743518.197999999</v>
      </c>
      <c r="E31" s="203">
        <v>21381580.146000002</v>
      </c>
      <c r="F31" s="204">
        <v>-1.664579065375406</v>
      </c>
    </row>
    <row r="32" spans="1:7" ht="15.6" customHeight="1" x14ac:dyDescent="0.25">
      <c r="A32" s="202" t="s">
        <v>181</v>
      </c>
      <c r="B32" s="203">
        <v>6180042.6310000001</v>
      </c>
      <c r="C32" s="203">
        <v>6496740.0520000001</v>
      </c>
      <c r="D32" s="203">
        <v>51305977.111000001</v>
      </c>
      <c r="E32" s="203">
        <v>54637030.659999996</v>
      </c>
      <c r="F32" s="204">
        <v>6.4925253090751909</v>
      </c>
    </row>
    <row r="33" spans="1:6" ht="15.6" customHeight="1" x14ac:dyDescent="0.25">
      <c r="A33" s="202" t="s">
        <v>182</v>
      </c>
      <c r="B33" s="203">
        <v>354485.54700000002</v>
      </c>
      <c r="C33" s="203">
        <v>401890.87199999997</v>
      </c>
      <c r="D33" s="203">
        <v>3215900.7570000002</v>
      </c>
      <c r="E33" s="203">
        <v>3596926.0750000002</v>
      </c>
      <c r="F33" s="204">
        <v>11.84816780090704</v>
      </c>
    </row>
    <row r="34" spans="1:6" ht="15.6" customHeight="1" x14ac:dyDescent="0.25">
      <c r="A34" s="202" t="s">
        <v>183</v>
      </c>
      <c r="B34" s="203">
        <v>123820</v>
      </c>
      <c r="C34" s="203">
        <v>107541</v>
      </c>
      <c r="D34" s="203">
        <v>1033447</v>
      </c>
      <c r="E34" s="203">
        <v>957198</v>
      </c>
      <c r="F34" s="204">
        <v>-7.3781238902430468</v>
      </c>
    </row>
    <row r="35" spans="1:6" ht="15.6" customHeight="1" x14ac:dyDescent="0.25">
      <c r="A35" s="193" t="s">
        <v>158</v>
      </c>
      <c r="B35" s="192">
        <f>SUM(B7:B34)</f>
        <v>44795716.578999996</v>
      </c>
      <c r="C35" s="91">
        <f>SUM(C7:C34)</f>
        <v>46373926.671000004</v>
      </c>
      <c r="D35" s="90">
        <f>SUM(D7:D34)</f>
        <v>365386788.10900003</v>
      </c>
      <c r="E35" s="92">
        <f>SUM(E7:E34)</f>
        <v>377237544.30600005</v>
      </c>
      <c r="F35" s="191">
        <f>E35*100/D35-100</f>
        <v>3.2433455676741119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93" t="s">
        <v>161</v>
      </c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1055937</v>
      </c>
      <c r="C7" s="203">
        <v>1359848</v>
      </c>
      <c r="D7" s="203">
        <v>9032812</v>
      </c>
      <c r="E7" s="203">
        <v>10034914</v>
      </c>
      <c r="F7" s="204">
        <v>11.094020333867229</v>
      </c>
      <c r="G7" s="27"/>
    </row>
    <row r="8" spans="1:14" ht="15.6" customHeight="1" x14ac:dyDescent="0.25">
      <c r="A8" s="202" t="s">
        <v>11</v>
      </c>
      <c r="B8" s="203">
        <v>204188</v>
      </c>
      <c r="C8" s="203">
        <v>212846</v>
      </c>
      <c r="D8" s="203">
        <v>2139748</v>
      </c>
      <c r="E8" s="203">
        <v>2087564</v>
      </c>
      <c r="F8" s="204">
        <v>-2.438791857732781</v>
      </c>
      <c r="G8" s="20"/>
    </row>
    <row r="9" spans="1:14" ht="15.6" customHeight="1" x14ac:dyDescent="0.25">
      <c r="A9" s="202" t="s">
        <v>8</v>
      </c>
      <c r="B9" s="203">
        <v>472060</v>
      </c>
      <c r="C9" s="203">
        <v>419323</v>
      </c>
      <c r="D9" s="203">
        <v>3589249</v>
      </c>
      <c r="E9" s="203">
        <v>3467204</v>
      </c>
      <c r="F9" s="204">
        <v>-3.4002934875791619</v>
      </c>
      <c r="G9" s="20"/>
    </row>
    <row r="10" spans="1:14" ht="15.6" customHeight="1" x14ac:dyDescent="0.25">
      <c r="A10" s="202" t="s">
        <v>10</v>
      </c>
      <c r="B10" s="203">
        <v>436761</v>
      </c>
      <c r="C10" s="203">
        <v>411619</v>
      </c>
      <c r="D10" s="203">
        <v>3194218</v>
      </c>
      <c r="E10" s="203">
        <v>3006526</v>
      </c>
      <c r="F10" s="204">
        <v>-5.8759921833763409</v>
      </c>
    </row>
    <row r="11" spans="1:14" ht="15.6" customHeight="1" x14ac:dyDescent="0.25">
      <c r="A11" s="202" t="s">
        <v>9</v>
      </c>
      <c r="B11" s="203">
        <v>8049133</v>
      </c>
      <c r="C11" s="203">
        <v>8211173</v>
      </c>
      <c r="D11" s="203">
        <v>65082598</v>
      </c>
      <c r="E11" s="203">
        <v>65792451</v>
      </c>
      <c r="F11" s="204">
        <v>1.0906955496767381</v>
      </c>
    </row>
    <row r="12" spans="1:14" ht="15.6" customHeight="1" x14ac:dyDescent="0.25">
      <c r="A12" s="202" t="s">
        <v>6</v>
      </c>
      <c r="B12" s="203">
        <v>625856</v>
      </c>
      <c r="C12" s="203">
        <v>362731</v>
      </c>
      <c r="D12" s="203">
        <v>3828695</v>
      </c>
      <c r="E12" s="203">
        <v>3197429</v>
      </c>
      <c r="F12" s="204">
        <v>-16.487758883901691</v>
      </c>
    </row>
    <row r="13" spans="1:14" ht="15.6" customHeight="1" x14ac:dyDescent="0.25">
      <c r="A13" s="202" t="s">
        <v>175</v>
      </c>
      <c r="B13" s="203">
        <v>1479476</v>
      </c>
      <c r="C13" s="203">
        <v>1524090</v>
      </c>
      <c r="D13" s="203">
        <v>11129562</v>
      </c>
      <c r="E13" s="203">
        <v>11625292</v>
      </c>
      <c r="F13" s="204">
        <v>4.4541734885883244</v>
      </c>
    </row>
    <row r="14" spans="1:14" ht="15.6" customHeight="1" x14ac:dyDescent="0.25">
      <c r="A14" s="202" t="s">
        <v>153</v>
      </c>
      <c r="B14" s="203">
        <v>4783777</v>
      </c>
      <c r="C14" s="203">
        <v>5511577</v>
      </c>
      <c r="D14" s="203">
        <v>41767163</v>
      </c>
      <c r="E14" s="203">
        <v>46445914</v>
      </c>
      <c r="F14" s="204">
        <v>11.201984199884491</v>
      </c>
    </row>
    <row r="15" spans="1:14" ht="15.6" customHeight="1" x14ac:dyDescent="0.25">
      <c r="A15" s="202" t="s">
        <v>150</v>
      </c>
      <c r="B15" s="203">
        <v>2518536</v>
      </c>
      <c r="C15" s="203">
        <v>2403470</v>
      </c>
      <c r="D15" s="203">
        <v>22006033</v>
      </c>
      <c r="E15" s="203">
        <v>23297868</v>
      </c>
      <c r="F15" s="204">
        <v>5.870367457869393</v>
      </c>
    </row>
    <row r="16" spans="1:14" ht="15.6" customHeight="1" x14ac:dyDescent="0.5">
      <c r="A16" s="202" t="s">
        <v>149</v>
      </c>
      <c r="B16" s="203">
        <v>3878702</v>
      </c>
      <c r="C16" s="203">
        <v>2825787</v>
      </c>
      <c r="D16" s="203">
        <v>25195648</v>
      </c>
      <c r="E16" s="203">
        <v>24455649</v>
      </c>
      <c r="F16" s="204">
        <v>-2.937011185423771</v>
      </c>
      <c r="G16" s="15"/>
    </row>
    <row r="17" spans="1:7" ht="15.6" customHeight="1" x14ac:dyDescent="0.35">
      <c r="A17" s="202" t="s">
        <v>155</v>
      </c>
      <c r="B17" s="203">
        <v>1489142</v>
      </c>
      <c r="C17" s="203">
        <v>1560937</v>
      </c>
      <c r="D17" s="203">
        <v>11688889</v>
      </c>
      <c r="E17" s="203">
        <v>11917082</v>
      </c>
      <c r="F17" s="204">
        <v>1.952221464332496</v>
      </c>
      <c r="G17" s="16"/>
    </row>
    <row r="18" spans="1:7" ht="15.6" customHeight="1" x14ac:dyDescent="0.25">
      <c r="A18" s="202" t="s">
        <v>152</v>
      </c>
      <c r="B18" s="203">
        <v>100007</v>
      </c>
      <c r="C18" s="203">
        <v>95369</v>
      </c>
      <c r="D18" s="203">
        <v>783305</v>
      </c>
      <c r="E18" s="203">
        <v>753378</v>
      </c>
      <c r="F18" s="204">
        <v>-3.8206062772483311</v>
      </c>
    </row>
    <row r="19" spans="1:7" ht="15.6" customHeight="1" x14ac:dyDescent="0.25">
      <c r="A19" s="202" t="s">
        <v>148</v>
      </c>
      <c r="B19" s="203">
        <v>570362</v>
      </c>
      <c r="C19" s="203">
        <v>641918</v>
      </c>
      <c r="D19" s="203">
        <v>5942475</v>
      </c>
      <c r="E19" s="203">
        <v>4680990</v>
      </c>
      <c r="F19" s="204">
        <v>-21.228276097080769</v>
      </c>
    </row>
    <row r="20" spans="1:7" ht="15.6" customHeight="1" x14ac:dyDescent="0.25">
      <c r="A20" s="202" t="s">
        <v>147</v>
      </c>
      <c r="B20" s="203">
        <v>1293487</v>
      </c>
      <c r="C20" s="203">
        <v>1457175</v>
      </c>
      <c r="D20" s="203">
        <v>13672541</v>
      </c>
      <c r="E20" s="203">
        <v>10538722</v>
      </c>
      <c r="F20" s="204">
        <v>-22.9205310117556</v>
      </c>
    </row>
    <row r="21" spans="1:7" ht="15.6" customHeight="1" x14ac:dyDescent="0.25">
      <c r="A21" s="202" t="s">
        <v>154</v>
      </c>
      <c r="B21" s="203">
        <v>2392553</v>
      </c>
      <c r="C21" s="203">
        <v>2866073</v>
      </c>
      <c r="D21" s="203">
        <v>19760577</v>
      </c>
      <c r="E21" s="203">
        <v>21002374</v>
      </c>
      <c r="F21" s="204">
        <v>6.2842142716784073</v>
      </c>
    </row>
    <row r="22" spans="1:7" ht="15.6" customHeight="1" x14ac:dyDescent="0.25">
      <c r="A22" s="202" t="s">
        <v>151</v>
      </c>
      <c r="B22" s="203">
        <v>2150780</v>
      </c>
      <c r="C22" s="203">
        <v>2211432</v>
      </c>
      <c r="D22" s="203">
        <v>17197607</v>
      </c>
      <c r="E22" s="203">
        <v>19034097</v>
      </c>
      <c r="F22" s="204">
        <v>10.67875315443597</v>
      </c>
    </row>
    <row r="23" spans="1:7" ht="15.6" customHeight="1" x14ac:dyDescent="0.25">
      <c r="A23" s="202" t="s">
        <v>171</v>
      </c>
      <c r="B23" s="203">
        <v>222223</v>
      </c>
      <c r="C23" s="203">
        <v>524870</v>
      </c>
      <c r="D23" s="203">
        <v>1571467</v>
      </c>
      <c r="E23" s="203">
        <v>3076878</v>
      </c>
      <c r="F23" s="204">
        <v>95.796539157360598</v>
      </c>
    </row>
    <row r="24" spans="1:7" ht="15.6" customHeight="1" x14ac:dyDescent="0.25">
      <c r="A24" s="202" t="s">
        <v>146</v>
      </c>
      <c r="B24" s="203">
        <v>307355</v>
      </c>
      <c r="C24" s="203">
        <v>254585</v>
      </c>
      <c r="D24" s="203">
        <v>1446632</v>
      </c>
      <c r="E24" s="203">
        <v>1679387</v>
      </c>
      <c r="F24" s="204">
        <v>16.089440852960539</v>
      </c>
    </row>
    <row r="25" spans="1:7" ht="15.6" customHeight="1" x14ac:dyDescent="0.25">
      <c r="A25" s="202" t="s">
        <v>145</v>
      </c>
      <c r="B25" s="203">
        <v>44372</v>
      </c>
      <c r="C25" s="203">
        <v>42148</v>
      </c>
      <c r="D25" s="203">
        <v>349540</v>
      </c>
      <c r="E25" s="203">
        <v>344928</v>
      </c>
      <c r="F25" s="204">
        <v>-1.3194484179206969</v>
      </c>
    </row>
    <row r="26" spans="1:7" ht="15.6" customHeight="1" x14ac:dyDescent="0.25">
      <c r="A26" s="202" t="s">
        <v>157</v>
      </c>
      <c r="B26" s="203">
        <v>155671</v>
      </c>
      <c r="C26" s="203">
        <v>171768</v>
      </c>
      <c r="D26" s="203">
        <v>1712491</v>
      </c>
      <c r="E26" s="203">
        <v>1793240</v>
      </c>
      <c r="F26" s="204">
        <v>4.7152948541043429</v>
      </c>
    </row>
    <row r="27" spans="1:7" ht="15.6" customHeight="1" x14ac:dyDescent="0.25">
      <c r="A27" s="202" t="s">
        <v>173</v>
      </c>
      <c r="B27" s="203">
        <v>261896</v>
      </c>
      <c r="C27" s="203">
        <v>204648</v>
      </c>
      <c r="D27" s="203">
        <v>2301575</v>
      </c>
      <c r="E27" s="203">
        <v>2178952</v>
      </c>
      <c r="F27" s="204">
        <v>-5.3277864071342407</v>
      </c>
    </row>
    <row r="28" spans="1:7" ht="15.6" customHeight="1" x14ac:dyDescent="0.25">
      <c r="A28" s="202" t="s">
        <v>177</v>
      </c>
      <c r="B28" s="203">
        <v>997748</v>
      </c>
      <c r="C28" s="203">
        <v>1132835</v>
      </c>
      <c r="D28" s="203">
        <v>8154940</v>
      </c>
      <c r="E28" s="203">
        <v>8978423</v>
      </c>
      <c r="F28" s="204">
        <v>10.09796515976819</v>
      </c>
    </row>
    <row r="29" spans="1:7" ht="15.6" customHeight="1" x14ac:dyDescent="0.25">
      <c r="A29" s="202" t="s">
        <v>178</v>
      </c>
      <c r="B29" s="203">
        <v>469134</v>
      </c>
      <c r="C29" s="203">
        <v>587612</v>
      </c>
      <c r="D29" s="203">
        <v>4517590</v>
      </c>
      <c r="E29" s="203">
        <v>4666720</v>
      </c>
      <c r="F29" s="204">
        <v>3.3010963810350229</v>
      </c>
    </row>
    <row r="30" spans="1:7" ht="15.6" customHeight="1" x14ac:dyDescent="0.25">
      <c r="A30" s="202" t="s">
        <v>179</v>
      </c>
      <c r="B30" s="203">
        <v>324219</v>
      </c>
      <c r="C30" s="203">
        <v>367002</v>
      </c>
      <c r="D30" s="203">
        <v>2526744</v>
      </c>
      <c r="E30" s="203">
        <v>2778386</v>
      </c>
      <c r="F30" s="204">
        <v>9.959141092251528</v>
      </c>
    </row>
    <row r="31" spans="1:7" ht="15.6" customHeight="1" x14ac:dyDescent="0.25">
      <c r="A31" s="202" t="s">
        <v>180</v>
      </c>
      <c r="B31" s="203">
        <v>2560952</v>
      </c>
      <c r="C31" s="203">
        <v>2753125</v>
      </c>
      <c r="D31" s="203">
        <v>21638384</v>
      </c>
      <c r="E31" s="203">
        <v>21253212</v>
      </c>
      <c r="F31" s="204">
        <v>-1.7800405057974731</v>
      </c>
    </row>
    <row r="32" spans="1:7" ht="15.6" customHeight="1" x14ac:dyDescent="0.25">
      <c r="A32" s="202" t="s">
        <v>181</v>
      </c>
      <c r="B32" s="203">
        <v>6142158</v>
      </c>
      <c r="C32" s="203">
        <v>6449580</v>
      </c>
      <c r="D32" s="203">
        <v>51017383</v>
      </c>
      <c r="E32" s="203">
        <v>54306904</v>
      </c>
      <c r="F32" s="204">
        <v>6.4478434732726271</v>
      </c>
    </row>
    <row r="33" spans="1:6" ht="15.6" customHeight="1" x14ac:dyDescent="0.25">
      <c r="A33" s="202" t="s">
        <v>182</v>
      </c>
      <c r="B33" s="203">
        <v>339977</v>
      </c>
      <c r="C33" s="203">
        <v>391329</v>
      </c>
      <c r="D33" s="203">
        <v>3105396</v>
      </c>
      <c r="E33" s="203">
        <v>3499230</v>
      </c>
      <c r="F33" s="204">
        <v>12.68224728826856</v>
      </c>
    </row>
    <row r="34" spans="1:6" ht="15.6" customHeight="1" x14ac:dyDescent="0.25">
      <c r="A34" s="202" t="s">
        <v>183</v>
      </c>
      <c r="B34" s="203">
        <v>123135</v>
      </c>
      <c r="C34" s="203">
        <v>107278</v>
      </c>
      <c r="D34" s="203">
        <v>1028029</v>
      </c>
      <c r="E34" s="203">
        <v>951020</v>
      </c>
      <c r="F34" s="204">
        <v>-7.4909365397279677</v>
      </c>
    </row>
    <row r="35" spans="1:6" ht="15.6" customHeight="1" x14ac:dyDescent="0.25">
      <c r="A35" s="170" t="s">
        <v>158</v>
      </c>
      <c r="B35" s="192">
        <f>SUM(B7:B34)</f>
        <v>43449597</v>
      </c>
      <c r="C35" s="192">
        <f>SUM(C7:C34)</f>
        <v>45062148</v>
      </c>
      <c r="D35" s="90">
        <f>SUM(D7:D34)</f>
        <v>355381291</v>
      </c>
      <c r="E35" s="92">
        <f>SUM(E7:E34)</f>
        <v>366844734</v>
      </c>
      <c r="F35" s="154">
        <f>E35*100/D35-100</f>
        <v>3.2256743082178758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1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577978</v>
      </c>
      <c r="C7" s="203">
        <v>953279</v>
      </c>
      <c r="D7" s="203">
        <v>4867243</v>
      </c>
      <c r="E7" s="203">
        <v>6733526</v>
      </c>
      <c r="F7" s="204">
        <v>38.343739977642372</v>
      </c>
      <c r="G7" s="51"/>
    </row>
    <row r="8" spans="1:14" ht="15.6" customHeight="1" x14ac:dyDescent="0.25">
      <c r="A8" s="202" t="s">
        <v>11</v>
      </c>
      <c r="B8" s="203">
        <v>3006</v>
      </c>
      <c r="C8" s="203">
        <v>5860</v>
      </c>
      <c r="D8" s="203">
        <v>28018</v>
      </c>
      <c r="E8" s="203">
        <v>40622</v>
      </c>
      <c r="F8" s="204">
        <v>44.985366550074957</v>
      </c>
      <c r="G8" s="20"/>
    </row>
    <row r="9" spans="1:14" ht="15.6" customHeight="1" x14ac:dyDescent="0.25">
      <c r="A9" s="202" t="s">
        <v>8</v>
      </c>
      <c r="B9" s="203">
        <v>7000</v>
      </c>
      <c r="C9" s="203">
        <v>0</v>
      </c>
      <c r="D9" s="203">
        <v>15227</v>
      </c>
      <c r="E9" s="203">
        <v>101691</v>
      </c>
      <c r="F9" s="204">
        <v>567.83345373349971</v>
      </c>
      <c r="G9" s="20"/>
    </row>
    <row r="10" spans="1:14" ht="15.6" customHeight="1" x14ac:dyDescent="0.25">
      <c r="A10" s="202" t="s">
        <v>10</v>
      </c>
      <c r="B10" s="203">
        <v>79563</v>
      </c>
      <c r="C10" s="203">
        <v>48459</v>
      </c>
      <c r="D10" s="203">
        <v>475359</v>
      </c>
      <c r="E10" s="203">
        <v>421647</v>
      </c>
      <c r="F10" s="204">
        <v>-11.299249619761071</v>
      </c>
    </row>
    <row r="11" spans="1:14" ht="15.6" customHeight="1" x14ac:dyDescent="0.25">
      <c r="A11" s="202" t="s">
        <v>9</v>
      </c>
      <c r="B11" s="203">
        <v>2345110</v>
      </c>
      <c r="C11" s="203">
        <v>2708797</v>
      </c>
      <c r="D11" s="203">
        <v>17604757</v>
      </c>
      <c r="E11" s="203">
        <v>19520492</v>
      </c>
      <c r="F11" s="204">
        <v>10.881916745570541</v>
      </c>
    </row>
    <row r="12" spans="1:14" ht="15.6" customHeight="1" x14ac:dyDescent="0.25">
      <c r="A12" s="202" t="s">
        <v>6</v>
      </c>
      <c r="B12" s="203">
        <v>221039</v>
      </c>
      <c r="C12" s="203">
        <v>32351</v>
      </c>
      <c r="D12" s="203">
        <v>1013941</v>
      </c>
      <c r="E12" s="203">
        <v>445096</v>
      </c>
      <c r="F12" s="204">
        <v>-56.102376765511998</v>
      </c>
    </row>
    <row r="13" spans="1:14" ht="15.6" customHeight="1" x14ac:dyDescent="0.25">
      <c r="A13" s="202" t="s">
        <v>175</v>
      </c>
      <c r="B13" s="203">
        <v>168393</v>
      </c>
      <c r="C13" s="203">
        <v>181652</v>
      </c>
      <c r="D13" s="203">
        <v>1039305</v>
      </c>
      <c r="E13" s="203">
        <v>1116224</v>
      </c>
      <c r="F13" s="204">
        <v>7.4010035552604876</v>
      </c>
    </row>
    <row r="14" spans="1:14" ht="15.6" customHeight="1" x14ac:dyDescent="0.25">
      <c r="A14" s="202" t="s">
        <v>153</v>
      </c>
      <c r="B14" s="203">
        <v>849104</v>
      </c>
      <c r="C14" s="203">
        <v>1354087</v>
      </c>
      <c r="D14" s="203">
        <v>8491552</v>
      </c>
      <c r="E14" s="203">
        <v>9307362</v>
      </c>
      <c r="F14" s="204">
        <v>9.6073132449757139</v>
      </c>
    </row>
    <row r="15" spans="1:14" ht="15.6" customHeight="1" x14ac:dyDescent="0.25">
      <c r="A15" s="202" t="s">
        <v>150</v>
      </c>
      <c r="B15" s="203">
        <v>1571157</v>
      </c>
      <c r="C15" s="203">
        <v>1357300</v>
      </c>
      <c r="D15" s="203">
        <v>13591021</v>
      </c>
      <c r="E15" s="203">
        <v>14859052</v>
      </c>
      <c r="F15" s="204">
        <v>9.329917156334318</v>
      </c>
    </row>
    <row r="16" spans="1:14" ht="15.6" customHeight="1" x14ac:dyDescent="0.5">
      <c r="A16" s="202" t="s">
        <v>149</v>
      </c>
      <c r="B16" s="203">
        <v>2840087</v>
      </c>
      <c r="C16" s="203">
        <v>2056502</v>
      </c>
      <c r="D16" s="203">
        <v>18967206</v>
      </c>
      <c r="E16" s="203">
        <v>17675946</v>
      </c>
      <c r="F16" s="204">
        <v>-6.8078556219613926</v>
      </c>
      <c r="G16" s="15"/>
    </row>
    <row r="17" spans="1:7" ht="15.6" customHeight="1" x14ac:dyDescent="0.35">
      <c r="A17" s="202" t="s">
        <v>155</v>
      </c>
      <c r="B17" s="203">
        <v>924432</v>
      </c>
      <c r="C17" s="203">
        <v>847408</v>
      </c>
      <c r="D17" s="203">
        <v>6378731</v>
      </c>
      <c r="E17" s="203">
        <v>5991565</v>
      </c>
      <c r="F17" s="204">
        <v>-6.0696398703754673</v>
      </c>
      <c r="G17" s="16"/>
    </row>
    <row r="18" spans="1:7" ht="15.6" customHeight="1" x14ac:dyDescent="0.25">
      <c r="A18" s="202" t="s">
        <v>152</v>
      </c>
      <c r="B18" s="203">
        <v>57813</v>
      </c>
      <c r="C18" s="203">
        <v>48884</v>
      </c>
      <c r="D18" s="203">
        <v>427553</v>
      </c>
      <c r="E18" s="203">
        <v>363553</v>
      </c>
      <c r="F18" s="204">
        <v>-14.9689044399174</v>
      </c>
    </row>
    <row r="19" spans="1:7" ht="15.6" customHeight="1" x14ac:dyDescent="0.25">
      <c r="A19" s="202" t="s">
        <v>148</v>
      </c>
      <c r="B19" s="203">
        <v>154117</v>
      </c>
      <c r="C19" s="203">
        <v>267525</v>
      </c>
      <c r="D19" s="203">
        <v>2692152</v>
      </c>
      <c r="E19" s="203">
        <v>1646540</v>
      </c>
      <c r="F19" s="204">
        <v>-38.839263161961142</v>
      </c>
    </row>
    <row r="20" spans="1:7" ht="15.6" customHeight="1" x14ac:dyDescent="0.25">
      <c r="A20" s="202" t="s">
        <v>147</v>
      </c>
      <c r="B20" s="203">
        <v>104689</v>
      </c>
      <c r="C20" s="203">
        <v>177821</v>
      </c>
      <c r="D20" s="203">
        <v>743176</v>
      </c>
      <c r="E20" s="203">
        <v>1237320</v>
      </c>
      <c r="F20" s="204">
        <v>66.490844698967663</v>
      </c>
    </row>
    <row r="21" spans="1:7" ht="15.6" customHeight="1" x14ac:dyDescent="0.25">
      <c r="A21" s="202" t="s">
        <v>154</v>
      </c>
      <c r="B21" s="203">
        <v>1755339</v>
      </c>
      <c r="C21" s="203">
        <v>2103126</v>
      </c>
      <c r="D21" s="203">
        <v>15361287</v>
      </c>
      <c r="E21" s="203">
        <v>16118124</v>
      </c>
      <c r="F21" s="204">
        <v>4.9269113974629866</v>
      </c>
    </row>
    <row r="22" spans="1:7" ht="15.6" customHeight="1" x14ac:dyDescent="0.25">
      <c r="A22" s="202" t="s">
        <v>151</v>
      </c>
      <c r="B22" s="203">
        <v>407587</v>
      </c>
      <c r="C22" s="203">
        <v>526783</v>
      </c>
      <c r="D22" s="203">
        <v>4644750</v>
      </c>
      <c r="E22" s="203">
        <v>5583849</v>
      </c>
      <c r="F22" s="204">
        <v>20.218504763442599</v>
      </c>
    </row>
    <row r="23" spans="1:7" ht="15.6" customHeight="1" x14ac:dyDescent="0.25">
      <c r="A23" s="202" t="s">
        <v>171</v>
      </c>
      <c r="B23" s="203">
        <v>22066</v>
      </c>
      <c r="C23" s="203">
        <v>14409</v>
      </c>
      <c r="D23" s="203">
        <v>78450</v>
      </c>
      <c r="E23" s="203">
        <v>87718</v>
      </c>
      <c r="F23" s="204">
        <v>11.813894200127461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4923</v>
      </c>
      <c r="C25" s="203">
        <v>4189</v>
      </c>
      <c r="D25" s="203">
        <v>42072</v>
      </c>
      <c r="E25" s="203">
        <v>41221</v>
      </c>
      <c r="F25" s="204">
        <v>-2.0227229511313989</v>
      </c>
    </row>
    <row r="26" spans="1:7" ht="15.6" customHeight="1" x14ac:dyDescent="0.25">
      <c r="A26" s="202" t="s">
        <v>157</v>
      </c>
      <c r="B26" s="203">
        <v>88502</v>
      </c>
      <c r="C26" s="203">
        <v>92013</v>
      </c>
      <c r="D26" s="203">
        <v>860179</v>
      </c>
      <c r="E26" s="203">
        <v>874041</v>
      </c>
      <c r="F26" s="204">
        <v>1.6115250430433721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244245</v>
      </c>
      <c r="C28" s="203">
        <v>343667</v>
      </c>
      <c r="D28" s="203">
        <v>2473168</v>
      </c>
      <c r="E28" s="203">
        <v>2851483</v>
      </c>
      <c r="F28" s="204">
        <v>15.29677725087822</v>
      </c>
    </row>
    <row r="29" spans="1:7" ht="15.6" customHeight="1" x14ac:dyDescent="0.25">
      <c r="A29" s="202" t="s">
        <v>178</v>
      </c>
      <c r="B29" s="203">
        <v>2002</v>
      </c>
      <c r="C29" s="203">
        <v>10958</v>
      </c>
      <c r="D29" s="203">
        <v>136619</v>
      </c>
      <c r="E29" s="203">
        <v>116080</v>
      </c>
      <c r="F29" s="204">
        <v>-15.0337800745138</v>
      </c>
    </row>
    <row r="30" spans="1:7" ht="15.6" customHeight="1" x14ac:dyDescent="0.25">
      <c r="A30" s="202" t="s">
        <v>179</v>
      </c>
      <c r="B30" s="203">
        <v>43217</v>
      </c>
      <c r="C30" s="203">
        <v>42494</v>
      </c>
      <c r="D30" s="203">
        <v>298286</v>
      </c>
      <c r="E30" s="203">
        <v>392989</v>
      </c>
      <c r="F30" s="204">
        <v>31.74905962733752</v>
      </c>
    </row>
    <row r="31" spans="1:7" ht="15.6" customHeight="1" x14ac:dyDescent="0.25">
      <c r="A31" s="202" t="s">
        <v>180</v>
      </c>
      <c r="B31" s="203">
        <v>1725257</v>
      </c>
      <c r="C31" s="203">
        <v>1823493</v>
      </c>
      <c r="D31" s="203">
        <v>13449403</v>
      </c>
      <c r="E31" s="203">
        <v>14051288</v>
      </c>
      <c r="F31" s="204">
        <v>4.4751800507427788</v>
      </c>
    </row>
    <row r="32" spans="1:7" ht="15.6" customHeight="1" x14ac:dyDescent="0.25">
      <c r="A32" s="202" t="s">
        <v>181</v>
      </c>
      <c r="B32" s="203">
        <v>503880</v>
      </c>
      <c r="C32" s="203">
        <v>261560</v>
      </c>
      <c r="D32" s="203">
        <v>3522746</v>
      </c>
      <c r="E32" s="203">
        <v>2286703</v>
      </c>
      <c r="F32" s="204">
        <v>-35.087485728462973</v>
      </c>
    </row>
    <row r="33" spans="1:6" ht="15.6" customHeight="1" x14ac:dyDescent="0.25">
      <c r="A33" s="202" t="s">
        <v>182</v>
      </c>
      <c r="B33" s="203">
        <v>3414</v>
      </c>
      <c r="C33" s="203">
        <v>3000</v>
      </c>
      <c r="D33" s="203">
        <v>25877</v>
      </c>
      <c r="E33" s="203">
        <v>21006</v>
      </c>
      <c r="F33" s="204">
        <v>-18.823665803609391</v>
      </c>
    </row>
    <row r="34" spans="1:6" ht="15.6" customHeight="1" x14ac:dyDescent="0.25">
      <c r="A34" s="202" t="s">
        <v>183</v>
      </c>
      <c r="B34" s="203">
        <v>18765</v>
      </c>
      <c r="C34" s="203">
        <v>12244</v>
      </c>
      <c r="D34" s="203">
        <v>197852</v>
      </c>
      <c r="E34" s="203">
        <v>187519</v>
      </c>
      <c r="F34" s="204">
        <v>-5.222590623294181</v>
      </c>
    </row>
    <row r="35" spans="1:6" ht="15.6" customHeight="1" x14ac:dyDescent="0.25">
      <c r="A35" s="170" t="s">
        <v>158</v>
      </c>
      <c r="B35" s="90">
        <f>SUM(B7:B34)</f>
        <v>14722685</v>
      </c>
      <c r="C35" s="91">
        <f>SUM(C7:C34)</f>
        <v>15277861</v>
      </c>
      <c r="D35" s="90">
        <f>SUM(D7:D34)</f>
        <v>117425930</v>
      </c>
      <c r="E35" s="92">
        <f>SUM(E7:E34)</f>
        <v>122072657</v>
      </c>
      <c r="F35" s="154">
        <f>E35*100/D35-100</f>
        <v>3.9571558002563876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439230</v>
      </c>
      <c r="C7" s="203">
        <v>352103</v>
      </c>
      <c r="D7" s="203">
        <v>3758915</v>
      </c>
      <c r="E7" s="203">
        <v>2942470</v>
      </c>
      <c r="F7" s="204">
        <v>-21.72023043883674</v>
      </c>
      <c r="G7" s="51"/>
    </row>
    <row r="8" spans="1:14" ht="15.6" customHeight="1" x14ac:dyDescent="0.25">
      <c r="A8" s="202" t="s">
        <v>11</v>
      </c>
      <c r="B8" s="203">
        <v>90492</v>
      </c>
      <c r="C8" s="203">
        <v>88133</v>
      </c>
      <c r="D8" s="203">
        <v>1264503</v>
      </c>
      <c r="E8" s="203">
        <v>1253333</v>
      </c>
      <c r="F8" s="204">
        <v>-0.88335100826174084</v>
      </c>
      <c r="G8" s="20"/>
    </row>
    <row r="9" spans="1:14" ht="15.6" customHeight="1" x14ac:dyDescent="0.25">
      <c r="A9" s="202" t="s">
        <v>8</v>
      </c>
      <c r="B9" s="203">
        <v>360844</v>
      </c>
      <c r="C9" s="203">
        <v>305285</v>
      </c>
      <c r="D9" s="203">
        <v>2751940</v>
      </c>
      <c r="E9" s="203">
        <v>2393890</v>
      </c>
      <c r="F9" s="204">
        <v>-13.010821456863161</v>
      </c>
      <c r="G9" s="20"/>
    </row>
    <row r="10" spans="1:14" ht="15.6" customHeight="1" x14ac:dyDescent="0.25">
      <c r="A10" s="202" t="s">
        <v>10</v>
      </c>
      <c r="B10" s="203">
        <v>238096</v>
      </c>
      <c r="C10" s="203">
        <v>289207</v>
      </c>
      <c r="D10" s="203">
        <v>1946580</v>
      </c>
      <c r="E10" s="203">
        <v>1793753</v>
      </c>
      <c r="F10" s="204">
        <v>-7.8510515879131626</v>
      </c>
    </row>
    <row r="11" spans="1:14" ht="15.6" customHeight="1" x14ac:dyDescent="0.25">
      <c r="A11" s="202" t="s">
        <v>9</v>
      </c>
      <c r="B11" s="203">
        <v>22314</v>
      </c>
      <c r="C11" s="203">
        <v>52473</v>
      </c>
      <c r="D11" s="203">
        <v>330930</v>
      </c>
      <c r="E11" s="203">
        <v>155883</v>
      </c>
      <c r="F11" s="204">
        <v>-52.895476384733932</v>
      </c>
    </row>
    <row r="12" spans="1:14" ht="15.6" customHeight="1" x14ac:dyDescent="0.25">
      <c r="A12" s="202" t="s">
        <v>6</v>
      </c>
      <c r="B12" s="203">
        <v>242771</v>
      </c>
      <c r="C12" s="203">
        <v>113063</v>
      </c>
      <c r="D12" s="203">
        <v>1427086</v>
      </c>
      <c r="E12" s="203">
        <v>1193965</v>
      </c>
      <c r="F12" s="204">
        <v>-16.335455606739881</v>
      </c>
    </row>
    <row r="13" spans="1:14" ht="15.6" customHeight="1" x14ac:dyDescent="0.25">
      <c r="A13" s="202" t="s">
        <v>175</v>
      </c>
      <c r="B13" s="203">
        <v>18955</v>
      </c>
      <c r="C13" s="203">
        <v>17279</v>
      </c>
      <c r="D13" s="203">
        <v>269330</v>
      </c>
      <c r="E13" s="203">
        <v>217969</v>
      </c>
      <c r="F13" s="204">
        <v>-19.069914231611779</v>
      </c>
    </row>
    <row r="14" spans="1:14" ht="15.6" customHeight="1" x14ac:dyDescent="0.25">
      <c r="A14" s="202" t="s">
        <v>153</v>
      </c>
      <c r="B14" s="203">
        <v>348778</v>
      </c>
      <c r="C14" s="203">
        <v>273947</v>
      </c>
      <c r="D14" s="203">
        <v>3364401</v>
      </c>
      <c r="E14" s="203">
        <v>2998958</v>
      </c>
      <c r="F14" s="204">
        <v>-10.862052412896089</v>
      </c>
    </row>
    <row r="15" spans="1:14" ht="15.6" customHeight="1" x14ac:dyDescent="0.25">
      <c r="A15" s="202" t="s">
        <v>150</v>
      </c>
      <c r="B15" s="203">
        <v>318263</v>
      </c>
      <c r="C15" s="203">
        <v>329243</v>
      </c>
      <c r="D15" s="203">
        <v>2747837</v>
      </c>
      <c r="E15" s="203">
        <v>2750333</v>
      </c>
      <c r="F15" s="204">
        <v>9.0835082284726809E-2</v>
      </c>
    </row>
    <row r="16" spans="1:14" ht="15.6" customHeight="1" x14ac:dyDescent="0.5">
      <c r="A16" s="202" t="s">
        <v>149</v>
      </c>
      <c r="B16" s="203">
        <v>936092</v>
      </c>
      <c r="C16" s="203">
        <v>698294</v>
      </c>
      <c r="D16" s="203">
        <v>5567884</v>
      </c>
      <c r="E16" s="203">
        <v>6084638</v>
      </c>
      <c r="F16" s="204">
        <v>9.2809763996520047</v>
      </c>
      <c r="G16" s="15"/>
    </row>
    <row r="17" spans="1:7" ht="15.6" customHeight="1" x14ac:dyDescent="0.35">
      <c r="A17" s="202" t="s">
        <v>155</v>
      </c>
      <c r="B17" s="203">
        <v>468708</v>
      </c>
      <c r="C17" s="203">
        <v>591000</v>
      </c>
      <c r="D17" s="203">
        <v>4495728</v>
      </c>
      <c r="E17" s="203">
        <v>5131628</v>
      </c>
      <c r="F17" s="204">
        <v>14.144538993462231</v>
      </c>
      <c r="G17" s="16"/>
    </row>
    <row r="18" spans="1:7" ht="15.6" customHeight="1" x14ac:dyDescent="0.25">
      <c r="A18" s="202" t="s">
        <v>152</v>
      </c>
      <c r="B18" s="203">
        <v>750</v>
      </c>
      <c r="C18" s="203">
        <v>0</v>
      </c>
      <c r="D18" s="203">
        <v>6176</v>
      </c>
      <c r="E18" s="203">
        <v>2726</v>
      </c>
      <c r="F18" s="204">
        <v>-55.861398963730572</v>
      </c>
    </row>
    <row r="19" spans="1:7" ht="15.6" customHeight="1" x14ac:dyDescent="0.25">
      <c r="A19" s="202" t="s">
        <v>148</v>
      </c>
      <c r="B19" s="203">
        <v>360831</v>
      </c>
      <c r="C19" s="203">
        <v>328644</v>
      </c>
      <c r="D19" s="203">
        <v>2510643</v>
      </c>
      <c r="E19" s="203">
        <v>2581396</v>
      </c>
      <c r="F19" s="204">
        <v>2.818122688092259</v>
      </c>
    </row>
    <row r="20" spans="1:7" ht="15.6" customHeight="1" x14ac:dyDescent="0.25">
      <c r="A20" s="202" t="s">
        <v>147</v>
      </c>
      <c r="B20" s="203">
        <v>1056638</v>
      </c>
      <c r="C20" s="203">
        <v>1125336</v>
      </c>
      <c r="D20" s="203">
        <v>11895424</v>
      </c>
      <c r="E20" s="203">
        <v>7987603</v>
      </c>
      <c r="F20" s="204">
        <v>-32.851464563179931</v>
      </c>
    </row>
    <row r="21" spans="1:7" ht="15.6" customHeight="1" x14ac:dyDescent="0.25">
      <c r="A21" s="202" t="s">
        <v>154</v>
      </c>
      <c r="B21" s="203">
        <v>495733</v>
      </c>
      <c r="C21" s="203">
        <v>596008</v>
      </c>
      <c r="D21" s="203">
        <v>3490811</v>
      </c>
      <c r="E21" s="203">
        <v>3666174</v>
      </c>
      <c r="F21" s="204">
        <v>5.0235604276484764</v>
      </c>
    </row>
    <row r="22" spans="1:7" ht="15.6" customHeight="1" x14ac:dyDescent="0.25">
      <c r="A22" s="202" t="s">
        <v>151</v>
      </c>
      <c r="B22" s="203">
        <v>37486</v>
      </c>
      <c r="C22" s="203">
        <v>35736</v>
      </c>
      <c r="D22" s="203">
        <v>262800</v>
      </c>
      <c r="E22" s="203">
        <v>272799</v>
      </c>
      <c r="F22" s="204">
        <v>3.8047945205479441</v>
      </c>
    </row>
    <row r="23" spans="1:7" ht="15.6" customHeight="1" x14ac:dyDescent="0.25">
      <c r="A23" s="202" t="s">
        <v>171</v>
      </c>
      <c r="B23" s="203">
        <v>120038</v>
      </c>
      <c r="C23" s="203">
        <v>106028</v>
      </c>
      <c r="D23" s="203">
        <v>872660</v>
      </c>
      <c r="E23" s="203">
        <v>924740</v>
      </c>
      <c r="F23" s="204">
        <v>5.9679600302523292</v>
      </c>
    </row>
    <row r="24" spans="1:7" ht="15.6" customHeight="1" x14ac:dyDescent="0.25">
      <c r="A24" s="202" t="s">
        <v>146</v>
      </c>
      <c r="B24" s="203">
        <v>221060</v>
      </c>
      <c r="C24" s="203">
        <v>157318</v>
      </c>
      <c r="D24" s="203">
        <v>727742</v>
      </c>
      <c r="E24" s="203">
        <v>905946</v>
      </c>
      <c r="F24" s="204">
        <v>24.487249602194179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10451</v>
      </c>
      <c r="E25" s="203">
        <v>7000</v>
      </c>
      <c r="F25" s="204">
        <v>-33.020763563295382</v>
      </c>
    </row>
    <row r="26" spans="1:7" ht="15.6" customHeight="1" x14ac:dyDescent="0.25">
      <c r="A26" s="202" t="s">
        <v>157</v>
      </c>
      <c r="B26" s="203">
        <v>38817</v>
      </c>
      <c r="C26" s="203">
        <v>47161</v>
      </c>
      <c r="D26" s="203">
        <v>468428</v>
      </c>
      <c r="E26" s="203">
        <v>539803</v>
      </c>
      <c r="F26" s="204">
        <v>15.2371335616146</v>
      </c>
    </row>
    <row r="27" spans="1:7" ht="15.6" customHeight="1" x14ac:dyDescent="0.25">
      <c r="A27" s="202" t="s">
        <v>173</v>
      </c>
      <c r="B27" s="203">
        <v>120945</v>
      </c>
      <c r="C27" s="203">
        <v>41813</v>
      </c>
      <c r="D27" s="203">
        <v>682216</v>
      </c>
      <c r="E27" s="203">
        <v>527572</v>
      </c>
      <c r="F27" s="204">
        <v>-22.667894039424471</v>
      </c>
    </row>
    <row r="28" spans="1:7" ht="15.6" customHeight="1" x14ac:dyDescent="0.25">
      <c r="A28" s="202" t="s">
        <v>177</v>
      </c>
      <c r="B28" s="203">
        <v>42059</v>
      </c>
      <c r="C28" s="203">
        <v>38431</v>
      </c>
      <c r="D28" s="203">
        <v>245174</v>
      </c>
      <c r="E28" s="203">
        <v>241873</v>
      </c>
      <c r="F28" s="204">
        <v>-1.3463907265860231</v>
      </c>
    </row>
    <row r="29" spans="1:7" ht="15.6" customHeight="1" x14ac:dyDescent="0.25">
      <c r="A29" s="202" t="s">
        <v>178</v>
      </c>
      <c r="B29" s="203">
        <v>279201</v>
      </c>
      <c r="C29" s="203">
        <v>293190</v>
      </c>
      <c r="D29" s="203">
        <v>2466885</v>
      </c>
      <c r="E29" s="203">
        <v>2093365</v>
      </c>
      <c r="F29" s="204">
        <v>-15.141362487509561</v>
      </c>
    </row>
    <row r="30" spans="1:7" ht="15.6" customHeight="1" x14ac:dyDescent="0.25">
      <c r="A30" s="202" t="s">
        <v>179</v>
      </c>
      <c r="B30" s="203">
        <v>159816</v>
      </c>
      <c r="C30" s="203">
        <v>197553</v>
      </c>
      <c r="D30" s="203">
        <v>1213238</v>
      </c>
      <c r="E30" s="203">
        <v>1270450</v>
      </c>
      <c r="F30" s="204">
        <v>4.715645240257885</v>
      </c>
    </row>
    <row r="31" spans="1:7" ht="15.6" customHeight="1" x14ac:dyDescent="0.25">
      <c r="A31" s="202" t="s">
        <v>180</v>
      </c>
      <c r="B31" s="203">
        <v>719902</v>
      </c>
      <c r="C31" s="203">
        <v>828000</v>
      </c>
      <c r="D31" s="203">
        <v>6996322</v>
      </c>
      <c r="E31" s="203">
        <v>6114208</v>
      </c>
      <c r="F31" s="204">
        <v>-12.60825330795238</v>
      </c>
    </row>
    <row r="32" spans="1:7" ht="15.6" customHeight="1" x14ac:dyDescent="0.25">
      <c r="A32" s="202" t="s">
        <v>181</v>
      </c>
      <c r="B32" s="203">
        <v>274714</v>
      </c>
      <c r="C32" s="203">
        <v>226834</v>
      </c>
      <c r="D32" s="203">
        <v>1683406</v>
      </c>
      <c r="E32" s="203">
        <v>1878608</v>
      </c>
      <c r="F32" s="204">
        <v>11.5956578508096</v>
      </c>
    </row>
    <row r="33" spans="1:6" ht="15.6" customHeight="1" x14ac:dyDescent="0.25">
      <c r="A33" s="202" t="s">
        <v>182</v>
      </c>
      <c r="B33" s="203">
        <v>25878</v>
      </c>
      <c r="C33" s="203">
        <v>24422</v>
      </c>
      <c r="D33" s="203">
        <v>224240</v>
      </c>
      <c r="E33" s="203">
        <v>169304</v>
      </c>
      <c r="F33" s="204">
        <v>-24.498751337852301</v>
      </c>
    </row>
    <row r="34" spans="1:6" ht="15.6" customHeight="1" x14ac:dyDescent="0.25">
      <c r="A34" s="202" t="s">
        <v>183</v>
      </c>
      <c r="B34" s="203">
        <v>47963</v>
      </c>
      <c r="C34" s="203">
        <v>45705</v>
      </c>
      <c r="D34" s="203">
        <v>366941</v>
      </c>
      <c r="E34" s="203">
        <v>273045</v>
      </c>
      <c r="F34" s="204">
        <v>-25.588854884027679</v>
      </c>
    </row>
    <row r="35" spans="1:6" ht="15.6" customHeight="1" x14ac:dyDescent="0.25">
      <c r="A35" s="170" t="s">
        <v>158</v>
      </c>
      <c r="B35" s="90">
        <f>SUM(B7:B34)</f>
        <v>7486374</v>
      </c>
      <c r="C35" s="91">
        <f>SUM(C7:C34)</f>
        <v>7202206</v>
      </c>
      <c r="D35" s="90">
        <f>SUM(D7:D34)</f>
        <v>62048691</v>
      </c>
      <c r="E35" s="92">
        <f>SUM(E7:E34)</f>
        <v>56373432</v>
      </c>
      <c r="F35" s="154">
        <f>E35*100/D35-100</f>
        <v>-9.1464604789164667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38729</v>
      </c>
      <c r="C7" s="203">
        <v>54466</v>
      </c>
      <c r="D7" s="203">
        <v>406654</v>
      </c>
      <c r="E7" s="203">
        <v>358918</v>
      </c>
      <c r="F7" s="204">
        <v>-11.73872628819586</v>
      </c>
      <c r="G7" s="27"/>
    </row>
    <row r="8" spans="1:14" ht="15.6" customHeight="1" x14ac:dyDescent="0.25">
      <c r="A8" s="202" t="s">
        <v>11</v>
      </c>
      <c r="B8" s="203">
        <v>110690</v>
      </c>
      <c r="C8" s="203">
        <v>118853</v>
      </c>
      <c r="D8" s="203">
        <v>847227</v>
      </c>
      <c r="E8" s="203">
        <v>793609</v>
      </c>
      <c r="F8" s="204">
        <v>-6.3286462777980432</v>
      </c>
      <c r="G8" s="20"/>
    </row>
    <row r="9" spans="1:14" ht="15.6" customHeight="1" x14ac:dyDescent="0.25">
      <c r="A9" s="202" t="s">
        <v>8</v>
      </c>
      <c r="B9" s="203">
        <v>104216</v>
      </c>
      <c r="C9" s="203">
        <v>114038</v>
      </c>
      <c r="D9" s="203">
        <v>822082</v>
      </c>
      <c r="E9" s="203">
        <v>971623</v>
      </c>
      <c r="F9" s="204">
        <v>18.190521140226888</v>
      </c>
      <c r="G9" s="20"/>
    </row>
    <row r="10" spans="1:14" ht="15.6" customHeight="1" x14ac:dyDescent="0.25">
      <c r="A10" s="202" t="s">
        <v>10</v>
      </c>
      <c r="B10" s="203">
        <v>119102</v>
      </c>
      <c r="C10" s="203">
        <v>73953</v>
      </c>
      <c r="D10" s="203">
        <v>772279</v>
      </c>
      <c r="E10" s="203">
        <v>791126</v>
      </c>
      <c r="F10" s="204">
        <v>2.4404392712996241</v>
      </c>
    </row>
    <row r="11" spans="1:14" ht="15.6" customHeight="1" x14ac:dyDescent="0.25">
      <c r="A11" s="202" t="s">
        <v>9</v>
      </c>
      <c r="B11" s="203">
        <v>5681709</v>
      </c>
      <c r="C11" s="203">
        <v>5449903</v>
      </c>
      <c r="D11" s="203">
        <v>47146911</v>
      </c>
      <c r="E11" s="203">
        <v>46116076</v>
      </c>
      <c r="F11" s="204">
        <v>-2.1864316837215512</v>
      </c>
    </row>
    <row r="12" spans="1:14" ht="15.6" customHeight="1" x14ac:dyDescent="0.25">
      <c r="A12" s="202" t="s">
        <v>6</v>
      </c>
      <c r="B12" s="203">
        <v>162046</v>
      </c>
      <c r="C12" s="203">
        <v>217317</v>
      </c>
      <c r="D12" s="203">
        <v>1387668</v>
      </c>
      <c r="E12" s="203">
        <v>1558368</v>
      </c>
      <c r="F12" s="204">
        <v>12.301213258502759</v>
      </c>
    </row>
    <row r="13" spans="1:14" ht="15.6" customHeight="1" x14ac:dyDescent="0.25">
      <c r="A13" s="202" t="s">
        <v>175</v>
      </c>
      <c r="B13" s="203">
        <v>1292128</v>
      </c>
      <c r="C13" s="203">
        <v>1325159</v>
      </c>
      <c r="D13" s="203">
        <v>9820927</v>
      </c>
      <c r="E13" s="203">
        <v>10291099</v>
      </c>
      <c r="F13" s="204">
        <v>4.7874503089168741</v>
      </c>
    </row>
    <row r="14" spans="1:14" ht="15.6" customHeight="1" x14ac:dyDescent="0.25">
      <c r="A14" s="202" t="s">
        <v>153</v>
      </c>
      <c r="B14" s="203">
        <v>3585895</v>
      </c>
      <c r="C14" s="203">
        <v>3883543</v>
      </c>
      <c r="D14" s="203">
        <v>29911210</v>
      </c>
      <c r="E14" s="203">
        <v>34139594</v>
      </c>
      <c r="F14" s="204">
        <v>14.1364525206436</v>
      </c>
    </row>
    <row r="15" spans="1:14" ht="15.6" customHeight="1" x14ac:dyDescent="0.25">
      <c r="A15" s="202" t="s">
        <v>150</v>
      </c>
      <c r="B15" s="203">
        <v>629116</v>
      </c>
      <c r="C15" s="203">
        <v>716927</v>
      </c>
      <c r="D15" s="203">
        <v>5667175</v>
      </c>
      <c r="E15" s="203">
        <v>5688483</v>
      </c>
      <c r="F15" s="204">
        <v>0.37598980091492251</v>
      </c>
    </row>
    <row r="16" spans="1:14" ht="15.6" customHeight="1" x14ac:dyDescent="0.5">
      <c r="A16" s="202" t="s">
        <v>149</v>
      </c>
      <c r="B16" s="203">
        <v>102523</v>
      </c>
      <c r="C16" s="203">
        <v>70991</v>
      </c>
      <c r="D16" s="203">
        <v>660558</v>
      </c>
      <c r="E16" s="203">
        <v>695065</v>
      </c>
      <c r="F16" s="204">
        <v>5.2239167491726732</v>
      </c>
      <c r="G16" s="15"/>
    </row>
    <row r="17" spans="1:7" ht="15.6" customHeight="1" x14ac:dyDescent="0.35">
      <c r="A17" s="202" t="s">
        <v>155</v>
      </c>
      <c r="B17" s="203">
        <v>96002</v>
      </c>
      <c r="C17" s="203">
        <v>122529</v>
      </c>
      <c r="D17" s="203">
        <v>814430</v>
      </c>
      <c r="E17" s="203">
        <v>793889</v>
      </c>
      <c r="F17" s="204">
        <v>-2.5221320432695218</v>
      </c>
      <c r="G17" s="16"/>
    </row>
    <row r="18" spans="1:7" ht="15.6" customHeight="1" x14ac:dyDescent="0.25">
      <c r="A18" s="202" t="s">
        <v>152</v>
      </c>
      <c r="B18" s="203">
        <v>41444</v>
      </c>
      <c r="C18" s="203">
        <v>46485</v>
      </c>
      <c r="D18" s="203">
        <v>349576</v>
      </c>
      <c r="E18" s="203">
        <v>387099</v>
      </c>
      <c r="F18" s="204">
        <v>10.733860448085681</v>
      </c>
    </row>
    <row r="19" spans="1:7" ht="15.6" customHeight="1" x14ac:dyDescent="0.25">
      <c r="A19" s="202" t="s">
        <v>148</v>
      </c>
      <c r="B19" s="203">
        <v>55414</v>
      </c>
      <c r="C19" s="203">
        <v>45749</v>
      </c>
      <c r="D19" s="203">
        <v>739680</v>
      </c>
      <c r="E19" s="203">
        <v>453054</v>
      </c>
      <c r="F19" s="204">
        <v>-38.75</v>
      </c>
    </row>
    <row r="20" spans="1:7" ht="15.6" customHeight="1" x14ac:dyDescent="0.25">
      <c r="A20" s="202" t="s">
        <v>147</v>
      </c>
      <c r="B20" s="203">
        <v>132160</v>
      </c>
      <c r="C20" s="203">
        <v>154018</v>
      </c>
      <c r="D20" s="203">
        <v>1033941</v>
      </c>
      <c r="E20" s="203">
        <v>1313799</v>
      </c>
      <c r="F20" s="204">
        <v>27.067115048150711</v>
      </c>
    </row>
    <row r="21" spans="1:7" ht="15.6" customHeight="1" x14ac:dyDescent="0.25">
      <c r="A21" s="202" t="s">
        <v>154</v>
      </c>
      <c r="B21" s="203">
        <v>141481</v>
      </c>
      <c r="C21" s="203">
        <v>166939</v>
      </c>
      <c r="D21" s="203">
        <v>908479</v>
      </c>
      <c r="E21" s="203">
        <v>1218076</v>
      </c>
      <c r="F21" s="204">
        <v>34.0786083112543</v>
      </c>
    </row>
    <row r="22" spans="1:7" ht="15.6" customHeight="1" x14ac:dyDescent="0.25">
      <c r="A22" s="202" t="s">
        <v>151</v>
      </c>
      <c r="B22" s="203">
        <v>1705707</v>
      </c>
      <c r="C22" s="203">
        <v>1648913</v>
      </c>
      <c r="D22" s="203">
        <v>12290057</v>
      </c>
      <c r="E22" s="203">
        <v>13177449</v>
      </c>
      <c r="F22" s="204">
        <v>7.2204058939677802</v>
      </c>
    </row>
    <row r="23" spans="1:7" ht="15.6" customHeight="1" x14ac:dyDescent="0.25">
      <c r="A23" s="202" t="s">
        <v>171</v>
      </c>
      <c r="B23" s="203">
        <v>80119</v>
      </c>
      <c r="C23" s="203">
        <v>404433</v>
      </c>
      <c r="D23" s="203">
        <v>620357</v>
      </c>
      <c r="E23" s="203">
        <v>2064420</v>
      </c>
      <c r="F23" s="204">
        <v>232.77935124452529</v>
      </c>
    </row>
    <row r="24" spans="1:7" ht="15.6" customHeight="1" x14ac:dyDescent="0.25">
      <c r="A24" s="202" t="s">
        <v>146</v>
      </c>
      <c r="B24" s="203">
        <v>86295</v>
      </c>
      <c r="C24" s="203">
        <v>97267</v>
      </c>
      <c r="D24" s="203">
        <v>718890</v>
      </c>
      <c r="E24" s="203">
        <v>773441</v>
      </c>
      <c r="F24" s="204">
        <v>7.5882262933132978</v>
      </c>
    </row>
    <row r="25" spans="1:7" ht="15.6" customHeight="1" x14ac:dyDescent="0.25">
      <c r="A25" s="202" t="s">
        <v>145</v>
      </c>
      <c r="B25" s="203">
        <v>39449</v>
      </c>
      <c r="C25" s="203">
        <v>37959</v>
      </c>
      <c r="D25" s="203">
        <v>297017</v>
      </c>
      <c r="E25" s="203">
        <v>296707</v>
      </c>
      <c r="F25" s="204">
        <v>-0.1043711302719998</v>
      </c>
    </row>
    <row r="26" spans="1:7" ht="15.6" customHeight="1" x14ac:dyDescent="0.25">
      <c r="A26" s="202" t="s">
        <v>157</v>
      </c>
      <c r="B26" s="203">
        <v>28352</v>
      </c>
      <c r="C26" s="203">
        <v>32594</v>
      </c>
      <c r="D26" s="203">
        <v>383884</v>
      </c>
      <c r="E26" s="203">
        <v>379396</v>
      </c>
      <c r="F26" s="204">
        <v>-1.169103166581579</v>
      </c>
    </row>
    <row r="27" spans="1:7" ht="15.6" customHeight="1" x14ac:dyDescent="0.25">
      <c r="A27" s="202" t="s">
        <v>173</v>
      </c>
      <c r="B27" s="203">
        <v>140951</v>
      </c>
      <c r="C27" s="203">
        <v>162835</v>
      </c>
      <c r="D27" s="203">
        <v>1619359</v>
      </c>
      <c r="E27" s="203">
        <v>1651380</v>
      </c>
      <c r="F27" s="204">
        <v>1.977387348944859</v>
      </c>
    </row>
    <row r="28" spans="1:7" ht="15.6" customHeight="1" x14ac:dyDescent="0.25">
      <c r="A28" s="202" t="s">
        <v>177</v>
      </c>
      <c r="B28" s="203">
        <v>711444</v>
      </c>
      <c r="C28" s="203">
        <v>750737</v>
      </c>
      <c r="D28" s="203">
        <v>5436598</v>
      </c>
      <c r="E28" s="203">
        <v>5885067</v>
      </c>
      <c r="F28" s="204">
        <v>8.2490741452651122</v>
      </c>
    </row>
    <row r="29" spans="1:7" ht="15.6" customHeight="1" x14ac:dyDescent="0.25">
      <c r="A29" s="202" t="s">
        <v>178</v>
      </c>
      <c r="B29" s="203">
        <v>187931</v>
      </c>
      <c r="C29" s="203">
        <v>283464</v>
      </c>
      <c r="D29" s="203">
        <v>1914086</v>
      </c>
      <c r="E29" s="203">
        <v>2457275</v>
      </c>
      <c r="F29" s="204">
        <v>28.378505459002351</v>
      </c>
    </row>
    <row r="30" spans="1:7" ht="15.6" customHeight="1" x14ac:dyDescent="0.25">
      <c r="A30" s="202" t="s">
        <v>179</v>
      </c>
      <c r="B30" s="203">
        <v>121186</v>
      </c>
      <c r="C30" s="203">
        <v>126955</v>
      </c>
      <c r="D30" s="203">
        <v>1015220</v>
      </c>
      <c r="E30" s="203">
        <v>1114947</v>
      </c>
      <c r="F30" s="204">
        <v>9.8231910324855676</v>
      </c>
    </row>
    <row r="31" spans="1:7" ht="15.6" customHeight="1" x14ac:dyDescent="0.25">
      <c r="A31" s="202" t="s">
        <v>180</v>
      </c>
      <c r="B31" s="203">
        <v>115793</v>
      </c>
      <c r="C31" s="203">
        <v>101632</v>
      </c>
      <c r="D31" s="203">
        <v>1192659</v>
      </c>
      <c r="E31" s="203">
        <v>1087716</v>
      </c>
      <c r="F31" s="204">
        <v>-8.7990783618787987</v>
      </c>
    </row>
    <row r="32" spans="1:7" ht="15.6" customHeight="1" x14ac:dyDescent="0.25">
      <c r="A32" s="202" t="s">
        <v>181</v>
      </c>
      <c r="B32" s="203">
        <v>5363564</v>
      </c>
      <c r="C32" s="203">
        <v>5961186</v>
      </c>
      <c r="D32" s="203">
        <v>45811231</v>
      </c>
      <c r="E32" s="203">
        <v>50141593</v>
      </c>
      <c r="F32" s="204">
        <v>9.452620908615188</v>
      </c>
    </row>
    <row r="33" spans="1:6" ht="15.6" customHeight="1" x14ac:dyDescent="0.25">
      <c r="A33" s="202" t="s">
        <v>182</v>
      </c>
      <c r="B33" s="203">
        <v>310685</v>
      </c>
      <c r="C33" s="203">
        <v>363907</v>
      </c>
      <c r="D33" s="203">
        <v>2855279</v>
      </c>
      <c r="E33" s="203">
        <v>3308920</v>
      </c>
      <c r="F33" s="204">
        <v>15.88779940594247</v>
      </c>
    </row>
    <row r="34" spans="1:6" ht="15.6" customHeight="1" x14ac:dyDescent="0.25">
      <c r="A34" s="202" t="s">
        <v>183</v>
      </c>
      <c r="B34" s="203">
        <v>56407</v>
      </c>
      <c r="C34" s="203">
        <v>49329</v>
      </c>
      <c r="D34" s="203">
        <v>463236</v>
      </c>
      <c r="E34" s="203">
        <v>490456</v>
      </c>
      <c r="F34" s="204">
        <v>5.8760545380756213</v>
      </c>
    </row>
    <row r="35" spans="1:6" ht="15.6" customHeight="1" x14ac:dyDescent="0.25">
      <c r="A35" s="170" t="s">
        <v>158</v>
      </c>
      <c r="B35" s="90">
        <f>SUM(B7:B34)</f>
        <v>21240538</v>
      </c>
      <c r="C35" s="91">
        <f>SUM(C7:C34)</f>
        <v>22582081</v>
      </c>
      <c r="D35" s="90">
        <f>SUM(D7:D34)</f>
        <v>175906670</v>
      </c>
      <c r="E35" s="92">
        <f>SUM(E7:E34)</f>
        <v>188398645</v>
      </c>
      <c r="F35" s="191">
        <f>E35*100/D35-100</f>
        <v>7.1014788694482149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109</v>
      </c>
      <c r="E7" s="203">
        <v>33</v>
      </c>
      <c r="F7" s="204">
        <v>-69.724770642201833</v>
      </c>
      <c r="G7" s="27"/>
    </row>
    <row r="8" spans="1:14" ht="15.6" customHeight="1" x14ac:dyDescent="0.25">
      <c r="A8" s="202" t="s">
        <v>11</v>
      </c>
      <c r="B8" s="203">
        <v>85160</v>
      </c>
      <c r="C8" s="203">
        <v>109610</v>
      </c>
      <c r="D8" s="203">
        <v>726904</v>
      </c>
      <c r="E8" s="203">
        <v>743512</v>
      </c>
      <c r="F8" s="204">
        <v>2.2847583724948488</v>
      </c>
      <c r="G8" s="20"/>
    </row>
    <row r="9" spans="1:14" ht="15.6" customHeight="1" x14ac:dyDescent="0.25">
      <c r="A9" s="202" t="s">
        <v>8</v>
      </c>
      <c r="B9" s="203">
        <v>24354</v>
      </c>
      <c r="C9" s="203">
        <v>25022</v>
      </c>
      <c r="D9" s="203">
        <v>127071</v>
      </c>
      <c r="E9" s="203">
        <v>179728</v>
      </c>
      <c r="F9" s="204">
        <v>41.439038018115873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4969013</v>
      </c>
      <c r="C11" s="203">
        <v>4810210</v>
      </c>
      <c r="D11" s="203">
        <v>37827065</v>
      </c>
      <c r="E11" s="203">
        <v>38265940</v>
      </c>
      <c r="F11" s="204">
        <v>1.1602142540004079</v>
      </c>
    </row>
    <row r="12" spans="1:14" ht="15.6" customHeight="1" x14ac:dyDescent="0.25">
      <c r="A12" s="202" t="s">
        <v>6</v>
      </c>
      <c r="B12" s="203">
        <v>118515</v>
      </c>
      <c r="C12" s="203">
        <v>131660</v>
      </c>
      <c r="D12" s="203">
        <v>972242</v>
      </c>
      <c r="E12" s="203">
        <v>1067840</v>
      </c>
      <c r="F12" s="204">
        <v>9.8327371168906552</v>
      </c>
    </row>
    <row r="13" spans="1:14" ht="15.6" customHeight="1" x14ac:dyDescent="0.25">
      <c r="A13" s="202" t="s">
        <v>175</v>
      </c>
      <c r="B13" s="203">
        <v>30855</v>
      </c>
      <c r="C13" s="203">
        <v>27881</v>
      </c>
      <c r="D13" s="203">
        <v>241794</v>
      </c>
      <c r="E13" s="203">
        <v>217246</v>
      </c>
      <c r="F13" s="204">
        <v>-10.152443815810161</v>
      </c>
    </row>
    <row r="14" spans="1:14" ht="15.6" customHeight="1" x14ac:dyDescent="0.25">
      <c r="A14" s="202" t="s">
        <v>153</v>
      </c>
      <c r="B14" s="203">
        <v>2704096</v>
      </c>
      <c r="C14" s="203">
        <v>3042591</v>
      </c>
      <c r="D14" s="203">
        <v>22220842</v>
      </c>
      <c r="E14" s="203">
        <v>26244750</v>
      </c>
      <c r="F14" s="204">
        <v>18.108710732023571</v>
      </c>
    </row>
    <row r="15" spans="1:14" ht="15.6" customHeight="1" x14ac:dyDescent="0.25">
      <c r="A15" s="202" t="s">
        <v>150</v>
      </c>
      <c r="B15" s="203">
        <v>374787</v>
      </c>
      <c r="C15" s="203">
        <v>437233</v>
      </c>
      <c r="D15" s="203">
        <v>3559596</v>
      </c>
      <c r="E15" s="203">
        <v>3404084</v>
      </c>
      <c r="F15" s="204">
        <v>-4.3688103930895474</v>
      </c>
    </row>
    <row r="16" spans="1:14" ht="15.6" customHeight="1" x14ac:dyDescent="0.5">
      <c r="A16" s="202" t="s">
        <v>149</v>
      </c>
      <c r="B16" s="203">
        <v>74901</v>
      </c>
      <c r="C16" s="203">
        <v>47382</v>
      </c>
      <c r="D16" s="203">
        <v>446978</v>
      </c>
      <c r="E16" s="203">
        <v>456583</v>
      </c>
      <c r="F16" s="204">
        <v>2.148875336146304</v>
      </c>
      <c r="G16" s="15"/>
    </row>
    <row r="17" spans="1:7" ht="15.6" customHeight="1" x14ac:dyDescent="0.35">
      <c r="A17" s="202" t="s">
        <v>155</v>
      </c>
      <c r="B17" s="203">
        <v>88112</v>
      </c>
      <c r="C17" s="203">
        <v>116636</v>
      </c>
      <c r="D17" s="203">
        <v>758114</v>
      </c>
      <c r="E17" s="203">
        <v>767852</v>
      </c>
      <c r="F17" s="204">
        <v>1.284503386034288</v>
      </c>
      <c r="G17" s="16"/>
    </row>
    <row r="18" spans="1:7" ht="15.6" customHeight="1" x14ac:dyDescent="0.25">
      <c r="A18" s="202" t="s">
        <v>152</v>
      </c>
      <c r="B18" s="203">
        <v>4831</v>
      </c>
      <c r="C18" s="203">
        <v>4955</v>
      </c>
      <c r="D18" s="203">
        <v>44314</v>
      </c>
      <c r="E18" s="203">
        <v>45292</v>
      </c>
      <c r="F18" s="204">
        <v>2.2069774789005692</v>
      </c>
    </row>
    <row r="19" spans="1:7" ht="15.6" customHeight="1" x14ac:dyDescent="0.25">
      <c r="A19" s="202" t="s">
        <v>148</v>
      </c>
      <c r="B19" s="203">
        <v>12370</v>
      </c>
      <c r="C19" s="203">
        <v>9347</v>
      </c>
      <c r="D19" s="203">
        <v>264551</v>
      </c>
      <c r="E19" s="203">
        <v>89971</v>
      </c>
      <c r="F19" s="204">
        <v>-65.991056544862801</v>
      </c>
    </row>
    <row r="20" spans="1:7" ht="15.6" customHeight="1" x14ac:dyDescent="0.25">
      <c r="A20" s="202" t="s">
        <v>147</v>
      </c>
      <c r="B20" s="203">
        <v>89970</v>
      </c>
      <c r="C20" s="203">
        <v>93558</v>
      </c>
      <c r="D20" s="203">
        <v>530529</v>
      </c>
      <c r="E20" s="203">
        <v>734096</v>
      </c>
      <c r="F20" s="204">
        <v>38.370569752077643</v>
      </c>
    </row>
    <row r="21" spans="1:7" ht="15.6" customHeight="1" x14ac:dyDescent="0.25">
      <c r="A21" s="202" t="s">
        <v>154</v>
      </c>
      <c r="B21" s="203">
        <v>56619</v>
      </c>
      <c r="C21" s="203">
        <v>67420</v>
      </c>
      <c r="D21" s="203">
        <v>387417</v>
      </c>
      <c r="E21" s="203">
        <v>549290</v>
      </c>
      <c r="F21" s="204">
        <v>41.782626988490449</v>
      </c>
    </row>
    <row r="22" spans="1:7" ht="15.6" customHeight="1" x14ac:dyDescent="0.25">
      <c r="A22" s="202" t="s">
        <v>151</v>
      </c>
      <c r="B22" s="203">
        <v>1277112</v>
      </c>
      <c r="C22" s="203">
        <v>1210394</v>
      </c>
      <c r="D22" s="203">
        <v>9096846</v>
      </c>
      <c r="E22" s="203">
        <v>9915742</v>
      </c>
      <c r="F22" s="204">
        <v>9.0019771687901482</v>
      </c>
    </row>
    <row r="23" spans="1:7" ht="15.6" customHeight="1" x14ac:dyDescent="0.25">
      <c r="A23" s="202" t="s">
        <v>171</v>
      </c>
      <c r="B23" s="203">
        <v>26698</v>
      </c>
      <c r="C23" s="203">
        <v>372017</v>
      </c>
      <c r="D23" s="203">
        <v>214059</v>
      </c>
      <c r="E23" s="203">
        <v>1718979</v>
      </c>
      <c r="F23" s="204">
        <v>703.03981612546079</v>
      </c>
    </row>
    <row r="24" spans="1:7" ht="15.6" customHeight="1" x14ac:dyDescent="0.25">
      <c r="A24" s="202" t="s">
        <v>146</v>
      </c>
      <c r="B24" s="203">
        <v>35505</v>
      </c>
      <c r="C24" s="203">
        <v>41646</v>
      </c>
      <c r="D24" s="203">
        <v>337654</v>
      </c>
      <c r="E24" s="203">
        <v>327313</v>
      </c>
      <c r="F24" s="204">
        <v>-3.062602545801326</v>
      </c>
    </row>
    <row r="25" spans="1:7" ht="15.6" customHeight="1" x14ac:dyDescent="0.25">
      <c r="A25" s="202" t="s">
        <v>145</v>
      </c>
      <c r="B25" s="203">
        <v>3966</v>
      </c>
      <c r="C25" s="203">
        <v>3393</v>
      </c>
      <c r="D25" s="203">
        <v>31879</v>
      </c>
      <c r="E25" s="203">
        <v>26834</v>
      </c>
      <c r="F25" s="204">
        <v>-15.825465039681291</v>
      </c>
    </row>
    <row r="26" spans="1:7" ht="15.6" customHeight="1" x14ac:dyDescent="0.25">
      <c r="A26" s="202" t="s">
        <v>157</v>
      </c>
      <c r="B26" s="203">
        <v>482</v>
      </c>
      <c r="C26" s="203">
        <v>199</v>
      </c>
      <c r="D26" s="203">
        <v>3379</v>
      </c>
      <c r="E26" s="203">
        <v>2032</v>
      </c>
      <c r="F26" s="204">
        <v>-39.863865048831023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319776</v>
      </c>
      <c r="C28" s="203">
        <v>305671</v>
      </c>
      <c r="D28" s="203">
        <v>2626789</v>
      </c>
      <c r="E28" s="203">
        <v>2778456</v>
      </c>
      <c r="F28" s="204">
        <v>5.773855456224311</v>
      </c>
    </row>
    <row r="29" spans="1:7" ht="15.6" customHeight="1" x14ac:dyDescent="0.25">
      <c r="A29" s="202" t="s">
        <v>178</v>
      </c>
      <c r="B29" s="203">
        <v>43294</v>
      </c>
      <c r="C29" s="203">
        <v>130834</v>
      </c>
      <c r="D29" s="203">
        <v>316136</v>
      </c>
      <c r="E29" s="203">
        <v>888727</v>
      </c>
      <c r="F29" s="204">
        <v>181.12173241895891</v>
      </c>
    </row>
    <row r="30" spans="1:7" ht="15.6" customHeight="1" x14ac:dyDescent="0.25">
      <c r="A30" s="202" t="s">
        <v>179</v>
      </c>
      <c r="B30" s="203">
        <v>84506</v>
      </c>
      <c r="C30" s="203">
        <v>96381</v>
      </c>
      <c r="D30" s="203">
        <v>679299</v>
      </c>
      <c r="E30" s="203">
        <v>722440</v>
      </c>
      <c r="F30" s="204">
        <v>6.3508116455345904</v>
      </c>
    </row>
    <row r="31" spans="1:7" ht="15.6" customHeight="1" x14ac:dyDescent="0.25">
      <c r="A31" s="202" t="s">
        <v>180</v>
      </c>
      <c r="B31" s="203">
        <v>8855</v>
      </c>
      <c r="C31" s="203">
        <v>11227</v>
      </c>
      <c r="D31" s="203">
        <v>216575</v>
      </c>
      <c r="E31" s="203">
        <v>88417</v>
      </c>
      <c r="F31" s="204">
        <v>-59.174881680711067</v>
      </c>
    </row>
    <row r="32" spans="1:7" ht="15.6" customHeight="1" x14ac:dyDescent="0.25">
      <c r="A32" s="202" t="s">
        <v>181</v>
      </c>
      <c r="B32" s="203">
        <v>4236119</v>
      </c>
      <c r="C32" s="203">
        <v>4871946</v>
      </c>
      <c r="D32" s="203">
        <v>35561410</v>
      </c>
      <c r="E32" s="203">
        <v>39490880</v>
      </c>
      <c r="F32" s="204">
        <v>11.049814953906489</v>
      </c>
    </row>
    <row r="33" spans="1:6" ht="15.6" customHeight="1" x14ac:dyDescent="0.25">
      <c r="A33" s="202" t="s">
        <v>182</v>
      </c>
      <c r="B33" s="203">
        <v>193341</v>
      </c>
      <c r="C33" s="203">
        <v>264451</v>
      </c>
      <c r="D33" s="203">
        <v>1716059</v>
      </c>
      <c r="E33" s="203">
        <v>1978660</v>
      </c>
      <c r="F33" s="204">
        <v>15.302562441034951</v>
      </c>
    </row>
    <row r="34" spans="1:6" ht="15.6" customHeight="1" x14ac:dyDescent="0.25">
      <c r="A34" s="202" t="s">
        <v>183</v>
      </c>
      <c r="B34" s="203">
        <v>20787</v>
      </c>
      <c r="C34" s="203">
        <v>19606</v>
      </c>
      <c r="D34" s="203">
        <v>159954</v>
      </c>
      <c r="E34" s="203">
        <v>181567</v>
      </c>
      <c r="F34" s="204">
        <v>13.512009702789561</v>
      </c>
    </row>
    <row r="35" spans="1:6" ht="15.6" customHeight="1" x14ac:dyDescent="0.25">
      <c r="A35" s="170" t="s">
        <v>158</v>
      </c>
      <c r="B35" s="90">
        <f>SUM(B7:B34)</f>
        <v>14884024</v>
      </c>
      <c r="C35" s="91">
        <f>SUM(C7:C34)</f>
        <v>16251270</v>
      </c>
      <c r="D35" s="192">
        <f>SUM(D7:D34)</f>
        <v>119067565</v>
      </c>
      <c r="E35" s="92">
        <f>SUM(E7:E34)</f>
        <v>130886264</v>
      </c>
      <c r="F35" s="154">
        <f>E35*100/D35-100</f>
        <v>9.9260440910167205</v>
      </c>
    </row>
    <row r="36" spans="1:6" ht="15.6" customHeight="1" x14ac:dyDescent="0.25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2897.5020000000009</v>
      </c>
      <c r="C7" s="203">
        <v>3084.4399999999991</v>
      </c>
      <c r="D7" s="203">
        <v>20102.753000000001</v>
      </c>
      <c r="E7" s="203">
        <v>17358.351999999999</v>
      </c>
      <c r="F7" s="204">
        <v>-13.6518664881372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200.298</v>
      </c>
      <c r="D8" s="203">
        <v>0</v>
      </c>
      <c r="E8" s="203">
        <v>688.00299999999982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450.50900000000001</v>
      </c>
      <c r="C9" s="203">
        <v>438.125</v>
      </c>
      <c r="D9" s="203">
        <v>2379.643</v>
      </c>
      <c r="E9" s="203">
        <v>2591.4209999999998</v>
      </c>
      <c r="F9" s="204">
        <v>8.8995702296520847</v>
      </c>
      <c r="G9" s="20"/>
    </row>
    <row r="10" spans="1:14" ht="15.6" customHeight="1" x14ac:dyDescent="0.25">
      <c r="A10" s="202" t="s">
        <v>10</v>
      </c>
      <c r="B10" s="203">
        <v>711.95400000000018</v>
      </c>
      <c r="C10" s="203">
        <v>890.96799999999996</v>
      </c>
      <c r="D10" s="203">
        <v>7964.7889999999998</v>
      </c>
      <c r="E10" s="203">
        <v>7891.3620000000001</v>
      </c>
      <c r="F10" s="204">
        <v>-0.92189510607249758</v>
      </c>
    </row>
    <row r="11" spans="1:14" ht="15.6" customHeight="1" x14ac:dyDescent="0.25">
      <c r="A11" s="202" t="s">
        <v>9</v>
      </c>
      <c r="B11" s="203">
        <v>105.285</v>
      </c>
      <c r="C11" s="203">
        <v>118.59399999999999</v>
      </c>
      <c r="D11" s="203">
        <v>477.82400000000013</v>
      </c>
      <c r="E11" s="203">
        <v>773.60299999999995</v>
      </c>
      <c r="F11" s="204">
        <v>61.90124397267607</v>
      </c>
    </row>
    <row r="12" spans="1:14" ht="15.6" customHeight="1" x14ac:dyDescent="0.25">
      <c r="A12" s="202" t="s">
        <v>6</v>
      </c>
      <c r="B12" s="203">
        <v>1126.7539999999999</v>
      </c>
      <c r="C12" s="203">
        <v>1185.222</v>
      </c>
      <c r="D12" s="203">
        <v>8423.7749999999996</v>
      </c>
      <c r="E12" s="203">
        <v>7866.9640000000009</v>
      </c>
      <c r="F12" s="204">
        <v>-6.6099937379618723</v>
      </c>
    </row>
    <row r="13" spans="1:14" ht="15.6" customHeight="1" x14ac:dyDescent="0.25">
      <c r="A13" s="202" t="s">
        <v>175</v>
      </c>
      <c r="B13" s="203">
        <v>143.63</v>
      </c>
      <c r="C13" s="203">
        <v>138.12100000000001</v>
      </c>
      <c r="D13" s="203">
        <v>1152.54</v>
      </c>
      <c r="E13" s="203">
        <v>1180.1090000000011</v>
      </c>
      <c r="F13" s="204">
        <v>2.3920211012199961</v>
      </c>
    </row>
    <row r="14" spans="1:14" ht="15.6" customHeight="1" x14ac:dyDescent="0.25">
      <c r="A14" s="202" t="s">
        <v>153</v>
      </c>
      <c r="B14" s="203">
        <v>144.73500000000001</v>
      </c>
      <c r="C14" s="203">
        <v>211.16200000000001</v>
      </c>
      <c r="D14" s="203">
        <v>1223.105</v>
      </c>
      <c r="E14" s="203">
        <v>2145.4380000000001</v>
      </c>
      <c r="F14" s="204">
        <v>75.409143123444068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53.090000000000011</v>
      </c>
      <c r="C16" s="203">
        <v>60.16</v>
      </c>
      <c r="D16" s="203">
        <v>255.43799999999999</v>
      </c>
      <c r="E16" s="203">
        <v>292.51799999999997</v>
      </c>
      <c r="F16" s="204">
        <v>14.516242689028219</v>
      </c>
      <c r="G16" s="15"/>
    </row>
    <row r="17" spans="1:7" ht="15.6" customHeight="1" x14ac:dyDescent="0.35">
      <c r="A17" s="202" t="s">
        <v>155</v>
      </c>
      <c r="B17" s="203">
        <v>99.034999999999997</v>
      </c>
      <c r="C17" s="203">
        <v>205.654</v>
      </c>
      <c r="D17" s="203">
        <v>1691.251</v>
      </c>
      <c r="E17" s="203">
        <v>1926.066</v>
      </c>
      <c r="F17" s="204">
        <v>13.884101177175941</v>
      </c>
      <c r="G17" s="16"/>
    </row>
    <row r="18" spans="1:7" ht="15.6" customHeight="1" x14ac:dyDescent="0.25">
      <c r="A18" s="202" t="s">
        <v>152</v>
      </c>
      <c r="B18" s="203">
        <v>4.375</v>
      </c>
      <c r="C18" s="203">
        <v>0</v>
      </c>
      <c r="D18" s="203">
        <v>15.641999999999999</v>
      </c>
      <c r="E18" s="203">
        <v>0</v>
      </c>
      <c r="F18" s="204">
        <v>-100</v>
      </c>
    </row>
    <row r="19" spans="1:7" ht="15.6" customHeight="1" x14ac:dyDescent="0.25">
      <c r="A19" s="202" t="s">
        <v>148</v>
      </c>
      <c r="B19" s="203">
        <v>12.96</v>
      </c>
      <c r="C19" s="203">
        <v>11.584</v>
      </c>
      <c r="D19" s="203">
        <v>127.998</v>
      </c>
      <c r="E19" s="203">
        <v>86.228999999999999</v>
      </c>
      <c r="F19" s="204">
        <v>-32.63254113345522</v>
      </c>
    </row>
    <row r="20" spans="1:7" ht="15.6" customHeight="1" x14ac:dyDescent="0.25">
      <c r="A20" s="202" t="s">
        <v>147</v>
      </c>
      <c r="B20" s="203">
        <v>702.09799999999996</v>
      </c>
      <c r="C20" s="203">
        <v>475.65300000000002</v>
      </c>
      <c r="D20" s="203">
        <v>6144.3130000000001</v>
      </c>
      <c r="E20" s="203">
        <v>8355.987000000001</v>
      </c>
      <c r="F20" s="204">
        <v>35.995464423768787</v>
      </c>
    </row>
    <row r="21" spans="1:7" ht="15.6" customHeight="1" x14ac:dyDescent="0.25">
      <c r="A21" s="202" t="s">
        <v>154</v>
      </c>
      <c r="B21" s="203">
        <v>14.27</v>
      </c>
      <c r="C21" s="203">
        <v>9.6259999999999994</v>
      </c>
      <c r="D21" s="203">
        <v>125.831</v>
      </c>
      <c r="E21" s="203">
        <v>75.150999999999996</v>
      </c>
      <c r="F21" s="204">
        <v>-40.276243532992673</v>
      </c>
    </row>
    <row r="22" spans="1:7" ht="15.6" customHeight="1" x14ac:dyDescent="0.25">
      <c r="A22" s="202" t="s">
        <v>151</v>
      </c>
      <c r="B22" s="203">
        <v>86.867000000000019</v>
      </c>
      <c r="C22" s="203">
        <v>57.920999999999999</v>
      </c>
      <c r="D22" s="203">
        <v>525.4670000000001</v>
      </c>
      <c r="E22" s="203">
        <v>590.70899999999995</v>
      </c>
      <c r="F22" s="204">
        <v>12.41600328850336</v>
      </c>
    </row>
    <row r="23" spans="1:7" ht="15.6" customHeight="1" x14ac:dyDescent="0.25">
      <c r="A23" s="202" t="s">
        <v>171</v>
      </c>
      <c r="B23" s="203">
        <v>5.9089999999999998</v>
      </c>
      <c r="C23" s="203">
        <v>4.4560000000000004</v>
      </c>
      <c r="D23" s="203">
        <v>99.960000000000008</v>
      </c>
      <c r="E23" s="203">
        <v>119.396</v>
      </c>
      <c r="F23" s="204">
        <v>19.443777511004381</v>
      </c>
    </row>
    <row r="24" spans="1:7" ht="15.6" customHeight="1" x14ac:dyDescent="0.25">
      <c r="A24" s="202" t="s">
        <v>146</v>
      </c>
      <c r="B24" s="203">
        <v>171.66300000000001</v>
      </c>
      <c r="C24" s="203">
        <v>118.39100000000001</v>
      </c>
      <c r="D24" s="203">
        <v>1669.221</v>
      </c>
      <c r="E24" s="203">
        <v>1422.152</v>
      </c>
      <c r="F24" s="204">
        <v>-14.80145528962314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89.451000000000008</v>
      </c>
      <c r="C26" s="203">
        <v>88.929000000000002</v>
      </c>
      <c r="D26" s="203">
        <v>554.73899999999992</v>
      </c>
      <c r="E26" s="203">
        <v>545.66999999999996</v>
      </c>
      <c r="F26" s="204">
        <v>-1.6348228626435179</v>
      </c>
    </row>
    <row r="27" spans="1:7" ht="15.6" customHeight="1" x14ac:dyDescent="0.25">
      <c r="A27" s="202" t="s">
        <v>173</v>
      </c>
      <c r="B27" s="203">
        <v>965.76300000000003</v>
      </c>
      <c r="C27" s="203">
        <v>849.9430000000001</v>
      </c>
      <c r="D27" s="203">
        <v>14293.244000000001</v>
      </c>
      <c r="E27" s="203">
        <v>11925.403</v>
      </c>
      <c r="F27" s="204">
        <v>-16.56615531085875</v>
      </c>
    </row>
    <row r="28" spans="1:7" ht="15.6" customHeight="1" x14ac:dyDescent="0.25">
      <c r="A28" s="202" t="s">
        <v>177</v>
      </c>
      <c r="B28" s="203">
        <v>206.72700000000009</v>
      </c>
      <c r="C28" s="203">
        <v>164.58799999999999</v>
      </c>
      <c r="D28" s="203">
        <v>2491.3409999999999</v>
      </c>
      <c r="E28" s="203">
        <v>1888.0150000000001</v>
      </c>
      <c r="F28" s="204">
        <v>-24.216917716201831</v>
      </c>
    </row>
    <row r="29" spans="1:7" ht="15.6" customHeight="1" x14ac:dyDescent="0.25">
      <c r="A29" s="202" t="s">
        <v>178</v>
      </c>
      <c r="B29" s="203">
        <v>430.04399999999998</v>
      </c>
      <c r="C29" s="203">
        <v>209.11500000000001</v>
      </c>
      <c r="D29" s="203">
        <v>3139.1689999999999</v>
      </c>
      <c r="E29" s="203">
        <v>2939.876999999999</v>
      </c>
      <c r="F29" s="204">
        <v>-6.3485591250423434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129.78</v>
      </c>
      <c r="C31" s="203">
        <v>235.797</v>
      </c>
      <c r="D31" s="203">
        <v>1319.1980000000001</v>
      </c>
      <c r="E31" s="203">
        <v>1560.146</v>
      </c>
      <c r="F31" s="204">
        <v>18.264733572973881</v>
      </c>
    </row>
    <row r="32" spans="1:7" ht="15.6" customHeight="1" x14ac:dyDescent="0.25">
      <c r="A32" s="202" t="s">
        <v>181</v>
      </c>
      <c r="B32" s="203">
        <v>91.631</v>
      </c>
      <c r="C32" s="203">
        <v>41.052000000000007</v>
      </c>
      <c r="D32" s="203">
        <v>879.11099999999999</v>
      </c>
      <c r="E32" s="203">
        <v>1332.66</v>
      </c>
      <c r="F32" s="204">
        <v>51.591778512611029</v>
      </c>
    </row>
    <row r="33" spans="1:6" ht="15.6" customHeight="1" x14ac:dyDescent="0.25">
      <c r="A33" s="202" t="s">
        <v>182</v>
      </c>
      <c r="B33" s="203">
        <v>3142.547</v>
      </c>
      <c r="C33" s="203">
        <v>2964.8719999999998</v>
      </c>
      <c r="D33" s="203">
        <v>21062.757000000001</v>
      </c>
      <c r="E33" s="203">
        <v>20938.075000000001</v>
      </c>
      <c r="F33" s="204">
        <v>-0.59195479490172431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11786.579000000002</v>
      </c>
      <c r="C35" s="91">
        <f>SUM(C7:C34)</f>
        <v>11764.670999999998</v>
      </c>
      <c r="D35" s="90">
        <f>SUM(D7:D34)</f>
        <v>96119.108999999997</v>
      </c>
      <c r="E35" s="92">
        <f>SUM(E7:E34)</f>
        <v>94493.305999999997</v>
      </c>
      <c r="F35" s="154">
        <f>E35*100/D35-100</f>
        <v>-1.6914461826732037</v>
      </c>
    </row>
    <row r="36" spans="1:6" ht="15.6" customHeight="1" x14ac:dyDescent="0.25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3466</v>
      </c>
      <c r="C7" s="203">
        <v>3435</v>
      </c>
      <c r="D7" s="203">
        <v>36369</v>
      </c>
      <c r="E7" s="203">
        <v>36115</v>
      </c>
      <c r="F7" s="204">
        <v>-0.69839698644449311</v>
      </c>
      <c r="G7" s="51"/>
    </row>
    <row r="8" spans="1:14" ht="15.6" customHeight="1" x14ac:dyDescent="0.25">
      <c r="A8" s="202" t="s">
        <v>11</v>
      </c>
      <c r="B8" s="203">
        <v>3320</v>
      </c>
      <c r="C8" s="203">
        <v>1969</v>
      </c>
      <c r="D8" s="203">
        <v>19333</v>
      </c>
      <c r="E8" s="203">
        <v>15921</v>
      </c>
      <c r="F8" s="204">
        <v>-17.64858014793359</v>
      </c>
      <c r="G8" s="20"/>
    </row>
    <row r="9" spans="1:14" ht="15.6" customHeight="1" x14ac:dyDescent="0.25">
      <c r="A9" s="202" t="s">
        <v>8</v>
      </c>
      <c r="B9" s="203">
        <v>14553</v>
      </c>
      <c r="C9" s="203">
        <v>14253</v>
      </c>
      <c r="D9" s="203">
        <v>65227</v>
      </c>
      <c r="E9" s="203">
        <v>67422</v>
      </c>
      <c r="F9" s="204">
        <v>3.3651708648259131</v>
      </c>
      <c r="G9" s="20"/>
    </row>
    <row r="10" spans="1:14" ht="15.6" customHeight="1" x14ac:dyDescent="0.25">
      <c r="A10" s="202" t="s">
        <v>10</v>
      </c>
      <c r="B10" s="203">
        <v>4434</v>
      </c>
      <c r="C10" s="203">
        <v>5103</v>
      </c>
      <c r="D10" s="203">
        <v>36189</v>
      </c>
      <c r="E10" s="203">
        <v>31507</v>
      </c>
      <c r="F10" s="204">
        <v>-12.93763298239797</v>
      </c>
    </row>
    <row r="11" spans="1:14" ht="15.6" customHeight="1" x14ac:dyDescent="0.25">
      <c r="A11" s="202" t="s">
        <v>9</v>
      </c>
      <c r="B11" s="203">
        <v>353031</v>
      </c>
      <c r="C11" s="203">
        <v>258515</v>
      </c>
      <c r="D11" s="203">
        <v>2453024</v>
      </c>
      <c r="E11" s="203">
        <v>2341098</v>
      </c>
      <c r="F11" s="204">
        <v>-4.5627763935452776</v>
      </c>
    </row>
    <row r="12" spans="1:14" ht="15.6" customHeight="1" x14ac:dyDescent="0.25">
      <c r="A12" s="202" t="s">
        <v>6</v>
      </c>
      <c r="B12" s="203">
        <v>9330</v>
      </c>
      <c r="C12" s="203">
        <v>7169</v>
      </c>
      <c r="D12" s="203">
        <v>76674</v>
      </c>
      <c r="E12" s="203">
        <v>72819</v>
      </c>
      <c r="F12" s="204">
        <v>-5.0277799514828976</v>
      </c>
    </row>
    <row r="13" spans="1:14" ht="15.6" customHeight="1" x14ac:dyDescent="0.25">
      <c r="A13" s="202" t="s">
        <v>175</v>
      </c>
      <c r="B13" s="203">
        <v>24015</v>
      </c>
      <c r="C13" s="203">
        <v>20794</v>
      </c>
      <c r="D13" s="203">
        <v>100079</v>
      </c>
      <c r="E13" s="203">
        <v>114004</v>
      </c>
      <c r="F13" s="204">
        <v>13.91400793373235</v>
      </c>
    </row>
    <row r="14" spans="1:14" ht="15.6" customHeight="1" x14ac:dyDescent="0.25">
      <c r="A14" s="202" t="s">
        <v>153</v>
      </c>
      <c r="B14" s="203">
        <v>138937</v>
      </c>
      <c r="C14" s="203">
        <v>183831</v>
      </c>
      <c r="D14" s="203">
        <v>1038547</v>
      </c>
      <c r="E14" s="203">
        <v>1209809</v>
      </c>
      <c r="F14" s="204">
        <v>16.49053918599736</v>
      </c>
    </row>
    <row r="15" spans="1:14" ht="15.6" customHeight="1" x14ac:dyDescent="0.25">
      <c r="A15" s="202" t="s">
        <v>150</v>
      </c>
      <c r="B15" s="203">
        <v>11340</v>
      </c>
      <c r="C15" s="203">
        <v>13325</v>
      </c>
      <c r="D15" s="203">
        <v>88509</v>
      </c>
      <c r="E15" s="203">
        <v>98836</v>
      </c>
      <c r="F15" s="204">
        <v>11.66774000384142</v>
      </c>
    </row>
    <row r="16" spans="1:14" ht="15.6" customHeight="1" x14ac:dyDescent="0.5">
      <c r="A16" s="202" t="s">
        <v>149</v>
      </c>
      <c r="B16" s="203">
        <v>29067</v>
      </c>
      <c r="C16" s="203">
        <v>15550</v>
      </c>
      <c r="D16" s="203">
        <v>155243</v>
      </c>
      <c r="E16" s="203">
        <v>128341</v>
      </c>
      <c r="F16" s="204">
        <v>-17.328961692314639</v>
      </c>
      <c r="G16" s="15"/>
    </row>
    <row r="17" spans="1:7" ht="15.6" customHeight="1" x14ac:dyDescent="0.35">
      <c r="A17" s="202" t="s">
        <v>155</v>
      </c>
      <c r="B17" s="203">
        <v>2836</v>
      </c>
      <c r="C17" s="203">
        <v>2288</v>
      </c>
      <c r="D17" s="203">
        <v>20163</v>
      </c>
      <c r="E17" s="203">
        <v>20562</v>
      </c>
      <c r="F17" s="204">
        <v>1.978872191638146</v>
      </c>
      <c r="G17" s="16"/>
    </row>
    <row r="18" spans="1:7" ht="15.6" customHeight="1" x14ac:dyDescent="0.25">
      <c r="A18" s="202" t="s">
        <v>152</v>
      </c>
      <c r="B18" s="203">
        <v>52917</v>
      </c>
      <c r="C18" s="203">
        <v>58925</v>
      </c>
      <c r="D18" s="203">
        <v>417518</v>
      </c>
      <c r="E18" s="203">
        <v>357664</v>
      </c>
      <c r="F18" s="204">
        <v>-14.3356693603629</v>
      </c>
    </row>
    <row r="19" spans="1:7" ht="15.6" customHeight="1" x14ac:dyDescent="0.25">
      <c r="A19" s="202" t="s">
        <v>148</v>
      </c>
      <c r="B19" s="203">
        <v>395</v>
      </c>
      <c r="C19" s="203">
        <v>1752</v>
      </c>
      <c r="D19" s="203">
        <v>9949</v>
      </c>
      <c r="E19" s="203">
        <v>9705</v>
      </c>
      <c r="F19" s="204">
        <v>-2.4525077897276049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17113</v>
      </c>
      <c r="E20" s="203">
        <v>12633</v>
      </c>
      <c r="F20" s="204">
        <v>-26.17892830012272</v>
      </c>
    </row>
    <row r="21" spans="1:7" ht="15.6" customHeight="1" x14ac:dyDescent="0.25">
      <c r="A21" s="202" t="s">
        <v>154</v>
      </c>
      <c r="B21" s="203">
        <v>17346</v>
      </c>
      <c r="C21" s="203">
        <v>17123</v>
      </c>
      <c r="D21" s="203">
        <v>115311</v>
      </c>
      <c r="E21" s="203">
        <v>99755</v>
      </c>
      <c r="F21" s="204">
        <v>-13.490473588816331</v>
      </c>
    </row>
    <row r="22" spans="1:7" ht="15.6" customHeight="1" x14ac:dyDescent="0.25">
      <c r="A22" s="202" t="s">
        <v>151</v>
      </c>
      <c r="B22" s="203">
        <v>143194</v>
      </c>
      <c r="C22" s="203">
        <v>207282</v>
      </c>
      <c r="D22" s="203">
        <v>1542352</v>
      </c>
      <c r="E22" s="203">
        <v>1942042</v>
      </c>
      <c r="F22" s="204">
        <v>25.914317872962851</v>
      </c>
    </row>
    <row r="23" spans="1:7" ht="15.6" customHeight="1" x14ac:dyDescent="0.25">
      <c r="A23" s="202" t="s">
        <v>171</v>
      </c>
      <c r="B23" s="203">
        <v>6425</v>
      </c>
      <c r="C23" s="203">
        <v>5864</v>
      </c>
      <c r="D23" s="203">
        <v>57577</v>
      </c>
      <c r="E23" s="203">
        <v>50748</v>
      </c>
      <c r="F23" s="204">
        <v>-11.86063879674175</v>
      </c>
    </row>
    <row r="24" spans="1:7" ht="15.6" customHeight="1" x14ac:dyDescent="0.25">
      <c r="A24" s="202" t="s">
        <v>146</v>
      </c>
      <c r="B24" s="203">
        <v>2422</v>
      </c>
      <c r="C24" s="203">
        <v>1848</v>
      </c>
      <c r="D24" s="203">
        <v>16054</v>
      </c>
      <c r="E24" s="203">
        <v>17986</v>
      </c>
      <c r="F24" s="204">
        <v>12.03438395415473</v>
      </c>
    </row>
    <row r="25" spans="1:7" ht="15.6" customHeight="1" x14ac:dyDescent="0.25">
      <c r="A25" s="202" t="s">
        <v>145</v>
      </c>
      <c r="B25" s="203">
        <v>639</v>
      </c>
      <c r="C25" s="203">
        <v>12</v>
      </c>
      <c r="D25" s="203">
        <v>5214</v>
      </c>
      <c r="E25" s="203">
        <v>118</v>
      </c>
      <c r="F25" s="204">
        <v>-97.736862293824316</v>
      </c>
    </row>
    <row r="26" spans="1:7" ht="15.6" customHeight="1" x14ac:dyDescent="0.25">
      <c r="A26" s="202" t="s">
        <v>157</v>
      </c>
      <c r="B26" s="203">
        <v>2974</v>
      </c>
      <c r="C26" s="203">
        <v>2698</v>
      </c>
      <c r="D26" s="203">
        <v>18364</v>
      </c>
      <c r="E26" s="203">
        <v>17800</v>
      </c>
      <c r="F26" s="204">
        <v>-3.0712263123502481</v>
      </c>
    </row>
    <row r="27" spans="1:7" ht="15.6" customHeight="1" x14ac:dyDescent="0.25">
      <c r="A27" s="202" t="s">
        <v>173</v>
      </c>
      <c r="B27" s="203">
        <v>2341</v>
      </c>
      <c r="C27" s="203">
        <v>1444</v>
      </c>
      <c r="D27" s="203">
        <v>17496</v>
      </c>
      <c r="E27" s="203">
        <v>17336</v>
      </c>
      <c r="F27" s="204">
        <v>-0.91449474165523259</v>
      </c>
    </row>
    <row r="28" spans="1:7" ht="15.6" customHeight="1" x14ac:dyDescent="0.25">
      <c r="A28" s="202" t="s">
        <v>177</v>
      </c>
      <c r="B28" s="203">
        <v>51059</v>
      </c>
      <c r="C28" s="203">
        <v>94653</v>
      </c>
      <c r="D28" s="203">
        <v>496275</v>
      </c>
      <c r="E28" s="203">
        <v>603360</v>
      </c>
      <c r="F28" s="204">
        <v>21.577754269306329</v>
      </c>
    </row>
    <row r="29" spans="1:7" ht="15.6" customHeight="1" x14ac:dyDescent="0.25">
      <c r="A29" s="202" t="s">
        <v>178</v>
      </c>
      <c r="B29" s="203">
        <v>4155</v>
      </c>
      <c r="C29" s="203">
        <v>4651</v>
      </c>
      <c r="D29" s="203">
        <v>30571</v>
      </c>
      <c r="E29" s="203">
        <v>37230</v>
      </c>
      <c r="F29" s="204">
        <v>21.782081057211091</v>
      </c>
    </row>
    <row r="30" spans="1:7" ht="15.6" customHeight="1" x14ac:dyDescent="0.25">
      <c r="A30" s="202" t="s">
        <v>179</v>
      </c>
      <c r="B30" s="203">
        <v>3256</v>
      </c>
      <c r="C30" s="203">
        <v>2343</v>
      </c>
      <c r="D30" s="203">
        <v>23190</v>
      </c>
      <c r="E30" s="203">
        <v>21327</v>
      </c>
      <c r="F30" s="204">
        <v>-8.033635187580856</v>
      </c>
    </row>
    <row r="31" spans="1:7" ht="15.6" customHeight="1" x14ac:dyDescent="0.25">
      <c r="A31" s="202" t="s">
        <v>180</v>
      </c>
      <c r="B31" s="203">
        <v>7400</v>
      </c>
      <c r="C31" s="203">
        <v>8117</v>
      </c>
      <c r="D31" s="203">
        <v>72301</v>
      </c>
      <c r="E31" s="203">
        <v>73680</v>
      </c>
      <c r="F31" s="204">
        <v>1.9073041866640781</v>
      </c>
    </row>
    <row r="32" spans="1:7" ht="15.6" customHeight="1" x14ac:dyDescent="0.25">
      <c r="A32" s="202" t="s">
        <v>181</v>
      </c>
      <c r="B32" s="203">
        <v>37793</v>
      </c>
      <c r="C32" s="203">
        <v>47119</v>
      </c>
      <c r="D32" s="203">
        <v>287715</v>
      </c>
      <c r="E32" s="203">
        <v>328794</v>
      </c>
      <c r="F32" s="204">
        <v>14.277670611542669</v>
      </c>
    </row>
    <row r="33" spans="1:6" ht="15.6" customHeight="1" x14ac:dyDescent="0.25">
      <c r="A33" s="202" t="s">
        <v>182</v>
      </c>
      <c r="B33" s="203">
        <v>11366</v>
      </c>
      <c r="C33" s="203">
        <v>7597</v>
      </c>
      <c r="D33" s="203">
        <v>89442</v>
      </c>
      <c r="E33" s="203">
        <v>76758</v>
      </c>
      <c r="F33" s="204">
        <v>-14.181257127523979</v>
      </c>
    </row>
    <row r="34" spans="1:6" ht="15.6" customHeight="1" x14ac:dyDescent="0.25">
      <c r="A34" s="202" t="s">
        <v>183</v>
      </c>
      <c r="B34" s="203">
        <v>685</v>
      </c>
      <c r="C34" s="203">
        <v>263</v>
      </c>
      <c r="D34" s="203">
        <v>5418</v>
      </c>
      <c r="E34" s="203">
        <v>6178</v>
      </c>
      <c r="F34" s="204">
        <v>14.02731635289774</v>
      </c>
    </row>
    <row r="35" spans="1:6" ht="15.6" customHeight="1" x14ac:dyDescent="0.25">
      <c r="A35" s="170" t="s">
        <v>158</v>
      </c>
      <c r="B35" s="90">
        <f>SUM(B7:B34)</f>
        <v>938696</v>
      </c>
      <c r="C35" s="91">
        <f>SUM(C7:C34)</f>
        <v>987923</v>
      </c>
      <c r="D35" s="192">
        <f>SUM(D7:D34)</f>
        <v>7311217</v>
      </c>
      <c r="E35" s="192">
        <f>SUM(E7:E34)</f>
        <v>7809548</v>
      </c>
      <c r="F35" s="154">
        <f>E35*100/D35-100</f>
        <v>6.8159787898512718</v>
      </c>
    </row>
    <row r="36" spans="1:6" ht="15.6" customHeight="1" x14ac:dyDescent="0.25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2512</v>
      </c>
      <c r="C7" s="203">
        <v>2442</v>
      </c>
      <c r="D7" s="203">
        <v>21023</v>
      </c>
      <c r="E7" s="203">
        <v>17090</v>
      </c>
      <c r="F7" s="204">
        <v>-18.708081624887029</v>
      </c>
      <c r="G7" s="51"/>
    </row>
    <row r="8" spans="1:14" ht="15.6" customHeight="1" x14ac:dyDescent="0.25">
      <c r="A8" s="202" t="s">
        <v>11</v>
      </c>
      <c r="B8" s="203">
        <v>173</v>
      </c>
      <c r="C8" s="203">
        <v>98</v>
      </c>
      <c r="D8" s="203">
        <v>1290</v>
      </c>
      <c r="E8" s="203">
        <v>758</v>
      </c>
      <c r="F8" s="204">
        <v>-41.240310077519382</v>
      </c>
      <c r="G8" s="20"/>
    </row>
    <row r="9" spans="1:14" ht="15.6" customHeight="1" x14ac:dyDescent="0.25">
      <c r="A9" s="202" t="s">
        <v>8</v>
      </c>
      <c r="B9" s="203">
        <v>7072</v>
      </c>
      <c r="C9" s="203">
        <v>6952</v>
      </c>
      <c r="D9" s="203">
        <v>34131</v>
      </c>
      <c r="E9" s="203">
        <v>30319</v>
      </c>
      <c r="F9" s="204">
        <v>-11.1687322375553</v>
      </c>
      <c r="G9" s="20"/>
    </row>
    <row r="10" spans="1:14" ht="15.6" customHeight="1" x14ac:dyDescent="0.25">
      <c r="A10" s="202" t="s">
        <v>10</v>
      </c>
      <c r="B10" s="203">
        <v>1070</v>
      </c>
      <c r="C10" s="203">
        <v>997</v>
      </c>
      <c r="D10" s="203">
        <v>9945</v>
      </c>
      <c r="E10" s="203">
        <v>8730</v>
      </c>
      <c r="F10" s="204">
        <v>-12.217194570135749</v>
      </c>
    </row>
    <row r="11" spans="1:14" ht="15.6" customHeight="1" x14ac:dyDescent="0.25">
      <c r="A11" s="202" t="s">
        <v>9</v>
      </c>
      <c r="B11" s="203">
        <v>336198</v>
      </c>
      <c r="C11" s="203">
        <v>244824</v>
      </c>
      <c r="D11" s="203">
        <v>2334657</v>
      </c>
      <c r="E11" s="203">
        <v>2237453</v>
      </c>
      <c r="F11" s="204">
        <v>-4.1635238067090796</v>
      </c>
    </row>
    <row r="12" spans="1:14" ht="15.6" customHeight="1" x14ac:dyDescent="0.25">
      <c r="A12" s="202" t="s">
        <v>6</v>
      </c>
      <c r="B12" s="203">
        <v>1773</v>
      </c>
      <c r="C12" s="203">
        <v>1436</v>
      </c>
      <c r="D12" s="203">
        <v>16417</v>
      </c>
      <c r="E12" s="203">
        <v>18237</v>
      </c>
      <c r="F12" s="204">
        <v>11.08606931838948</v>
      </c>
    </row>
    <row r="13" spans="1:14" ht="15.6" customHeight="1" x14ac:dyDescent="0.25">
      <c r="A13" s="202" t="s">
        <v>175</v>
      </c>
      <c r="B13" s="203">
        <v>80</v>
      </c>
      <c r="C13" s="203">
        <v>46</v>
      </c>
      <c r="D13" s="203">
        <v>888</v>
      </c>
      <c r="E13" s="203">
        <v>604</v>
      </c>
      <c r="F13" s="204">
        <v>-31.981981981981988</v>
      </c>
    </row>
    <row r="14" spans="1:14" ht="15.6" customHeight="1" x14ac:dyDescent="0.25">
      <c r="A14" s="202" t="s">
        <v>153</v>
      </c>
      <c r="B14" s="203">
        <v>111198</v>
      </c>
      <c r="C14" s="203">
        <v>157143</v>
      </c>
      <c r="D14" s="203">
        <v>857932</v>
      </c>
      <c r="E14" s="203">
        <v>1033588</v>
      </c>
      <c r="F14" s="204">
        <v>20.474349948480761</v>
      </c>
    </row>
    <row r="15" spans="1:14" ht="15.6" customHeight="1" x14ac:dyDescent="0.25">
      <c r="A15" s="202" t="s">
        <v>150</v>
      </c>
      <c r="B15" s="203">
        <v>6010</v>
      </c>
      <c r="C15" s="203">
        <v>6929</v>
      </c>
      <c r="D15" s="203">
        <v>46451</v>
      </c>
      <c r="E15" s="203">
        <v>52022</v>
      </c>
      <c r="F15" s="204">
        <v>11.99328324470947</v>
      </c>
    </row>
    <row r="16" spans="1:14" ht="15.6" customHeight="1" x14ac:dyDescent="0.5">
      <c r="A16" s="202" t="s">
        <v>149</v>
      </c>
      <c r="B16" s="203">
        <v>1627</v>
      </c>
      <c r="C16" s="203">
        <v>715</v>
      </c>
      <c r="D16" s="203">
        <v>10481</v>
      </c>
      <c r="E16" s="203">
        <v>7086</v>
      </c>
      <c r="F16" s="204">
        <v>-32.391947333269727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50843</v>
      </c>
      <c r="C18" s="203">
        <v>58883</v>
      </c>
      <c r="D18" s="203">
        <v>403706</v>
      </c>
      <c r="E18" s="203">
        <v>344421</v>
      </c>
      <c r="F18" s="204">
        <v>-14.685191698909611</v>
      </c>
    </row>
    <row r="19" spans="1:7" ht="15.6" customHeight="1" x14ac:dyDescent="0.25">
      <c r="A19" s="202" t="s">
        <v>148</v>
      </c>
      <c r="B19" s="203">
        <v>157</v>
      </c>
      <c r="C19" s="203">
        <v>751</v>
      </c>
      <c r="D19" s="203">
        <v>6322</v>
      </c>
      <c r="E19" s="203">
        <v>5271</v>
      </c>
      <c r="F19" s="204">
        <v>-16.624485922176529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17113</v>
      </c>
      <c r="E20" s="203">
        <v>12633</v>
      </c>
      <c r="F20" s="204">
        <v>-26.17892830012272</v>
      </c>
    </row>
    <row r="21" spans="1:7" ht="15.6" customHeight="1" x14ac:dyDescent="0.25">
      <c r="A21" s="202" t="s">
        <v>154</v>
      </c>
      <c r="B21" s="203">
        <v>15498</v>
      </c>
      <c r="C21" s="203">
        <v>14794</v>
      </c>
      <c r="D21" s="203">
        <v>95928</v>
      </c>
      <c r="E21" s="203">
        <v>80491</v>
      </c>
      <c r="F21" s="204">
        <v>-16.092277541489452</v>
      </c>
    </row>
    <row r="22" spans="1:7" ht="15.6" customHeight="1" x14ac:dyDescent="0.25">
      <c r="A22" s="202" t="s">
        <v>151</v>
      </c>
      <c r="B22" s="203">
        <v>129098</v>
      </c>
      <c r="C22" s="203">
        <v>188062</v>
      </c>
      <c r="D22" s="203">
        <v>1362267</v>
      </c>
      <c r="E22" s="203">
        <v>1769175</v>
      </c>
      <c r="F22" s="204">
        <v>29.869915369013569</v>
      </c>
    </row>
    <row r="23" spans="1:7" ht="15.6" customHeight="1" x14ac:dyDescent="0.25">
      <c r="A23" s="202" t="s">
        <v>171</v>
      </c>
      <c r="B23" s="203">
        <v>3510</v>
      </c>
      <c r="C23" s="203">
        <v>2713</v>
      </c>
      <c r="D23" s="203">
        <v>23245</v>
      </c>
      <c r="E23" s="203">
        <v>23545</v>
      </c>
      <c r="F23" s="204">
        <v>1.29060012906001</v>
      </c>
    </row>
    <row r="24" spans="1:7" ht="15.6" customHeight="1" x14ac:dyDescent="0.25">
      <c r="A24" s="202" t="s">
        <v>146</v>
      </c>
      <c r="B24" s="203">
        <v>1146</v>
      </c>
      <c r="C24" s="203">
        <v>696</v>
      </c>
      <c r="D24" s="203">
        <v>7300</v>
      </c>
      <c r="E24" s="203">
        <v>9744</v>
      </c>
      <c r="F24" s="204">
        <v>33.479452054794507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2367</v>
      </c>
      <c r="C26" s="203">
        <v>1963</v>
      </c>
      <c r="D26" s="203">
        <v>12007</v>
      </c>
      <c r="E26" s="203">
        <v>11169</v>
      </c>
      <c r="F26" s="204">
        <v>-6.9792620971100234</v>
      </c>
    </row>
    <row r="27" spans="1:7" ht="15.6" customHeight="1" x14ac:dyDescent="0.25">
      <c r="A27" s="202" t="s">
        <v>173</v>
      </c>
      <c r="B27" s="203">
        <v>655</v>
      </c>
      <c r="C27" s="203">
        <v>436</v>
      </c>
      <c r="D27" s="203">
        <v>7454</v>
      </c>
      <c r="E27" s="203">
        <v>6730</v>
      </c>
      <c r="F27" s="204">
        <v>-9.7129058223772518</v>
      </c>
    </row>
    <row r="28" spans="1:7" ht="15.6" customHeight="1" x14ac:dyDescent="0.25">
      <c r="A28" s="202" t="s">
        <v>177</v>
      </c>
      <c r="B28" s="203">
        <v>45045</v>
      </c>
      <c r="C28" s="203">
        <v>89107</v>
      </c>
      <c r="D28" s="203">
        <v>402916</v>
      </c>
      <c r="E28" s="203">
        <v>512998</v>
      </c>
      <c r="F28" s="204">
        <v>27.32132752236198</v>
      </c>
    </row>
    <row r="29" spans="1:7" ht="15.6" customHeight="1" x14ac:dyDescent="0.25">
      <c r="A29" s="202" t="s">
        <v>178</v>
      </c>
      <c r="B29" s="203">
        <v>2349</v>
      </c>
      <c r="C29" s="203">
        <v>2228</v>
      </c>
      <c r="D29" s="203">
        <v>17460</v>
      </c>
      <c r="E29" s="203">
        <v>22251</v>
      </c>
      <c r="F29" s="204">
        <v>27.439862542955321</v>
      </c>
    </row>
    <row r="30" spans="1:7" ht="15.6" customHeight="1" x14ac:dyDescent="0.25">
      <c r="A30" s="202" t="s">
        <v>179</v>
      </c>
      <c r="B30" s="203">
        <v>1732</v>
      </c>
      <c r="C30" s="203">
        <v>1104</v>
      </c>
      <c r="D30" s="203">
        <v>10850</v>
      </c>
      <c r="E30" s="203">
        <v>10100</v>
      </c>
      <c r="F30" s="204">
        <v>-6.9124423963133674</v>
      </c>
    </row>
    <row r="31" spans="1:7" ht="15.6" customHeight="1" x14ac:dyDescent="0.25">
      <c r="A31" s="202" t="s">
        <v>180</v>
      </c>
      <c r="B31" s="203">
        <v>1842</v>
      </c>
      <c r="C31" s="203">
        <v>1858</v>
      </c>
      <c r="D31" s="203">
        <v>24853</v>
      </c>
      <c r="E31" s="203">
        <v>21334</v>
      </c>
      <c r="F31" s="204">
        <v>-14.159256427795439</v>
      </c>
    </row>
    <row r="32" spans="1:7" ht="15.6" customHeight="1" x14ac:dyDescent="0.25">
      <c r="A32" s="202" t="s">
        <v>181</v>
      </c>
      <c r="B32" s="203">
        <v>32467</v>
      </c>
      <c r="C32" s="203">
        <v>35745</v>
      </c>
      <c r="D32" s="203">
        <v>242424</v>
      </c>
      <c r="E32" s="203">
        <v>277347</v>
      </c>
      <c r="F32" s="204">
        <v>14.405751905751901</v>
      </c>
    </row>
    <row r="33" spans="1:6" ht="15.6" customHeight="1" x14ac:dyDescent="0.25">
      <c r="A33" s="202" t="s">
        <v>182</v>
      </c>
      <c r="B33" s="203">
        <v>4823</v>
      </c>
      <c r="C33" s="203">
        <v>2879</v>
      </c>
      <c r="D33" s="203">
        <v>40070</v>
      </c>
      <c r="E33" s="203">
        <v>37219</v>
      </c>
      <c r="F33" s="204">
        <v>-7.1150486648365368</v>
      </c>
    </row>
    <row r="34" spans="1:6" ht="15.6" customHeight="1" x14ac:dyDescent="0.25">
      <c r="A34" s="202" t="s">
        <v>183</v>
      </c>
      <c r="B34" s="203">
        <v>321</v>
      </c>
      <c r="C34" s="203">
        <v>159</v>
      </c>
      <c r="D34" s="203">
        <v>2433</v>
      </c>
      <c r="E34" s="203">
        <v>1928</v>
      </c>
      <c r="F34" s="204">
        <v>-20.756267981915329</v>
      </c>
    </row>
    <row r="35" spans="1:6" ht="15.6" customHeight="1" x14ac:dyDescent="0.25">
      <c r="A35" s="170" t="s">
        <v>158</v>
      </c>
      <c r="B35" s="90">
        <f>SUM(B7:B34)</f>
        <v>759566</v>
      </c>
      <c r="C35" s="91">
        <f>SUM(C7:C34)</f>
        <v>822960</v>
      </c>
      <c r="D35" s="90">
        <f>SUM(D7:D34)</f>
        <v>6009563</v>
      </c>
      <c r="E35" s="92">
        <f>SUM(E7:E34)</f>
        <v>6552243</v>
      </c>
      <c r="F35" s="154">
        <f>E35*100/D35-100</f>
        <v>9.0302739150916693</v>
      </c>
    </row>
    <row r="36" spans="1:6" ht="15.6" customHeight="1" x14ac:dyDescent="0.25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10000</v>
      </c>
      <c r="D10" s="203">
        <v>0</v>
      </c>
      <c r="E10" s="203">
        <v>10000</v>
      </c>
      <c r="F10" s="204" t="s">
        <v>156</v>
      </c>
    </row>
    <row r="11" spans="1:14" ht="15.6" customHeight="1" x14ac:dyDescent="0.25">
      <c r="A11" s="202" t="s">
        <v>9</v>
      </c>
      <c r="B11" s="203">
        <v>365521</v>
      </c>
      <c r="C11" s="203">
        <v>301965</v>
      </c>
      <c r="D11" s="203">
        <v>2477185</v>
      </c>
      <c r="E11" s="203">
        <v>2385625</v>
      </c>
      <c r="F11" s="204">
        <v>-3.6961308905067649</v>
      </c>
    </row>
    <row r="12" spans="1:14" ht="15.6" customHeight="1" x14ac:dyDescent="0.25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0</v>
      </c>
      <c r="E13" s="203">
        <v>960</v>
      </c>
      <c r="F13" s="204" t="s">
        <v>156</v>
      </c>
    </row>
    <row r="14" spans="1:14" ht="15.6" customHeight="1" x14ac:dyDescent="0.25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 x14ac:dyDescent="0.25">
      <c r="A15" s="202" t="s">
        <v>150</v>
      </c>
      <c r="B15" s="203">
        <v>0</v>
      </c>
      <c r="C15" s="203">
        <v>6</v>
      </c>
      <c r="D15" s="203">
        <v>0</v>
      </c>
      <c r="E15" s="203">
        <v>1606</v>
      </c>
      <c r="F15" s="204" t="s">
        <v>156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68</v>
      </c>
      <c r="E19" s="203">
        <v>25</v>
      </c>
      <c r="F19" s="204">
        <v>-63.235294117647051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29949</v>
      </c>
      <c r="C21" s="203">
        <v>0</v>
      </c>
      <c r="D21" s="203">
        <v>88253</v>
      </c>
      <c r="E21" s="203">
        <v>36249</v>
      </c>
      <c r="F21" s="204">
        <v>-58.926042174203722</v>
      </c>
    </row>
    <row r="22" spans="1:7" ht="15.6" customHeight="1" x14ac:dyDescent="0.25">
      <c r="A22" s="202" t="s">
        <v>151</v>
      </c>
      <c r="B22" s="203">
        <v>0</v>
      </c>
      <c r="C22" s="203">
        <v>0</v>
      </c>
      <c r="D22" s="203">
        <v>0</v>
      </c>
      <c r="E22" s="203">
        <v>28</v>
      </c>
      <c r="F22" s="204" t="s">
        <v>156</v>
      </c>
    </row>
    <row r="23" spans="1:7" ht="15.6" customHeight="1" x14ac:dyDescent="0.25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167</v>
      </c>
      <c r="C28" s="203">
        <v>120</v>
      </c>
      <c r="D28" s="203">
        <v>1141</v>
      </c>
      <c r="E28" s="203">
        <v>1148</v>
      </c>
      <c r="F28" s="204">
        <v>0.61349693251533211</v>
      </c>
    </row>
    <row r="29" spans="1:7" ht="15.6" customHeight="1" x14ac:dyDescent="0.25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31514</v>
      </c>
      <c r="E31" s="203">
        <v>53128</v>
      </c>
      <c r="F31" s="204">
        <v>68.585390620041892</v>
      </c>
    </row>
    <row r="32" spans="1:7" ht="15.6" customHeight="1" x14ac:dyDescent="0.25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395637</v>
      </c>
      <c r="C35" s="91">
        <f>SUM(C7:C34)</f>
        <v>312091</v>
      </c>
      <c r="D35" s="192">
        <f>SUM(D7:D34)</f>
        <v>2598161</v>
      </c>
      <c r="E35" s="192">
        <f>SUM(E7:E34)</f>
        <v>2488769</v>
      </c>
      <c r="F35" s="154">
        <f>E35*100/D35-100</f>
        <v>-4.2103626372653622</v>
      </c>
    </row>
    <row r="36" spans="1:6" ht="15.6" customHeight="1" x14ac:dyDescent="0.25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67746</v>
      </c>
      <c r="C7" s="203">
        <v>16590</v>
      </c>
      <c r="D7" s="203">
        <v>1460579</v>
      </c>
      <c r="E7" s="203">
        <v>370525</v>
      </c>
      <c r="F7" s="204">
        <v>-74.631635810182132</v>
      </c>
      <c r="G7" s="27"/>
    </row>
    <row r="8" spans="1:14" ht="15.6" customHeight="1" x14ac:dyDescent="0.25">
      <c r="A8" s="202" t="s">
        <v>11</v>
      </c>
      <c r="B8" s="203">
        <v>1875</v>
      </c>
      <c r="C8" s="203">
        <v>2263</v>
      </c>
      <c r="D8" s="203">
        <v>15158</v>
      </c>
      <c r="E8" s="203">
        <v>11284</v>
      </c>
      <c r="F8" s="204">
        <v>-25.557461406518019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43</v>
      </c>
      <c r="E9" s="203">
        <v>1539</v>
      </c>
      <c r="F9" s="204">
        <v>3479.0697674418611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33000</v>
      </c>
      <c r="E10" s="203">
        <v>0</v>
      </c>
      <c r="F10" s="204">
        <v>-100</v>
      </c>
    </row>
    <row r="11" spans="1:14" ht="15.6" customHeight="1" x14ac:dyDescent="0.25">
      <c r="A11" s="202" t="s">
        <v>9</v>
      </c>
      <c r="B11" s="203">
        <v>5557771</v>
      </c>
      <c r="C11" s="203">
        <v>5646855</v>
      </c>
      <c r="D11" s="203">
        <v>42334833</v>
      </c>
      <c r="E11" s="203">
        <v>43473376</v>
      </c>
      <c r="F11" s="204">
        <v>2.6893763818555811</v>
      </c>
    </row>
    <row r="12" spans="1:14" ht="15.6" customHeight="1" x14ac:dyDescent="0.25">
      <c r="A12" s="202" t="s">
        <v>6</v>
      </c>
      <c r="B12" s="203">
        <v>228488</v>
      </c>
      <c r="C12" s="203">
        <v>61902</v>
      </c>
      <c r="D12" s="203">
        <v>1179920</v>
      </c>
      <c r="E12" s="203">
        <v>617838</v>
      </c>
      <c r="F12" s="204">
        <v>-47.637297443894496</v>
      </c>
    </row>
    <row r="13" spans="1:14" ht="15.6" customHeight="1" x14ac:dyDescent="0.25">
      <c r="A13" s="202" t="s">
        <v>175</v>
      </c>
      <c r="B13" s="203">
        <v>949</v>
      </c>
      <c r="C13" s="203">
        <v>905</v>
      </c>
      <c r="D13" s="203">
        <v>9050</v>
      </c>
      <c r="E13" s="203">
        <v>8828</v>
      </c>
      <c r="F13" s="204">
        <v>-2.4530386740331518</v>
      </c>
    </row>
    <row r="14" spans="1:14" ht="15.6" customHeight="1" x14ac:dyDescent="0.25">
      <c r="A14" s="202" t="s">
        <v>153</v>
      </c>
      <c r="B14" s="203">
        <v>1608146</v>
      </c>
      <c r="C14" s="203">
        <v>1991941</v>
      </c>
      <c r="D14" s="203">
        <v>13431309</v>
      </c>
      <c r="E14" s="203">
        <v>18232241</v>
      </c>
      <c r="F14" s="204">
        <v>35.74433437574848</v>
      </c>
    </row>
    <row r="15" spans="1:14" ht="15.6" customHeight="1" x14ac:dyDescent="0.25">
      <c r="A15" s="202" t="s">
        <v>150</v>
      </c>
      <c r="B15" s="203">
        <v>1238</v>
      </c>
      <c r="C15" s="203">
        <v>12421</v>
      </c>
      <c r="D15" s="203">
        <v>31037</v>
      </c>
      <c r="E15" s="203">
        <v>99765</v>
      </c>
      <c r="F15" s="204">
        <v>221.43892773141729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645391</v>
      </c>
      <c r="E16" s="203">
        <v>92261</v>
      </c>
      <c r="F16" s="204">
        <v>-85.7046348647564</v>
      </c>
      <c r="G16" s="15"/>
    </row>
    <row r="17" spans="1:7" ht="15.6" customHeight="1" x14ac:dyDescent="0.35">
      <c r="A17" s="202" t="s">
        <v>155</v>
      </c>
      <c r="B17" s="203">
        <v>2984</v>
      </c>
      <c r="C17" s="203">
        <v>13799</v>
      </c>
      <c r="D17" s="203">
        <v>10594</v>
      </c>
      <c r="E17" s="203">
        <v>49022</v>
      </c>
      <c r="F17" s="204">
        <v>362.73362280536162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986</v>
      </c>
      <c r="F18" s="204" t="s">
        <v>156</v>
      </c>
    </row>
    <row r="19" spans="1:7" ht="15.6" customHeight="1" x14ac:dyDescent="0.25">
      <c r="A19" s="202" t="s">
        <v>148</v>
      </c>
      <c r="B19" s="203">
        <v>281</v>
      </c>
      <c r="C19" s="203">
        <v>825</v>
      </c>
      <c r="D19" s="203">
        <v>452670</v>
      </c>
      <c r="E19" s="203">
        <v>342630</v>
      </c>
      <c r="F19" s="204">
        <v>-24.3090993438929</v>
      </c>
    </row>
    <row r="20" spans="1:7" ht="15.6" customHeight="1" x14ac:dyDescent="0.25">
      <c r="A20" s="202" t="s">
        <v>147</v>
      </c>
      <c r="B20" s="203">
        <v>231519</v>
      </c>
      <c r="C20" s="203">
        <v>175041</v>
      </c>
      <c r="D20" s="203">
        <v>5066843</v>
      </c>
      <c r="E20" s="203">
        <v>1038202</v>
      </c>
      <c r="F20" s="204">
        <v>-79.509884162584086</v>
      </c>
    </row>
    <row r="21" spans="1:7" ht="15.6" customHeight="1" x14ac:dyDescent="0.25">
      <c r="A21" s="202" t="s">
        <v>154</v>
      </c>
      <c r="B21" s="203">
        <v>250112</v>
      </c>
      <c r="C21" s="203">
        <v>272090</v>
      </c>
      <c r="D21" s="203">
        <v>1476321</v>
      </c>
      <c r="E21" s="203">
        <v>1753271</v>
      </c>
      <c r="F21" s="204">
        <v>18.759470331994191</v>
      </c>
    </row>
    <row r="22" spans="1:7" ht="15.6" customHeight="1" x14ac:dyDescent="0.25">
      <c r="A22" s="202" t="s">
        <v>151</v>
      </c>
      <c r="B22" s="203">
        <v>1055649</v>
      </c>
      <c r="C22" s="203">
        <v>1107786</v>
      </c>
      <c r="D22" s="203">
        <v>8287041</v>
      </c>
      <c r="E22" s="203">
        <v>9591146</v>
      </c>
      <c r="F22" s="204">
        <v>15.736678508046481</v>
      </c>
    </row>
    <row r="23" spans="1:7" ht="15.6" customHeight="1" x14ac:dyDescent="0.25">
      <c r="A23" s="202" t="s">
        <v>171</v>
      </c>
      <c r="B23" s="203">
        <v>4684</v>
      </c>
      <c r="C23" s="203">
        <v>345652</v>
      </c>
      <c r="D23" s="203">
        <v>29794</v>
      </c>
      <c r="E23" s="203">
        <v>1578096</v>
      </c>
      <c r="F23" s="204">
        <v>5196.6906088474188</v>
      </c>
    </row>
    <row r="24" spans="1:7" ht="15.6" customHeight="1" x14ac:dyDescent="0.25">
      <c r="A24" s="202" t="s">
        <v>146</v>
      </c>
      <c r="B24" s="203">
        <v>0</v>
      </c>
      <c r="C24" s="203">
        <v>560</v>
      </c>
      <c r="D24" s="203">
        <v>1127</v>
      </c>
      <c r="E24" s="203">
        <v>6592</v>
      </c>
      <c r="F24" s="204">
        <v>484.91570541259978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3060</v>
      </c>
      <c r="C26" s="203">
        <v>0</v>
      </c>
      <c r="D26" s="203">
        <v>55086</v>
      </c>
      <c r="E26" s="203">
        <v>27285</v>
      </c>
      <c r="F26" s="204">
        <v>-50.468358566604948</v>
      </c>
    </row>
    <row r="27" spans="1:7" ht="15.6" customHeight="1" x14ac:dyDescent="0.25">
      <c r="A27" s="202" t="s">
        <v>173</v>
      </c>
      <c r="B27" s="203">
        <v>1172</v>
      </c>
      <c r="C27" s="203">
        <v>914</v>
      </c>
      <c r="D27" s="203">
        <v>9521</v>
      </c>
      <c r="E27" s="203">
        <v>26316</v>
      </c>
      <c r="F27" s="204">
        <v>176.39953786366979</v>
      </c>
    </row>
    <row r="28" spans="1:7" ht="15.6" customHeight="1" x14ac:dyDescent="0.25">
      <c r="A28" s="202" t="s">
        <v>177</v>
      </c>
      <c r="B28" s="203">
        <v>58577</v>
      </c>
      <c r="C28" s="203">
        <v>48684</v>
      </c>
      <c r="D28" s="203">
        <v>520138</v>
      </c>
      <c r="E28" s="203">
        <v>640021</v>
      </c>
      <c r="F28" s="204">
        <v>23.048306410990929</v>
      </c>
    </row>
    <row r="29" spans="1:7" ht="15.6" customHeight="1" x14ac:dyDescent="0.25">
      <c r="A29" s="202" t="s">
        <v>178</v>
      </c>
      <c r="B29" s="203">
        <v>6569</v>
      </c>
      <c r="C29" s="203">
        <v>34703</v>
      </c>
      <c r="D29" s="203">
        <v>43386</v>
      </c>
      <c r="E29" s="203">
        <v>237613</v>
      </c>
      <c r="F29" s="204">
        <v>447.67206011155668</v>
      </c>
    </row>
    <row r="30" spans="1:7" ht="15.6" customHeight="1" x14ac:dyDescent="0.25">
      <c r="A30" s="202" t="s">
        <v>179</v>
      </c>
      <c r="B30" s="203">
        <v>102</v>
      </c>
      <c r="C30" s="203">
        <v>0</v>
      </c>
      <c r="D30" s="203">
        <v>102</v>
      </c>
      <c r="E30" s="203">
        <v>0</v>
      </c>
      <c r="F30" s="204">
        <v>-100</v>
      </c>
    </row>
    <row r="31" spans="1:7" ht="15.6" customHeight="1" x14ac:dyDescent="0.25">
      <c r="A31" s="202" t="s">
        <v>180</v>
      </c>
      <c r="B31" s="203">
        <v>15742</v>
      </c>
      <c r="C31" s="203">
        <v>175141</v>
      </c>
      <c r="D31" s="203">
        <v>1044201</v>
      </c>
      <c r="E31" s="203">
        <v>758396</v>
      </c>
      <c r="F31" s="204">
        <v>-27.3706882104116</v>
      </c>
    </row>
    <row r="32" spans="1:7" ht="15.6" customHeight="1" x14ac:dyDescent="0.25">
      <c r="A32" s="202" t="s">
        <v>181</v>
      </c>
      <c r="B32" s="203">
        <v>2473976</v>
      </c>
      <c r="C32" s="203">
        <v>2749552</v>
      </c>
      <c r="D32" s="203">
        <v>19905029</v>
      </c>
      <c r="E32" s="203">
        <v>23098382</v>
      </c>
      <c r="F32" s="204">
        <v>16.042945729945941</v>
      </c>
    </row>
    <row r="33" spans="1:6" ht="15.6" customHeight="1" x14ac:dyDescent="0.25">
      <c r="A33" s="202" t="s">
        <v>182</v>
      </c>
      <c r="B33" s="203">
        <v>29739</v>
      </c>
      <c r="C33" s="203">
        <v>43806</v>
      </c>
      <c r="D33" s="203">
        <v>199163</v>
      </c>
      <c r="E33" s="203">
        <v>356264</v>
      </c>
      <c r="F33" s="204">
        <v>78.880615375345826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244</v>
      </c>
      <c r="E34" s="203">
        <v>1792</v>
      </c>
      <c r="F34" s="204">
        <v>634.42622950819668</v>
      </c>
    </row>
    <row r="35" spans="1:6" ht="15.6" customHeight="1" x14ac:dyDescent="0.25">
      <c r="A35" s="170" t="s">
        <v>158</v>
      </c>
      <c r="B35" s="90">
        <f>SUM(B7:B34)</f>
        <v>11600379</v>
      </c>
      <c r="C35" s="91">
        <f>SUM(C7:C34)</f>
        <v>12701430</v>
      </c>
      <c r="D35" s="192">
        <f>SUM(D7:D34)</f>
        <v>96241580</v>
      </c>
      <c r="E35" s="192">
        <f>SUM(E7:E34)</f>
        <v>102413671</v>
      </c>
      <c r="F35" s="191">
        <f>E35*100/D35-100</f>
        <v>6.413123101262471</v>
      </c>
    </row>
    <row r="36" spans="1:6" ht="15.6" customHeight="1" x14ac:dyDescent="0.25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1875</v>
      </c>
      <c r="C8" s="203">
        <v>2263</v>
      </c>
      <c r="D8" s="203">
        <v>15158</v>
      </c>
      <c r="E8" s="203">
        <v>11284</v>
      </c>
      <c r="F8" s="204">
        <v>-25.557461406518019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43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4437604</v>
      </c>
      <c r="C11" s="203">
        <v>4341572</v>
      </c>
      <c r="D11" s="203">
        <v>33661963</v>
      </c>
      <c r="E11" s="203">
        <v>34255306</v>
      </c>
      <c r="F11" s="204">
        <v>1.7626512155574541</v>
      </c>
    </row>
    <row r="12" spans="1:14" ht="15.6" customHeight="1" x14ac:dyDescent="0.25">
      <c r="A12" s="202" t="s">
        <v>6</v>
      </c>
      <c r="B12" s="203">
        <v>16349</v>
      </c>
      <c r="C12" s="203">
        <v>19400</v>
      </c>
      <c r="D12" s="203">
        <v>141069</v>
      </c>
      <c r="E12" s="203">
        <v>150682</v>
      </c>
      <c r="F12" s="204">
        <v>6.8143957921300853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6</v>
      </c>
      <c r="E13" s="203">
        <v>6</v>
      </c>
      <c r="F13" s="204">
        <v>0</v>
      </c>
    </row>
    <row r="14" spans="1:14" ht="15.6" customHeight="1" x14ac:dyDescent="0.25">
      <c r="A14" s="202" t="s">
        <v>153</v>
      </c>
      <c r="B14" s="203">
        <v>1282621</v>
      </c>
      <c r="C14" s="203">
        <v>1307489</v>
      </c>
      <c r="D14" s="203">
        <v>10345623</v>
      </c>
      <c r="E14" s="203">
        <v>13642677</v>
      </c>
      <c r="F14" s="204">
        <v>31.869071587085671</v>
      </c>
    </row>
    <row r="15" spans="1:14" ht="15.6" customHeight="1" x14ac:dyDescent="0.25">
      <c r="A15" s="202" t="s">
        <v>150</v>
      </c>
      <c r="B15" s="203">
        <v>1238</v>
      </c>
      <c r="C15" s="203">
        <v>12421</v>
      </c>
      <c r="D15" s="203">
        <v>29970</v>
      </c>
      <c r="E15" s="203">
        <v>70953</v>
      </c>
      <c r="F15" s="204">
        <v>136.74674674674671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125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2984</v>
      </c>
      <c r="C17" s="203">
        <v>13799</v>
      </c>
      <c r="D17" s="203">
        <v>10594</v>
      </c>
      <c r="E17" s="203">
        <v>45022</v>
      </c>
      <c r="F17" s="204">
        <v>324.97640173683209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281</v>
      </c>
      <c r="C19" s="203">
        <v>330</v>
      </c>
      <c r="D19" s="203">
        <v>281</v>
      </c>
      <c r="E19" s="203">
        <v>1851</v>
      </c>
      <c r="F19" s="204">
        <v>558.71886120996442</v>
      </c>
    </row>
    <row r="20" spans="1:7" ht="15.6" customHeight="1" x14ac:dyDescent="0.25">
      <c r="A20" s="202" t="s">
        <v>147</v>
      </c>
      <c r="B20" s="203">
        <v>886</v>
      </c>
      <c r="C20" s="203">
        <v>3</v>
      </c>
      <c r="D20" s="203">
        <v>1942</v>
      </c>
      <c r="E20" s="203">
        <v>540</v>
      </c>
      <c r="F20" s="204">
        <v>-72.193614830072093</v>
      </c>
    </row>
    <row r="21" spans="1:7" ht="15.6" customHeight="1" x14ac:dyDescent="0.25">
      <c r="A21" s="202" t="s">
        <v>154</v>
      </c>
      <c r="B21" s="203">
        <v>6121</v>
      </c>
      <c r="C21" s="203">
        <v>11628</v>
      </c>
      <c r="D21" s="203">
        <v>13331</v>
      </c>
      <c r="E21" s="203">
        <v>128283</v>
      </c>
      <c r="F21" s="204">
        <v>862.29090090765885</v>
      </c>
    </row>
    <row r="22" spans="1:7" ht="15.6" customHeight="1" x14ac:dyDescent="0.25">
      <c r="A22" s="202" t="s">
        <v>151</v>
      </c>
      <c r="B22" s="203">
        <v>916906</v>
      </c>
      <c r="C22" s="203">
        <v>865286</v>
      </c>
      <c r="D22" s="203">
        <v>6265081</v>
      </c>
      <c r="E22" s="203">
        <v>7014146</v>
      </c>
      <c r="F22" s="204">
        <v>11.95619019131597</v>
      </c>
    </row>
    <row r="23" spans="1:7" ht="15.6" customHeight="1" x14ac:dyDescent="0.25">
      <c r="A23" s="202" t="s">
        <v>171</v>
      </c>
      <c r="B23" s="203">
        <v>164</v>
      </c>
      <c r="C23" s="203">
        <v>342636</v>
      </c>
      <c r="D23" s="203">
        <v>18678</v>
      </c>
      <c r="E23" s="203">
        <v>1520874</v>
      </c>
      <c r="F23" s="204">
        <v>8042.595566977192</v>
      </c>
    </row>
    <row r="24" spans="1:7" ht="15.6" customHeight="1" x14ac:dyDescent="0.25">
      <c r="A24" s="202" t="s">
        <v>146</v>
      </c>
      <c r="B24" s="203">
        <v>0</v>
      </c>
      <c r="C24" s="203">
        <v>560</v>
      </c>
      <c r="D24" s="203">
        <v>1127</v>
      </c>
      <c r="E24" s="203">
        <v>792</v>
      </c>
      <c r="F24" s="204">
        <v>-29.72493345164154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55099</v>
      </c>
      <c r="C28" s="203">
        <v>36373</v>
      </c>
      <c r="D28" s="203">
        <v>492195</v>
      </c>
      <c r="E28" s="203">
        <v>568255</v>
      </c>
      <c r="F28" s="204">
        <v>15.45322483974847</v>
      </c>
    </row>
    <row r="29" spans="1:7" ht="15.6" customHeight="1" x14ac:dyDescent="0.25">
      <c r="A29" s="202" t="s">
        <v>178</v>
      </c>
      <c r="B29" s="203">
        <v>327</v>
      </c>
      <c r="C29" s="203">
        <v>33862</v>
      </c>
      <c r="D29" s="203">
        <v>573</v>
      </c>
      <c r="E29" s="203">
        <v>215409</v>
      </c>
      <c r="F29" s="204">
        <v>37493.193717277492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108</v>
      </c>
      <c r="D31" s="203">
        <v>4731</v>
      </c>
      <c r="E31" s="203">
        <v>910</v>
      </c>
      <c r="F31" s="204">
        <v>-80.765165926865365</v>
      </c>
    </row>
    <row r="32" spans="1:7" ht="15.6" customHeight="1" x14ac:dyDescent="0.25">
      <c r="A32" s="202" t="s">
        <v>181</v>
      </c>
      <c r="B32" s="203">
        <v>2410678</v>
      </c>
      <c r="C32" s="203">
        <v>2709508</v>
      </c>
      <c r="D32" s="203">
        <v>19468342</v>
      </c>
      <c r="E32" s="203">
        <v>22743284</v>
      </c>
      <c r="F32" s="204">
        <v>16.821884472750678</v>
      </c>
    </row>
    <row r="33" spans="1:6" ht="15.6" customHeight="1" x14ac:dyDescent="0.25">
      <c r="A33" s="202" t="s">
        <v>182</v>
      </c>
      <c r="B33" s="203">
        <v>21440</v>
      </c>
      <c r="C33" s="203">
        <v>37265</v>
      </c>
      <c r="D33" s="203">
        <v>132680</v>
      </c>
      <c r="E33" s="203">
        <v>253966</v>
      </c>
      <c r="F33" s="204">
        <v>91.412420862224906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244</v>
      </c>
      <c r="E34" s="203">
        <v>1792</v>
      </c>
      <c r="F34" s="204">
        <v>634.42622950819668</v>
      </c>
    </row>
    <row r="35" spans="1:6" ht="15.6" customHeight="1" x14ac:dyDescent="0.25">
      <c r="A35" s="170" t="s">
        <v>158</v>
      </c>
      <c r="B35" s="90">
        <f>SUM(B7:B34)</f>
        <v>9154573</v>
      </c>
      <c r="C35" s="91">
        <f>SUM(C7:C34)</f>
        <v>9734503</v>
      </c>
      <c r="D35" s="90">
        <f>SUM(D7:D34)</f>
        <v>70603756</v>
      </c>
      <c r="E35" s="92">
        <f>SUM(E7:E34)</f>
        <v>80626032</v>
      </c>
      <c r="F35" s="154">
        <f>E35*100/D35-100</f>
        <v>14.195103161367228</v>
      </c>
    </row>
    <row r="36" spans="1:6" ht="15.6" customHeight="1" x14ac:dyDescent="0.25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409</v>
      </c>
      <c r="C8" s="203">
        <v>1446</v>
      </c>
      <c r="D8" s="203">
        <v>11360</v>
      </c>
      <c r="E8" s="203">
        <v>20292</v>
      </c>
      <c r="F8" s="204">
        <v>78.626760563380287</v>
      </c>
      <c r="G8" s="20"/>
    </row>
    <row r="9" spans="1:14" ht="15.6" customHeight="1" x14ac:dyDescent="0.25">
      <c r="A9" s="202" t="s">
        <v>8</v>
      </c>
      <c r="B9" s="203">
        <v>51875</v>
      </c>
      <c r="C9" s="203">
        <v>64609</v>
      </c>
      <c r="D9" s="203">
        <v>513083</v>
      </c>
      <c r="E9" s="203">
        <v>568646</v>
      </c>
      <c r="F9" s="204">
        <v>10.829242052455459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707738</v>
      </c>
      <c r="C11" s="203">
        <v>637576</v>
      </c>
      <c r="D11" s="203">
        <v>9274402</v>
      </c>
      <c r="E11" s="203">
        <v>7878192</v>
      </c>
      <c r="F11" s="204">
        <v>-15.05444771533517</v>
      </c>
    </row>
    <row r="12" spans="1:14" ht="15.6" customHeight="1" x14ac:dyDescent="0.25">
      <c r="A12" s="202" t="s">
        <v>6</v>
      </c>
      <c r="B12" s="203">
        <v>58496</v>
      </c>
      <c r="C12" s="203">
        <v>84436</v>
      </c>
      <c r="D12" s="203">
        <v>536771</v>
      </c>
      <c r="E12" s="203">
        <v>574453</v>
      </c>
      <c r="F12" s="204">
        <v>7.0201259009894406</v>
      </c>
    </row>
    <row r="13" spans="1:14" ht="15.6" customHeight="1" x14ac:dyDescent="0.25">
      <c r="A13" s="202" t="s">
        <v>175</v>
      </c>
      <c r="B13" s="203">
        <v>1260059</v>
      </c>
      <c r="C13" s="203">
        <v>1315636</v>
      </c>
      <c r="D13" s="203">
        <v>9690055</v>
      </c>
      <c r="E13" s="203">
        <v>10218670</v>
      </c>
      <c r="F13" s="204">
        <v>5.4552321942445161</v>
      </c>
    </row>
    <row r="14" spans="1:14" ht="15.6" customHeight="1" x14ac:dyDescent="0.25">
      <c r="A14" s="202" t="s">
        <v>153</v>
      </c>
      <c r="B14" s="203">
        <v>909924</v>
      </c>
      <c r="C14" s="203">
        <v>859168</v>
      </c>
      <c r="D14" s="203">
        <v>7933530</v>
      </c>
      <c r="E14" s="203">
        <v>7990684</v>
      </c>
      <c r="F14" s="204">
        <v>0.72041071250754385</v>
      </c>
    </row>
    <row r="15" spans="1:14" ht="15.6" customHeight="1" x14ac:dyDescent="0.25">
      <c r="A15" s="202" t="s">
        <v>150</v>
      </c>
      <c r="B15" s="203">
        <v>75409</v>
      </c>
      <c r="C15" s="203">
        <v>108443</v>
      </c>
      <c r="D15" s="203">
        <v>684387</v>
      </c>
      <c r="E15" s="203">
        <v>801683</v>
      </c>
      <c r="F15" s="204">
        <v>17.138841035846681</v>
      </c>
    </row>
    <row r="16" spans="1:14" ht="15.6" customHeight="1" x14ac:dyDescent="0.5">
      <c r="A16" s="202" t="s">
        <v>149</v>
      </c>
      <c r="B16" s="203">
        <v>3596</v>
      </c>
      <c r="C16" s="203">
        <v>0</v>
      </c>
      <c r="D16" s="203">
        <v>22098</v>
      </c>
      <c r="E16" s="203">
        <v>2462</v>
      </c>
      <c r="F16" s="204">
        <v>-88.858720246176119</v>
      </c>
      <c r="G16" s="15"/>
    </row>
    <row r="17" spans="1:7" ht="15.6" customHeight="1" x14ac:dyDescent="0.35">
      <c r="A17" s="202" t="s">
        <v>155</v>
      </c>
      <c r="B17" s="203">
        <v>19738</v>
      </c>
      <c r="C17" s="203">
        <v>0</v>
      </c>
      <c r="D17" s="203">
        <v>110833</v>
      </c>
      <c r="E17" s="203">
        <v>17634</v>
      </c>
      <c r="F17" s="204">
        <v>-84.08957620925176</v>
      </c>
      <c r="G17" s="16"/>
    </row>
    <row r="18" spans="1:7" ht="15.6" customHeight="1" x14ac:dyDescent="0.25">
      <c r="A18" s="202" t="s">
        <v>152</v>
      </c>
      <c r="B18" s="203">
        <v>41314</v>
      </c>
      <c r="C18" s="203">
        <v>45430</v>
      </c>
      <c r="D18" s="203">
        <v>346945</v>
      </c>
      <c r="E18" s="203">
        <v>381273</v>
      </c>
      <c r="F18" s="204">
        <v>9.8943636599460945</v>
      </c>
    </row>
    <row r="19" spans="1:7" ht="15.6" customHeight="1" x14ac:dyDescent="0.25">
      <c r="A19" s="202" t="s">
        <v>148</v>
      </c>
      <c r="B19" s="203">
        <v>2034</v>
      </c>
      <c r="C19" s="203">
        <v>1121</v>
      </c>
      <c r="D19" s="203">
        <v>13071</v>
      </c>
      <c r="E19" s="203">
        <v>14713</v>
      </c>
      <c r="F19" s="204">
        <v>12.5621605079948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27</v>
      </c>
      <c r="F20" s="204" t="s">
        <v>156</v>
      </c>
    </row>
    <row r="21" spans="1:7" ht="15.6" customHeight="1" x14ac:dyDescent="0.25">
      <c r="A21" s="202" t="s">
        <v>154</v>
      </c>
      <c r="B21" s="203">
        <v>52108</v>
      </c>
      <c r="C21" s="203">
        <v>42103</v>
      </c>
      <c r="D21" s="203">
        <v>421869</v>
      </c>
      <c r="E21" s="203">
        <v>400203</v>
      </c>
      <c r="F21" s="204">
        <v>-5.1357174857597983</v>
      </c>
    </row>
    <row r="22" spans="1:7" ht="15.6" customHeight="1" x14ac:dyDescent="0.25">
      <c r="A22" s="202" t="s">
        <v>151</v>
      </c>
      <c r="B22" s="203">
        <v>436279</v>
      </c>
      <c r="C22" s="203">
        <v>444146</v>
      </c>
      <c r="D22" s="203">
        <v>3180262</v>
      </c>
      <c r="E22" s="203">
        <v>3361092</v>
      </c>
      <c r="F22" s="204">
        <v>5.6860095174548491</v>
      </c>
    </row>
    <row r="23" spans="1:7" ht="15.6" customHeight="1" x14ac:dyDescent="0.25">
      <c r="A23" s="202" t="s">
        <v>171</v>
      </c>
      <c r="B23" s="203">
        <v>54597</v>
      </c>
      <c r="C23" s="203">
        <v>32463</v>
      </c>
      <c r="D23" s="203">
        <v>416193</v>
      </c>
      <c r="E23" s="203">
        <v>336971</v>
      </c>
      <c r="F23" s="204">
        <v>-19.03491889580074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39449</v>
      </c>
      <c r="C25" s="203">
        <v>37959</v>
      </c>
      <c r="D25" s="203">
        <v>297017</v>
      </c>
      <c r="E25" s="203">
        <v>296707</v>
      </c>
      <c r="F25" s="204">
        <v>-0.1043711302719998</v>
      </c>
    </row>
    <row r="26" spans="1:7" ht="15.6" customHeight="1" x14ac:dyDescent="0.25">
      <c r="A26" s="202" t="s">
        <v>157</v>
      </c>
      <c r="B26" s="203">
        <v>25773</v>
      </c>
      <c r="C26" s="203">
        <v>25173</v>
      </c>
      <c r="D26" s="203">
        <v>342764</v>
      </c>
      <c r="E26" s="203">
        <v>323137</v>
      </c>
      <c r="F26" s="204">
        <v>-5.7260972564213262</v>
      </c>
    </row>
    <row r="27" spans="1:7" ht="15.6" customHeight="1" x14ac:dyDescent="0.25">
      <c r="A27" s="202" t="s">
        <v>173</v>
      </c>
      <c r="B27" s="203">
        <v>21639</v>
      </c>
      <c r="C27" s="203">
        <v>19405</v>
      </c>
      <c r="D27" s="203">
        <v>415322</v>
      </c>
      <c r="E27" s="203">
        <v>382830</v>
      </c>
      <c r="F27" s="204">
        <v>-7.8233274423218546</v>
      </c>
    </row>
    <row r="28" spans="1:7" ht="15.6" customHeight="1" x14ac:dyDescent="0.25">
      <c r="A28" s="202" t="s">
        <v>177</v>
      </c>
      <c r="B28" s="203">
        <v>378487</v>
      </c>
      <c r="C28" s="203">
        <v>369375</v>
      </c>
      <c r="D28" s="203">
        <v>2850489</v>
      </c>
      <c r="E28" s="203">
        <v>3052067</v>
      </c>
      <c r="F28" s="204">
        <v>7.071698926043922</v>
      </c>
    </row>
    <row r="29" spans="1:7" ht="15.6" customHeight="1" x14ac:dyDescent="0.25">
      <c r="A29" s="202" t="s">
        <v>178</v>
      </c>
      <c r="B29" s="203">
        <v>153515</v>
      </c>
      <c r="C29" s="203">
        <v>155835</v>
      </c>
      <c r="D29" s="203">
        <v>1583075</v>
      </c>
      <c r="E29" s="203">
        <v>1555491</v>
      </c>
      <c r="F29" s="204">
        <v>-1.7424316599024079</v>
      </c>
    </row>
    <row r="30" spans="1:7" ht="15.6" customHeight="1" x14ac:dyDescent="0.25">
      <c r="A30" s="202" t="s">
        <v>179</v>
      </c>
      <c r="B30" s="203">
        <v>12954</v>
      </c>
      <c r="C30" s="203">
        <v>12827</v>
      </c>
      <c r="D30" s="203">
        <v>117424</v>
      </c>
      <c r="E30" s="203">
        <v>111157</v>
      </c>
      <c r="F30" s="204">
        <v>-5.3370690829813299</v>
      </c>
    </row>
    <row r="31" spans="1:7" ht="15.6" customHeight="1" x14ac:dyDescent="0.25">
      <c r="A31" s="202" t="s">
        <v>180</v>
      </c>
      <c r="B31" s="203">
        <v>19450</v>
      </c>
      <c r="C31" s="203">
        <v>20006</v>
      </c>
      <c r="D31" s="203">
        <v>226996</v>
      </c>
      <c r="E31" s="203">
        <v>215573</v>
      </c>
      <c r="F31" s="204">
        <v>-5.0322472642689746</v>
      </c>
    </row>
    <row r="32" spans="1:7" ht="15.6" customHeight="1" x14ac:dyDescent="0.25">
      <c r="A32" s="202" t="s">
        <v>181</v>
      </c>
      <c r="B32" s="203">
        <v>972157</v>
      </c>
      <c r="C32" s="203">
        <v>978918</v>
      </c>
      <c r="D32" s="203">
        <v>8959555</v>
      </c>
      <c r="E32" s="203">
        <v>9444114</v>
      </c>
      <c r="F32" s="204">
        <v>5.408293157416864</v>
      </c>
    </row>
    <row r="33" spans="1:6" ht="15.6" customHeight="1" x14ac:dyDescent="0.25">
      <c r="A33" s="202" t="s">
        <v>182</v>
      </c>
      <c r="B33" s="203">
        <v>70845</v>
      </c>
      <c r="C33" s="203">
        <v>79012</v>
      </c>
      <c r="D33" s="203">
        <v>828702</v>
      </c>
      <c r="E33" s="203">
        <v>1073410</v>
      </c>
      <c r="F33" s="204">
        <v>29.529070763676209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5367845</v>
      </c>
      <c r="C35" s="91">
        <f>SUM(C7:C34)</f>
        <v>5335087</v>
      </c>
      <c r="D35" s="90">
        <f>SUM(D7:D34)</f>
        <v>48776203</v>
      </c>
      <c r="E35" s="92">
        <f>SUM(E7:E34)</f>
        <v>49021481</v>
      </c>
      <c r="F35" s="154">
        <f>E35*100/D35-100</f>
        <v>0.50286407082568019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400</v>
      </c>
      <c r="E8" s="203">
        <v>353</v>
      </c>
      <c r="F8" s="204">
        <v>-11.75</v>
      </c>
      <c r="G8" s="20"/>
    </row>
    <row r="9" spans="1:14" ht="15.6" customHeight="1" x14ac:dyDescent="0.25">
      <c r="A9" s="202" t="s">
        <v>8</v>
      </c>
      <c r="B9" s="203">
        <v>2900</v>
      </c>
      <c r="C9" s="203">
        <v>3648</v>
      </c>
      <c r="D9" s="203">
        <v>26328</v>
      </c>
      <c r="E9" s="203">
        <v>30424</v>
      </c>
      <c r="F9" s="204">
        <v>15.55758128228501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24761</v>
      </c>
      <c r="C11" s="203">
        <v>28258</v>
      </c>
      <c r="D11" s="203">
        <v>312162</v>
      </c>
      <c r="E11" s="203">
        <v>333938</v>
      </c>
      <c r="F11" s="204">
        <v>6.9758650956874959</v>
      </c>
    </row>
    <row r="12" spans="1:14" ht="15.6" customHeight="1" x14ac:dyDescent="0.25">
      <c r="A12" s="202" t="s">
        <v>6</v>
      </c>
      <c r="B12" s="203">
        <v>1930</v>
      </c>
      <c r="C12" s="203">
        <v>2899</v>
      </c>
      <c r="D12" s="203">
        <v>16609</v>
      </c>
      <c r="E12" s="203">
        <v>19093</v>
      </c>
      <c r="F12" s="204">
        <v>14.955746884219399</v>
      </c>
    </row>
    <row r="13" spans="1:14" ht="15.6" customHeight="1" x14ac:dyDescent="0.25">
      <c r="A13" s="202" t="s">
        <v>175</v>
      </c>
      <c r="B13" s="203">
        <v>58914</v>
      </c>
      <c r="C13" s="203">
        <v>60292</v>
      </c>
      <c r="D13" s="203">
        <v>460937</v>
      </c>
      <c r="E13" s="203">
        <v>476272</v>
      </c>
      <c r="F13" s="204">
        <v>3.326918863098427</v>
      </c>
    </row>
    <row r="14" spans="1:14" ht="15.6" customHeight="1" x14ac:dyDescent="0.25">
      <c r="A14" s="202" t="s">
        <v>153</v>
      </c>
      <c r="B14" s="203">
        <v>33319</v>
      </c>
      <c r="C14" s="203">
        <v>33430</v>
      </c>
      <c r="D14" s="203">
        <v>284460</v>
      </c>
      <c r="E14" s="203">
        <v>292623</v>
      </c>
      <c r="F14" s="204">
        <v>2.8696477536384748</v>
      </c>
    </row>
    <row r="15" spans="1:14" ht="15.6" customHeight="1" x14ac:dyDescent="0.25">
      <c r="A15" s="202" t="s">
        <v>150</v>
      </c>
      <c r="B15" s="203">
        <v>3049</v>
      </c>
      <c r="C15" s="203">
        <v>4154</v>
      </c>
      <c r="D15" s="203">
        <v>27186</v>
      </c>
      <c r="E15" s="203">
        <v>29943</v>
      </c>
      <c r="F15" s="204">
        <v>10.141249172368131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21</v>
      </c>
      <c r="E17" s="203">
        <v>0</v>
      </c>
      <c r="F17" s="204">
        <v>-100</v>
      </c>
      <c r="G17" s="16"/>
    </row>
    <row r="18" spans="1:7" ht="15.6" customHeight="1" x14ac:dyDescent="0.25">
      <c r="A18" s="202" t="s">
        <v>152</v>
      </c>
      <c r="B18" s="203">
        <v>2485</v>
      </c>
      <c r="C18" s="203">
        <v>2579</v>
      </c>
      <c r="D18" s="203">
        <v>20505</v>
      </c>
      <c r="E18" s="203">
        <v>22237</v>
      </c>
      <c r="F18" s="204">
        <v>8.4467203121189982</v>
      </c>
    </row>
    <row r="19" spans="1:7" ht="15.6" customHeight="1" x14ac:dyDescent="0.25">
      <c r="A19" s="202" t="s">
        <v>148</v>
      </c>
      <c r="B19" s="203">
        <v>3</v>
      </c>
      <c r="C19" s="203">
        <v>0</v>
      </c>
      <c r="D19" s="203">
        <v>24</v>
      </c>
      <c r="E19" s="203">
        <v>34</v>
      </c>
      <c r="F19" s="204">
        <v>41.666666666666657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2866</v>
      </c>
      <c r="C21" s="203">
        <v>2326</v>
      </c>
      <c r="D21" s="203">
        <v>21866</v>
      </c>
      <c r="E21" s="203">
        <v>20939</v>
      </c>
      <c r="F21" s="204">
        <v>-4.2394585200768384</v>
      </c>
    </row>
    <row r="22" spans="1:7" ht="15.6" customHeight="1" x14ac:dyDescent="0.25">
      <c r="A22" s="202" t="s">
        <v>151</v>
      </c>
      <c r="B22" s="203">
        <v>29911</v>
      </c>
      <c r="C22" s="203">
        <v>28348</v>
      </c>
      <c r="D22" s="203">
        <v>222200</v>
      </c>
      <c r="E22" s="203">
        <v>223362</v>
      </c>
      <c r="F22" s="204">
        <v>0.5229522952295298</v>
      </c>
    </row>
    <row r="23" spans="1:7" ht="15.6" customHeight="1" x14ac:dyDescent="0.25">
      <c r="A23" s="202" t="s">
        <v>171</v>
      </c>
      <c r="B23" s="203">
        <v>3160</v>
      </c>
      <c r="C23" s="203">
        <v>1861</v>
      </c>
      <c r="D23" s="203">
        <v>23652</v>
      </c>
      <c r="E23" s="203">
        <v>16753</v>
      </c>
      <c r="F23" s="204">
        <v>-29.168780652798919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2496</v>
      </c>
      <c r="C25" s="203">
        <v>2361</v>
      </c>
      <c r="D25" s="203">
        <v>19372</v>
      </c>
      <c r="E25" s="203">
        <v>19548</v>
      </c>
      <c r="F25" s="204">
        <v>0.90852777204212032</v>
      </c>
    </row>
    <row r="26" spans="1:7" ht="15.6" customHeight="1" x14ac:dyDescent="0.25">
      <c r="A26" s="202" t="s">
        <v>157</v>
      </c>
      <c r="B26" s="203">
        <v>1114</v>
      </c>
      <c r="C26" s="203">
        <v>1028</v>
      </c>
      <c r="D26" s="203">
        <v>12780</v>
      </c>
      <c r="E26" s="203">
        <v>13423</v>
      </c>
      <c r="F26" s="204">
        <v>5.0312989045383461</v>
      </c>
    </row>
    <row r="27" spans="1:7" ht="15.6" customHeight="1" x14ac:dyDescent="0.25">
      <c r="A27" s="202" t="s">
        <v>173</v>
      </c>
      <c r="B27" s="203">
        <v>118</v>
      </c>
      <c r="C27" s="203">
        <v>170</v>
      </c>
      <c r="D27" s="203">
        <v>2116</v>
      </c>
      <c r="E27" s="203">
        <v>2173</v>
      </c>
      <c r="F27" s="204">
        <v>2.693761814744803</v>
      </c>
    </row>
    <row r="28" spans="1:7" ht="15.6" customHeight="1" x14ac:dyDescent="0.25">
      <c r="A28" s="202" t="s">
        <v>177</v>
      </c>
      <c r="B28" s="203">
        <v>27166</v>
      </c>
      <c r="C28" s="203">
        <v>24978</v>
      </c>
      <c r="D28" s="203">
        <v>205598</v>
      </c>
      <c r="E28" s="203">
        <v>203800</v>
      </c>
      <c r="F28" s="204">
        <v>-0.87452212570161691</v>
      </c>
    </row>
    <row r="29" spans="1:7" ht="15.6" customHeight="1" x14ac:dyDescent="0.25">
      <c r="A29" s="202" t="s">
        <v>178</v>
      </c>
      <c r="B29" s="203">
        <v>4149</v>
      </c>
      <c r="C29" s="203">
        <v>3898</v>
      </c>
      <c r="D29" s="203">
        <v>38150</v>
      </c>
      <c r="E29" s="203">
        <v>37370</v>
      </c>
      <c r="F29" s="204">
        <v>-2.0445609436435181</v>
      </c>
    </row>
    <row r="30" spans="1:7" ht="15.6" customHeight="1" x14ac:dyDescent="0.25">
      <c r="A30" s="202" t="s">
        <v>179</v>
      </c>
      <c r="B30" s="203">
        <v>728</v>
      </c>
      <c r="C30" s="203">
        <v>680</v>
      </c>
      <c r="D30" s="203">
        <v>5882</v>
      </c>
      <c r="E30" s="203">
        <v>6010</v>
      </c>
      <c r="F30" s="204">
        <v>2.1761305678340652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152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36724</v>
      </c>
      <c r="C32" s="203">
        <v>36448</v>
      </c>
      <c r="D32" s="203">
        <v>323125</v>
      </c>
      <c r="E32" s="203">
        <v>344017</v>
      </c>
      <c r="F32" s="204">
        <v>6.465609284332686</v>
      </c>
    </row>
    <row r="33" spans="1:6" ht="15.6" customHeight="1" x14ac:dyDescent="0.25">
      <c r="A33" s="202" t="s">
        <v>182</v>
      </c>
      <c r="B33" s="203">
        <v>538</v>
      </c>
      <c r="C33" s="203">
        <v>1226</v>
      </c>
      <c r="D33" s="203">
        <v>7305</v>
      </c>
      <c r="E33" s="203">
        <v>16468</v>
      </c>
      <c r="F33" s="204">
        <v>125.43463381245721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236331</v>
      </c>
      <c r="C35" s="91">
        <f>SUM(C7:C34)</f>
        <v>238584</v>
      </c>
      <c r="D35" s="192">
        <f>SUM(D7:D34)</f>
        <v>2030830</v>
      </c>
      <c r="E35" s="192">
        <f>SUM(E7:E34)</f>
        <v>2108780</v>
      </c>
      <c r="F35" s="154">
        <f>E35*100/D35-100</f>
        <v>3.8383321105163901</v>
      </c>
    </row>
    <row r="36" spans="1:6" ht="15.6" customHeight="1" x14ac:dyDescent="0.25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9</v>
      </c>
      <c r="E7" s="203">
        <v>4</v>
      </c>
      <c r="F7" s="204">
        <v>-55.555555555555557</v>
      </c>
      <c r="G7" s="51"/>
    </row>
    <row r="8" spans="1:14" ht="15.6" customHeight="1" x14ac:dyDescent="0.25">
      <c r="A8" s="202" t="s">
        <v>11</v>
      </c>
      <c r="B8" s="203">
        <v>13911.25</v>
      </c>
      <c r="C8" s="203">
        <v>17837</v>
      </c>
      <c r="D8" s="203">
        <v>113196.25</v>
      </c>
      <c r="E8" s="203">
        <v>115549.25</v>
      </c>
      <c r="F8" s="204">
        <v>2.078690769349691</v>
      </c>
      <c r="G8" s="20"/>
    </row>
    <row r="9" spans="1:14" ht="15.6" customHeight="1" x14ac:dyDescent="0.25">
      <c r="A9" s="202" t="s">
        <v>8</v>
      </c>
      <c r="B9" s="203">
        <v>1635</v>
      </c>
      <c r="C9" s="203">
        <v>1603</v>
      </c>
      <c r="D9" s="203">
        <v>10486</v>
      </c>
      <c r="E9" s="203">
        <v>11292</v>
      </c>
      <c r="F9" s="204">
        <v>7.6864390616059524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424715</v>
      </c>
      <c r="C11" s="203">
        <v>401315</v>
      </c>
      <c r="D11" s="203">
        <v>3165359</v>
      </c>
      <c r="E11" s="203">
        <v>3198664</v>
      </c>
      <c r="F11" s="204">
        <v>1.052171333488559</v>
      </c>
    </row>
    <row r="12" spans="1:14" ht="15.6" customHeight="1" x14ac:dyDescent="0.25">
      <c r="A12" s="202" t="s">
        <v>6</v>
      </c>
      <c r="B12" s="203">
        <v>15946</v>
      </c>
      <c r="C12" s="203">
        <v>18111.5</v>
      </c>
      <c r="D12" s="203">
        <v>128808.5</v>
      </c>
      <c r="E12" s="203">
        <v>145214.5</v>
      </c>
      <c r="F12" s="204">
        <v>12.73673709421351</v>
      </c>
    </row>
    <row r="13" spans="1:14" ht="15.6" customHeight="1" x14ac:dyDescent="0.25">
      <c r="A13" s="202" t="s">
        <v>175</v>
      </c>
      <c r="B13" s="203">
        <v>8412</v>
      </c>
      <c r="C13" s="203">
        <v>8093</v>
      </c>
      <c r="D13" s="203">
        <v>65212</v>
      </c>
      <c r="E13" s="203">
        <v>59160</v>
      </c>
      <c r="F13" s="204">
        <v>-9.2805005213764389</v>
      </c>
    </row>
    <row r="14" spans="1:14" ht="15.6" customHeight="1" x14ac:dyDescent="0.25">
      <c r="A14" s="202" t="s">
        <v>153</v>
      </c>
      <c r="B14" s="203">
        <v>285429.25</v>
      </c>
      <c r="C14" s="203">
        <v>335238.5</v>
      </c>
      <c r="D14" s="203">
        <v>2179265.75</v>
      </c>
      <c r="E14" s="203">
        <v>2666173.5</v>
      </c>
      <c r="F14" s="204">
        <v>22.342743192288509</v>
      </c>
    </row>
    <row r="15" spans="1:14" ht="15.6" customHeight="1" x14ac:dyDescent="0.25">
      <c r="A15" s="202" t="s">
        <v>150</v>
      </c>
      <c r="B15" s="203">
        <v>36028.25</v>
      </c>
      <c r="C15" s="203">
        <v>40425</v>
      </c>
      <c r="D15" s="203">
        <v>337785.75</v>
      </c>
      <c r="E15" s="203">
        <v>309337.25</v>
      </c>
      <c r="F15" s="204">
        <v>-8.4220545123647099</v>
      </c>
    </row>
    <row r="16" spans="1:14" ht="15.6" customHeight="1" x14ac:dyDescent="0.5">
      <c r="A16" s="202" t="s">
        <v>149</v>
      </c>
      <c r="B16" s="203">
        <v>6095</v>
      </c>
      <c r="C16" s="203">
        <v>3631</v>
      </c>
      <c r="D16" s="203">
        <v>33439.25</v>
      </c>
      <c r="E16" s="203">
        <v>34121.5</v>
      </c>
      <c r="F16" s="204">
        <v>2.0402670514440331</v>
      </c>
      <c r="G16" s="15"/>
    </row>
    <row r="17" spans="1:7" ht="15.6" customHeight="1" x14ac:dyDescent="0.35">
      <c r="A17" s="202" t="s">
        <v>155</v>
      </c>
      <c r="B17" s="203">
        <v>7031</v>
      </c>
      <c r="C17" s="203">
        <v>8312.25</v>
      </c>
      <c r="D17" s="203">
        <v>54824</v>
      </c>
      <c r="E17" s="203">
        <v>56240.75</v>
      </c>
      <c r="F17" s="204">
        <v>2.5841784619874488</v>
      </c>
      <c r="G17" s="16"/>
    </row>
    <row r="18" spans="1:7" ht="15.6" customHeight="1" x14ac:dyDescent="0.25">
      <c r="A18" s="202" t="s">
        <v>152</v>
      </c>
      <c r="B18" s="203">
        <v>373</v>
      </c>
      <c r="C18" s="203">
        <v>410</v>
      </c>
      <c r="D18" s="203">
        <v>3681.5</v>
      </c>
      <c r="E18" s="203">
        <v>3605</v>
      </c>
      <c r="F18" s="204">
        <v>-2.077957354339262</v>
      </c>
    </row>
    <row r="19" spans="1:7" ht="15.6" customHeight="1" x14ac:dyDescent="0.25">
      <c r="A19" s="202" t="s">
        <v>148</v>
      </c>
      <c r="B19" s="203">
        <v>1049</v>
      </c>
      <c r="C19" s="203">
        <v>925.75</v>
      </c>
      <c r="D19" s="203">
        <v>21670</v>
      </c>
      <c r="E19" s="203">
        <v>9501.25</v>
      </c>
      <c r="F19" s="204">
        <v>-56.154822335025379</v>
      </c>
    </row>
    <row r="20" spans="1:7" ht="15.6" customHeight="1" x14ac:dyDescent="0.25">
      <c r="A20" s="202" t="s">
        <v>147</v>
      </c>
      <c r="B20" s="203">
        <v>7186</v>
      </c>
      <c r="C20" s="203">
        <v>6318</v>
      </c>
      <c r="D20" s="203">
        <v>40490</v>
      </c>
      <c r="E20" s="203">
        <v>52415</v>
      </c>
      <c r="F20" s="204">
        <v>29.451716473203248</v>
      </c>
    </row>
    <row r="21" spans="1:7" ht="15.6" customHeight="1" x14ac:dyDescent="0.25">
      <c r="A21" s="202" t="s">
        <v>154</v>
      </c>
      <c r="B21" s="203">
        <v>7711</v>
      </c>
      <c r="C21" s="203">
        <v>9181.5</v>
      </c>
      <c r="D21" s="203">
        <v>54113</v>
      </c>
      <c r="E21" s="203">
        <v>71846.5</v>
      </c>
      <c r="F21" s="204">
        <v>32.771237964999159</v>
      </c>
    </row>
    <row r="22" spans="1:7" ht="15.6" customHeight="1" x14ac:dyDescent="0.25">
      <c r="A22" s="202" t="s">
        <v>151</v>
      </c>
      <c r="B22" s="203">
        <v>105550</v>
      </c>
      <c r="C22" s="203">
        <v>110024</v>
      </c>
      <c r="D22" s="203">
        <v>794562</v>
      </c>
      <c r="E22" s="203">
        <v>894903</v>
      </c>
      <c r="F22" s="204">
        <v>12.628467004462831</v>
      </c>
    </row>
    <row r="23" spans="1:7" ht="15.6" customHeight="1" x14ac:dyDescent="0.25">
      <c r="A23" s="202" t="s">
        <v>171</v>
      </c>
      <c r="B23" s="203">
        <v>2953</v>
      </c>
      <c r="C23" s="203">
        <v>26476.75</v>
      </c>
      <c r="D23" s="203">
        <v>28592.5</v>
      </c>
      <c r="E23" s="203">
        <v>142045.5</v>
      </c>
      <c r="F23" s="204">
        <v>396.79286526186939</v>
      </c>
    </row>
    <row r="24" spans="1:7" ht="15.6" customHeight="1" x14ac:dyDescent="0.25">
      <c r="A24" s="202" t="s">
        <v>146</v>
      </c>
      <c r="B24" s="203">
        <v>3344</v>
      </c>
      <c r="C24" s="203">
        <v>4009</v>
      </c>
      <c r="D24" s="203">
        <v>30186.75</v>
      </c>
      <c r="E24" s="203">
        <v>31101.25</v>
      </c>
      <c r="F24" s="204">
        <v>3.029474852377291</v>
      </c>
    </row>
    <row r="25" spans="1:7" ht="15.6" customHeight="1" x14ac:dyDescent="0.25">
      <c r="A25" s="202" t="s">
        <v>145</v>
      </c>
      <c r="B25" s="203">
        <v>536</v>
      </c>
      <c r="C25" s="203">
        <v>472</v>
      </c>
      <c r="D25" s="203">
        <v>4346.5</v>
      </c>
      <c r="E25" s="203">
        <v>3809.75</v>
      </c>
      <c r="F25" s="204">
        <v>-12.34901645001726</v>
      </c>
    </row>
    <row r="26" spans="1:7" ht="15.6" customHeight="1" x14ac:dyDescent="0.25">
      <c r="A26" s="202" t="s">
        <v>157</v>
      </c>
      <c r="B26" s="203">
        <v>60</v>
      </c>
      <c r="C26" s="203">
        <v>27</v>
      </c>
      <c r="D26" s="203">
        <v>564</v>
      </c>
      <c r="E26" s="203">
        <v>302.5</v>
      </c>
      <c r="F26" s="204">
        <v>-46.365248226950357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38987</v>
      </c>
      <c r="C28" s="203">
        <v>39355</v>
      </c>
      <c r="D28" s="203">
        <v>338381</v>
      </c>
      <c r="E28" s="203">
        <v>342790</v>
      </c>
      <c r="F28" s="204">
        <v>1.3029691383381421</v>
      </c>
    </row>
    <row r="29" spans="1:7" ht="15.6" customHeight="1" x14ac:dyDescent="0.25">
      <c r="A29" s="202" t="s">
        <v>178</v>
      </c>
      <c r="B29" s="203">
        <v>4292.75</v>
      </c>
      <c r="C29" s="203">
        <v>14627</v>
      </c>
      <c r="D29" s="203">
        <v>30218.75</v>
      </c>
      <c r="E29" s="203">
        <v>100482.5</v>
      </c>
      <c r="F29" s="204">
        <v>232.51706308169599</v>
      </c>
    </row>
    <row r="30" spans="1:7" ht="15.6" customHeight="1" x14ac:dyDescent="0.25">
      <c r="A30" s="202" t="s">
        <v>179</v>
      </c>
      <c r="B30" s="203">
        <v>11862.75</v>
      </c>
      <c r="C30" s="203">
        <v>13519.75</v>
      </c>
      <c r="D30" s="203">
        <v>94689.75</v>
      </c>
      <c r="E30" s="203">
        <v>99697.5</v>
      </c>
      <c r="F30" s="204">
        <v>5.2885872018882756</v>
      </c>
    </row>
    <row r="31" spans="1:7" ht="15.6" customHeight="1" x14ac:dyDescent="0.25">
      <c r="A31" s="202" t="s">
        <v>180</v>
      </c>
      <c r="B31" s="203">
        <v>915</v>
      </c>
      <c r="C31" s="203">
        <v>1249</v>
      </c>
      <c r="D31" s="203">
        <v>27301.75</v>
      </c>
      <c r="E31" s="203">
        <v>9500</v>
      </c>
      <c r="F31" s="204">
        <v>-65.203695733789957</v>
      </c>
    </row>
    <row r="32" spans="1:7" ht="15.6" customHeight="1" x14ac:dyDescent="0.25">
      <c r="A32" s="202" t="s">
        <v>181</v>
      </c>
      <c r="B32" s="203">
        <v>393585</v>
      </c>
      <c r="C32" s="203">
        <v>462557</v>
      </c>
      <c r="D32" s="203">
        <v>3204774</v>
      </c>
      <c r="E32" s="203">
        <v>3650977</v>
      </c>
      <c r="F32" s="204">
        <v>13.923072266562331</v>
      </c>
    </row>
    <row r="33" spans="1:6" ht="15.6" customHeight="1" x14ac:dyDescent="0.25">
      <c r="A33" s="202" t="s">
        <v>182</v>
      </c>
      <c r="B33" s="203">
        <v>17066</v>
      </c>
      <c r="C33" s="203">
        <v>22752</v>
      </c>
      <c r="D33" s="203">
        <v>147843</v>
      </c>
      <c r="E33" s="203">
        <v>194228</v>
      </c>
      <c r="F33" s="204">
        <v>31.374498623539829</v>
      </c>
    </row>
    <row r="34" spans="1:6" ht="15.6" customHeight="1" x14ac:dyDescent="0.25">
      <c r="A34" s="202" t="s">
        <v>183</v>
      </c>
      <c r="B34" s="203">
        <v>2739.5</v>
      </c>
      <c r="C34" s="203">
        <v>2235.75</v>
      </c>
      <c r="D34" s="203">
        <v>19111.25</v>
      </c>
      <c r="E34" s="203">
        <v>22333.75</v>
      </c>
      <c r="F34" s="204">
        <v>16.861796062528612</v>
      </c>
    </row>
    <row r="35" spans="1:6" ht="15.6" customHeight="1" x14ac:dyDescent="0.25">
      <c r="A35" s="170" t="s">
        <v>158</v>
      </c>
      <c r="B35" s="90">
        <f>SUM(B7:B34)</f>
        <v>1397412.75</v>
      </c>
      <c r="C35" s="91">
        <f>SUM(C7:C34)</f>
        <v>1548705.75</v>
      </c>
      <c r="D35" s="90">
        <f>SUM(D7:D34)</f>
        <v>10928911.25</v>
      </c>
      <c r="E35" s="192">
        <f>SUM(E7:E34)</f>
        <v>12225295.25</v>
      </c>
      <c r="F35" s="154">
        <f>E35*100/D35-100</f>
        <v>11.861968409707785</v>
      </c>
    </row>
    <row r="36" spans="1:6" ht="15.6" customHeight="1" x14ac:dyDescent="0.25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208</v>
      </c>
      <c r="C8" s="203">
        <v>289</v>
      </c>
      <c r="D8" s="203">
        <v>1614.5</v>
      </c>
      <c r="E8" s="203">
        <v>1230.5</v>
      </c>
      <c r="F8" s="204">
        <v>-23.784453391142758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17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358404</v>
      </c>
      <c r="C11" s="203">
        <v>355613</v>
      </c>
      <c r="D11" s="203">
        <v>2641668</v>
      </c>
      <c r="E11" s="203">
        <v>2760898</v>
      </c>
      <c r="F11" s="204">
        <v>4.5134362077293559</v>
      </c>
    </row>
    <row r="12" spans="1:14" ht="15.6" customHeight="1" x14ac:dyDescent="0.25">
      <c r="A12" s="202" t="s">
        <v>6</v>
      </c>
      <c r="B12" s="203">
        <v>1425.75</v>
      </c>
      <c r="C12" s="203">
        <v>1840.75</v>
      </c>
      <c r="D12" s="203">
        <v>12265.25</v>
      </c>
      <c r="E12" s="203">
        <v>14840.25</v>
      </c>
      <c r="F12" s="204">
        <v>20.994272436354748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4</v>
      </c>
      <c r="E13" s="203">
        <v>6</v>
      </c>
      <c r="F13" s="204">
        <v>50</v>
      </c>
    </row>
    <row r="14" spans="1:14" ht="15.6" customHeight="1" x14ac:dyDescent="0.25">
      <c r="A14" s="202" t="s">
        <v>153</v>
      </c>
      <c r="B14" s="203">
        <v>120428.5</v>
      </c>
      <c r="C14" s="203">
        <v>136139</v>
      </c>
      <c r="D14" s="203">
        <v>867744</v>
      </c>
      <c r="E14" s="203">
        <v>1247312.5</v>
      </c>
      <c r="F14" s="204">
        <v>43.741990725375217</v>
      </c>
    </row>
    <row r="15" spans="1:14" ht="15.6" customHeight="1" x14ac:dyDescent="0.25">
      <c r="A15" s="202" t="s">
        <v>150</v>
      </c>
      <c r="B15" s="203">
        <v>91.5</v>
      </c>
      <c r="C15" s="203">
        <v>870</v>
      </c>
      <c r="D15" s="203">
        <v>2319.5</v>
      </c>
      <c r="E15" s="203">
        <v>5067.5</v>
      </c>
      <c r="F15" s="204">
        <v>118.4738090105626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50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228</v>
      </c>
      <c r="C17" s="203">
        <v>825</v>
      </c>
      <c r="D17" s="203">
        <v>1291</v>
      </c>
      <c r="E17" s="203">
        <v>2949</v>
      </c>
      <c r="F17" s="204">
        <v>128.4275755228505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25.5</v>
      </c>
      <c r="C19" s="203">
        <v>56</v>
      </c>
      <c r="D19" s="203">
        <v>25.5</v>
      </c>
      <c r="E19" s="203">
        <v>354.75</v>
      </c>
      <c r="F19" s="204">
        <v>1291.1764705882349</v>
      </c>
    </row>
    <row r="20" spans="1:7" ht="15.6" customHeight="1" x14ac:dyDescent="0.25">
      <c r="A20" s="202" t="s">
        <v>147</v>
      </c>
      <c r="B20" s="203">
        <v>68</v>
      </c>
      <c r="C20" s="203">
        <v>1</v>
      </c>
      <c r="D20" s="203">
        <v>315</v>
      </c>
      <c r="E20" s="203">
        <v>167</v>
      </c>
      <c r="F20" s="204">
        <v>-46.984126984126981</v>
      </c>
    </row>
    <row r="21" spans="1:7" ht="15.6" customHeight="1" x14ac:dyDescent="0.25">
      <c r="A21" s="202" t="s">
        <v>154</v>
      </c>
      <c r="B21" s="203">
        <v>479.5</v>
      </c>
      <c r="C21" s="203">
        <v>947.5</v>
      </c>
      <c r="D21" s="203">
        <v>1026</v>
      </c>
      <c r="E21" s="203">
        <v>8852.25</v>
      </c>
      <c r="F21" s="204">
        <v>762.79239766081866</v>
      </c>
    </row>
    <row r="22" spans="1:7" ht="15.6" customHeight="1" x14ac:dyDescent="0.25">
      <c r="A22" s="202" t="s">
        <v>151</v>
      </c>
      <c r="B22" s="203">
        <v>57506</v>
      </c>
      <c r="C22" s="203">
        <v>63732</v>
      </c>
      <c r="D22" s="203">
        <v>414578</v>
      </c>
      <c r="E22" s="203">
        <v>506974</v>
      </c>
      <c r="F22" s="204">
        <v>22.286759065845271</v>
      </c>
    </row>
    <row r="23" spans="1:7" ht="15.6" customHeight="1" x14ac:dyDescent="0.25">
      <c r="A23" s="202" t="s">
        <v>171</v>
      </c>
      <c r="B23" s="203">
        <v>80</v>
      </c>
      <c r="C23" s="203">
        <v>23667.75</v>
      </c>
      <c r="D23" s="203">
        <v>9137</v>
      </c>
      <c r="E23" s="203">
        <v>123718.25</v>
      </c>
      <c r="F23" s="204">
        <v>1254.0357885520409</v>
      </c>
    </row>
    <row r="24" spans="1:7" ht="15.6" customHeight="1" x14ac:dyDescent="0.25">
      <c r="A24" s="202" t="s">
        <v>146</v>
      </c>
      <c r="B24" s="203">
        <v>0</v>
      </c>
      <c r="C24" s="203">
        <v>280</v>
      </c>
      <c r="D24" s="203">
        <v>288</v>
      </c>
      <c r="E24" s="203">
        <v>312</v>
      </c>
      <c r="F24" s="204">
        <v>8.3333333333333286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4360</v>
      </c>
      <c r="C28" s="203">
        <v>3450</v>
      </c>
      <c r="D28" s="203">
        <v>60134</v>
      </c>
      <c r="E28" s="203">
        <v>49802</v>
      </c>
      <c r="F28" s="204">
        <v>-17.181627698140819</v>
      </c>
    </row>
    <row r="29" spans="1:7" ht="15.6" customHeight="1" x14ac:dyDescent="0.25">
      <c r="A29" s="202" t="s">
        <v>178</v>
      </c>
      <c r="B29" s="203">
        <v>28.75</v>
      </c>
      <c r="C29" s="203">
        <v>2581.5</v>
      </c>
      <c r="D29" s="203">
        <v>49</v>
      </c>
      <c r="E29" s="203">
        <v>17653.75</v>
      </c>
      <c r="F29" s="204">
        <v>35928.061224489793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48</v>
      </c>
      <c r="D31" s="203">
        <v>2159.5</v>
      </c>
      <c r="E31" s="203">
        <v>404</v>
      </c>
      <c r="F31" s="204">
        <v>-81.291965732808521</v>
      </c>
    </row>
    <row r="32" spans="1:7" ht="15.6" customHeight="1" x14ac:dyDescent="0.25">
      <c r="A32" s="202" t="s">
        <v>181</v>
      </c>
      <c r="B32" s="203">
        <v>191579</v>
      </c>
      <c r="C32" s="203">
        <v>232196</v>
      </c>
      <c r="D32" s="203">
        <v>1565925</v>
      </c>
      <c r="E32" s="203">
        <v>1847508</v>
      </c>
      <c r="F32" s="204">
        <v>17.981895684659222</v>
      </c>
    </row>
    <row r="33" spans="1:6" ht="15.6" customHeight="1" x14ac:dyDescent="0.25">
      <c r="A33" s="202" t="s">
        <v>182</v>
      </c>
      <c r="B33" s="203">
        <v>1455</v>
      </c>
      <c r="C33" s="203">
        <v>2551</v>
      </c>
      <c r="D33" s="203">
        <v>11099</v>
      </c>
      <c r="E33" s="203">
        <v>24685</v>
      </c>
      <c r="F33" s="204">
        <v>122.4074240922606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12</v>
      </c>
      <c r="E34" s="203">
        <v>177.75</v>
      </c>
      <c r="F34" s="204">
        <v>1381.25</v>
      </c>
    </row>
    <row r="35" spans="1:6" ht="15.6" customHeight="1" x14ac:dyDescent="0.25">
      <c r="A35" s="170" t="s">
        <v>158</v>
      </c>
      <c r="B35" s="90">
        <f>SUM(B7:B34)</f>
        <v>736367.5</v>
      </c>
      <c r="C35" s="91">
        <f>SUM(C7:C34)</f>
        <v>825087.5</v>
      </c>
      <c r="D35" s="192">
        <f>SUM(D7:D34)</f>
        <v>5591721.25</v>
      </c>
      <c r="E35" s="92">
        <f>SUM(E7:E34)</f>
        <v>6612912.5</v>
      </c>
      <c r="F35" s="154">
        <f>E35*100/D35-100</f>
        <v>18.262556453435508</v>
      </c>
    </row>
    <row r="36" spans="1:6" ht="15.6" customHeight="1" x14ac:dyDescent="0.25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11353</v>
      </c>
      <c r="C8" s="203">
        <v>14135.25</v>
      </c>
      <c r="D8" s="203">
        <v>96355.5</v>
      </c>
      <c r="E8" s="203">
        <v>96943</v>
      </c>
      <c r="F8" s="204">
        <v>0.60972129250535534</v>
      </c>
      <c r="G8" s="20"/>
    </row>
    <row r="9" spans="1:14" ht="15.6" customHeight="1" x14ac:dyDescent="0.25">
      <c r="A9" s="202" t="s">
        <v>8</v>
      </c>
      <c r="B9" s="203">
        <v>556</v>
      </c>
      <c r="C9" s="203">
        <v>227</v>
      </c>
      <c r="D9" s="203">
        <v>4948.5</v>
      </c>
      <c r="E9" s="203">
        <v>2821</v>
      </c>
      <c r="F9" s="204">
        <v>-42.992826108921903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38</v>
      </c>
      <c r="C11" s="203">
        <v>55</v>
      </c>
      <c r="D11" s="203">
        <v>51</v>
      </c>
      <c r="E11" s="203">
        <v>91</v>
      </c>
      <c r="F11" s="204">
        <v>78.431372549019613</v>
      </c>
    </row>
    <row r="12" spans="1:14" ht="15.6" customHeight="1" x14ac:dyDescent="0.25">
      <c r="A12" s="202" t="s">
        <v>6</v>
      </c>
      <c r="B12" s="203">
        <v>11886.25</v>
      </c>
      <c r="C12" s="203">
        <v>14075.75</v>
      </c>
      <c r="D12" s="203">
        <v>97488.5</v>
      </c>
      <c r="E12" s="203">
        <v>108579</v>
      </c>
      <c r="F12" s="204">
        <v>11.376213604681579</v>
      </c>
    </row>
    <row r="13" spans="1:14" ht="15.6" customHeight="1" x14ac:dyDescent="0.25">
      <c r="A13" s="202" t="s">
        <v>175</v>
      </c>
      <c r="B13" s="203">
        <v>8406</v>
      </c>
      <c r="C13" s="203">
        <v>8073</v>
      </c>
      <c r="D13" s="203">
        <v>65198</v>
      </c>
      <c r="E13" s="203">
        <v>59118</v>
      </c>
      <c r="F13" s="204">
        <v>-9.3254394306573829</v>
      </c>
    </row>
    <row r="14" spans="1:14" ht="15.6" customHeight="1" x14ac:dyDescent="0.25">
      <c r="A14" s="202" t="s">
        <v>153</v>
      </c>
      <c r="B14" s="203">
        <v>20760.25</v>
      </c>
      <c r="C14" s="203">
        <v>25999.5</v>
      </c>
      <c r="D14" s="203">
        <v>152001.25</v>
      </c>
      <c r="E14" s="203">
        <v>171909</v>
      </c>
      <c r="F14" s="204">
        <v>13.09709624098485</v>
      </c>
    </row>
    <row r="15" spans="1:14" ht="15.6" customHeight="1" x14ac:dyDescent="0.25">
      <c r="A15" s="202" t="s">
        <v>150</v>
      </c>
      <c r="B15" s="203">
        <v>2640.25</v>
      </c>
      <c r="C15" s="203">
        <v>2626.25</v>
      </c>
      <c r="D15" s="203">
        <v>25985.5</v>
      </c>
      <c r="E15" s="203">
        <v>15460.5</v>
      </c>
      <c r="F15" s="204">
        <v>-40.503357641761752</v>
      </c>
    </row>
    <row r="16" spans="1:14" ht="15.6" customHeight="1" x14ac:dyDescent="0.5">
      <c r="A16" s="202" t="s">
        <v>149</v>
      </c>
      <c r="B16" s="203">
        <v>1462</v>
      </c>
      <c r="C16" s="203">
        <v>742</v>
      </c>
      <c r="D16" s="203">
        <v>7016.25</v>
      </c>
      <c r="E16" s="203">
        <v>8830.25</v>
      </c>
      <c r="F16" s="204">
        <v>25.85426688045608</v>
      </c>
      <c r="G16" s="15"/>
    </row>
    <row r="17" spans="1:7" ht="15.6" customHeight="1" x14ac:dyDescent="0.35">
      <c r="A17" s="202" t="s">
        <v>155</v>
      </c>
      <c r="B17" s="203">
        <v>485</v>
      </c>
      <c r="C17" s="203">
        <v>683.25</v>
      </c>
      <c r="D17" s="203">
        <v>4089</v>
      </c>
      <c r="E17" s="203">
        <v>4333.25</v>
      </c>
      <c r="F17" s="204">
        <v>5.9733431156762009</v>
      </c>
      <c r="G17" s="16"/>
    </row>
    <row r="18" spans="1:7" ht="15.6" customHeight="1" x14ac:dyDescent="0.25">
      <c r="A18" s="202" t="s">
        <v>152</v>
      </c>
      <c r="B18" s="203">
        <v>365</v>
      </c>
      <c r="C18" s="203">
        <v>395</v>
      </c>
      <c r="D18" s="203">
        <v>3582.5</v>
      </c>
      <c r="E18" s="203">
        <v>3472</v>
      </c>
      <c r="F18" s="204">
        <v>-3.0844382414514939</v>
      </c>
    </row>
    <row r="19" spans="1:7" ht="15.6" customHeight="1" x14ac:dyDescent="0.25">
      <c r="A19" s="202" t="s">
        <v>148</v>
      </c>
      <c r="B19" s="203">
        <v>132.5</v>
      </c>
      <c r="C19" s="203">
        <v>136.5</v>
      </c>
      <c r="D19" s="203">
        <v>5320</v>
      </c>
      <c r="E19" s="203">
        <v>1554</v>
      </c>
      <c r="F19" s="204">
        <v>-70.78947368421052</v>
      </c>
    </row>
    <row r="20" spans="1:7" ht="15.6" customHeight="1" x14ac:dyDescent="0.25">
      <c r="A20" s="202" t="s">
        <v>147</v>
      </c>
      <c r="B20" s="203">
        <v>538</v>
      </c>
      <c r="C20" s="203">
        <v>819</v>
      </c>
      <c r="D20" s="203">
        <v>4746</v>
      </c>
      <c r="E20" s="203">
        <v>4183</v>
      </c>
      <c r="F20" s="204">
        <v>-11.86262115465655</v>
      </c>
    </row>
    <row r="21" spans="1:7" ht="15.6" customHeight="1" x14ac:dyDescent="0.25">
      <c r="A21" s="202" t="s">
        <v>154</v>
      </c>
      <c r="B21" s="203">
        <v>5656.5</v>
      </c>
      <c r="C21" s="203">
        <v>7040</v>
      </c>
      <c r="D21" s="203">
        <v>44916.75</v>
      </c>
      <c r="E21" s="203">
        <v>54256.5</v>
      </c>
      <c r="F21" s="204">
        <v>20.793467915643941</v>
      </c>
    </row>
    <row r="22" spans="1:7" ht="15.6" customHeight="1" x14ac:dyDescent="0.25">
      <c r="A22" s="202" t="s">
        <v>151</v>
      </c>
      <c r="B22" s="203">
        <v>41776</v>
      </c>
      <c r="C22" s="203">
        <v>39575</v>
      </c>
      <c r="D22" s="203">
        <v>331378</v>
      </c>
      <c r="E22" s="203">
        <v>336404</v>
      </c>
      <c r="F22" s="204">
        <v>1.516696944275111</v>
      </c>
    </row>
    <row r="23" spans="1:7" ht="15.6" customHeight="1" x14ac:dyDescent="0.25">
      <c r="A23" s="202" t="s">
        <v>171</v>
      </c>
      <c r="B23" s="203">
        <v>771</v>
      </c>
      <c r="C23" s="203">
        <v>1038</v>
      </c>
      <c r="D23" s="203">
        <v>6312.5</v>
      </c>
      <c r="E23" s="203">
        <v>5755</v>
      </c>
      <c r="F23" s="204">
        <v>-8.8316831683168289</v>
      </c>
    </row>
    <row r="24" spans="1:7" ht="15.6" customHeight="1" x14ac:dyDescent="0.25">
      <c r="A24" s="202" t="s">
        <v>146</v>
      </c>
      <c r="B24" s="203">
        <v>195.5</v>
      </c>
      <c r="C24" s="203">
        <v>744.75</v>
      </c>
      <c r="D24" s="203">
        <v>2152.75</v>
      </c>
      <c r="E24" s="203">
        <v>3215.75</v>
      </c>
      <c r="F24" s="204">
        <v>49.378701660666593</v>
      </c>
    </row>
    <row r="25" spans="1:7" ht="15.6" customHeight="1" x14ac:dyDescent="0.25">
      <c r="A25" s="202" t="s">
        <v>145</v>
      </c>
      <c r="B25" s="203">
        <v>529</v>
      </c>
      <c r="C25" s="203">
        <v>464</v>
      </c>
      <c r="D25" s="203">
        <v>4310.5</v>
      </c>
      <c r="E25" s="203">
        <v>3770.75</v>
      </c>
      <c r="F25" s="204">
        <v>-12.521749217028191</v>
      </c>
    </row>
    <row r="26" spans="1:7" ht="15.6" customHeight="1" x14ac:dyDescent="0.25">
      <c r="A26" s="202" t="s">
        <v>157</v>
      </c>
      <c r="B26" s="203">
        <v>0</v>
      </c>
      <c r="C26" s="203">
        <v>2</v>
      </c>
      <c r="D26" s="203">
        <v>0</v>
      </c>
      <c r="E26" s="203">
        <v>2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31663</v>
      </c>
      <c r="C28" s="203">
        <v>32295</v>
      </c>
      <c r="D28" s="203">
        <v>248565</v>
      </c>
      <c r="E28" s="203">
        <v>258435</v>
      </c>
      <c r="F28" s="204">
        <v>3.9707923480779641</v>
      </c>
    </row>
    <row r="29" spans="1:7" ht="15.6" customHeight="1" x14ac:dyDescent="0.25">
      <c r="A29" s="202" t="s">
        <v>178</v>
      </c>
      <c r="B29" s="203">
        <v>1690</v>
      </c>
      <c r="C29" s="203">
        <v>2442.75</v>
      </c>
      <c r="D29" s="203">
        <v>8557.5</v>
      </c>
      <c r="E29" s="203">
        <v>17080</v>
      </c>
      <c r="F29" s="204">
        <v>99.591002044989779</v>
      </c>
    </row>
    <row r="30" spans="1:7" ht="15.6" customHeight="1" x14ac:dyDescent="0.25">
      <c r="A30" s="202" t="s">
        <v>179</v>
      </c>
      <c r="B30" s="203">
        <v>11761.75</v>
      </c>
      <c r="C30" s="203">
        <v>13383.5</v>
      </c>
      <c r="D30" s="203">
        <v>93969.75</v>
      </c>
      <c r="E30" s="203">
        <v>98612.5</v>
      </c>
      <c r="F30" s="204">
        <v>4.9406856993873021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7528.25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19004</v>
      </c>
      <c r="C32" s="203">
        <v>14867</v>
      </c>
      <c r="D32" s="203">
        <v>141883</v>
      </c>
      <c r="E32" s="203">
        <v>136202</v>
      </c>
      <c r="F32" s="204">
        <v>-4.004003298492421</v>
      </c>
    </row>
    <row r="33" spans="1:6" ht="15.6" customHeight="1" x14ac:dyDescent="0.25">
      <c r="A33" s="202" t="s">
        <v>182</v>
      </c>
      <c r="B33" s="203">
        <v>1170</v>
      </c>
      <c r="C33" s="203">
        <v>854</v>
      </c>
      <c r="D33" s="203">
        <v>8867</v>
      </c>
      <c r="E33" s="203">
        <v>8760</v>
      </c>
      <c r="F33" s="204">
        <v>-1.2067215518213601</v>
      </c>
    </row>
    <row r="34" spans="1:6" ht="15.6" customHeight="1" x14ac:dyDescent="0.25">
      <c r="A34" s="202" t="s">
        <v>183</v>
      </c>
      <c r="B34" s="203">
        <v>2111.75</v>
      </c>
      <c r="C34" s="203">
        <v>1902</v>
      </c>
      <c r="D34" s="203">
        <v>17291.25</v>
      </c>
      <c r="E34" s="203">
        <v>17983.25</v>
      </c>
      <c r="F34" s="204">
        <v>4.0020241451601208</v>
      </c>
    </row>
    <row r="35" spans="1:6" ht="15.6" customHeight="1" x14ac:dyDescent="0.25">
      <c r="A35" s="170" t="s">
        <v>158</v>
      </c>
      <c r="B35" s="90">
        <f>SUM(B7:B34)</f>
        <v>174950.75</v>
      </c>
      <c r="C35" s="91">
        <f>SUM(C7:C34)</f>
        <v>182575.5</v>
      </c>
      <c r="D35" s="90">
        <f>SUM(D7:D34)</f>
        <v>1382514.25</v>
      </c>
      <c r="E35" s="192">
        <f>SUM(E7:E34)</f>
        <v>1417770.75</v>
      </c>
      <c r="F35" s="191">
        <f>E35*100/D35-100</f>
        <v>2.5501726293237112</v>
      </c>
    </row>
    <row r="36" spans="1:6" ht="15.6" customHeight="1" x14ac:dyDescent="0.25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9</v>
      </c>
      <c r="E7" s="203">
        <v>4</v>
      </c>
      <c r="F7" s="204">
        <v>-55.555555555555557</v>
      </c>
      <c r="G7" s="51"/>
    </row>
    <row r="8" spans="1:14" ht="15.6" customHeight="1" x14ac:dyDescent="0.25">
      <c r="A8" s="202" t="s">
        <v>11</v>
      </c>
      <c r="B8" s="203">
        <v>2350.25</v>
      </c>
      <c r="C8" s="203">
        <v>3412.75</v>
      </c>
      <c r="D8" s="203">
        <v>15226.25</v>
      </c>
      <c r="E8" s="203">
        <v>17375.75</v>
      </c>
      <c r="F8" s="204">
        <v>14.11706756423939</v>
      </c>
      <c r="G8" s="20"/>
    </row>
    <row r="9" spans="1:14" ht="15.6" customHeight="1" x14ac:dyDescent="0.25">
      <c r="A9" s="202" t="s">
        <v>8</v>
      </c>
      <c r="B9" s="203">
        <v>1079</v>
      </c>
      <c r="C9" s="203">
        <v>1376</v>
      </c>
      <c r="D9" s="203">
        <v>5520.5</v>
      </c>
      <c r="E9" s="203">
        <v>8471</v>
      </c>
      <c r="F9" s="204">
        <v>53.446245811067833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66273</v>
      </c>
      <c r="C11" s="203">
        <v>45647</v>
      </c>
      <c r="D11" s="203">
        <v>523640</v>
      </c>
      <c r="E11" s="203">
        <v>437675</v>
      </c>
      <c r="F11" s="204">
        <v>-16.416813077686971</v>
      </c>
    </row>
    <row r="12" spans="1:14" ht="15.6" customHeight="1" x14ac:dyDescent="0.25">
      <c r="A12" s="202" t="s">
        <v>6</v>
      </c>
      <c r="B12" s="203">
        <v>2634</v>
      </c>
      <c r="C12" s="203">
        <v>2195</v>
      </c>
      <c r="D12" s="203">
        <v>19054.75</v>
      </c>
      <c r="E12" s="203">
        <v>21795.25</v>
      </c>
      <c r="F12" s="204">
        <v>14.382240648657159</v>
      </c>
    </row>
    <row r="13" spans="1:14" ht="15.6" customHeight="1" x14ac:dyDescent="0.25">
      <c r="A13" s="202" t="s">
        <v>175</v>
      </c>
      <c r="B13" s="203">
        <v>6</v>
      </c>
      <c r="C13" s="203">
        <v>20</v>
      </c>
      <c r="D13" s="203">
        <v>10</v>
      </c>
      <c r="E13" s="203">
        <v>36</v>
      </c>
      <c r="F13" s="204">
        <v>260</v>
      </c>
    </row>
    <row r="14" spans="1:14" ht="15.6" customHeight="1" x14ac:dyDescent="0.25">
      <c r="A14" s="202" t="s">
        <v>153</v>
      </c>
      <c r="B14" s="203">
        <v>144240.5</v>
      </c>
      <c r="C14" s="203">
        <v>173100</v>
      </c>
      <c r="D14" s="203">
        <v>1159520.5</v>
      </c>
      <c r="E14" s="203">
        <v>1246952</v>
      </c>
      <c r="F14" s="204">
        <v>7.5403151561356623</v>
      </c>
    </row>
    <row r="15" spans="1:14" ht="15.6" customHeight="1" x14ac:dyDescent="0.25">
      <c r="A15" s="202" t="s">
        <v>150</v>
      </c>
      <c r="B15" s="203">
        <v>33296.5</v>
      </c>
      <c r="C15" s="203">
        <v>36928.75</v>
      </c>
      <c r="D15" s="203">
        <v>309480.75</v>
      </c>
      <c r="E15" s="203">
        <v>288809.25</v>
      </c>
      <c r="F15" s="204">
        <v>-6.6794138246078347</v>
      </c>
    </row>
    <row r="16" spans="1:14" ht="15.6" customHeight="1" x14ac:dyDescent="0.5">
      <c r="A16" s="202" t="s">
        <v>149</v>
      </c>
      <c r="B16" s="203">
        <v>4633</v>
      </c>
      <c r="C16" s="203">
        <v>2889</v>
      </c>
      <c r="D16" s="203">
        <v>26373</v>
      </c>
      <c r="E16" s="203">
        <v>25291.25</v>
      </c>
      <c r="F16" s="204">
        <v>-4.1017328328214404</v>
      </c>
      <c r="G16" s="15"/>
    </row>
    <row r="17" spans="1:7" ht="15.6" customHeight="1" x14ac:dyDescent="0.35">
      <c r="A17" s="202" t="s">
        <v>155</v>
      </c>
      <c r="B17" s="203">
        <v>6318</v>
      </c>
      <c r="C17" s="203">
        <v>6804</v>
      </c>
      <c r="D17" s="203">
        <v>49444</v>
      </c>
      <c r="E17" s="203">
        <v>48958.5</v>
      </c>
      <c r="F17" s="204">
        <v>-0.98191893859720381</v>
      </c>
      <c r="G17" s="16"/>
    </row>
    <row r="18" spans="1:7" ht="15.6" customHeight="1" x14ac:dyDescent="0.25">
      <c r="A18" s="202" t="s">
        <v>152</v>
      </c>
      <c r="B18" s="203">
        <v>8</v>
      </c>
      <c r="C18" s="203">
        <v>15</v>
      </c>
      <c r="D18" s="203">
        <v>99</v>
      </c>
      <c r="E18" s="203">
        <v>133</v>
      </c>
      <c r="F18" s="204">
        <v>34.343434343434353</v>
      </c>
    </row>
    <row r="19" spans="1:7" ht="15.6" customHeight="1" x14ac:dyDescent="0.25">
      <c r="A19" s="202" t="s">
        <v>148</v>
      </c>
      <c r="B19" s="203">
        <v>891</v>
      </c>
      <c r="C19" s="203">
        <v>733.25</v>
      </c>
      <c r="D19" s="203">
        <v>16324.5</v>
      </c>
      <c r="E19" s="203">
        <v>7592.5</v>
      </c>
      <c r="F19" s="204">
        <v>-53.490152837759197</v>
      </c>
    </row>
    <row r="20" spans="1:7" ht="15.6" customHeight="1" x14ac:dyDescent="0.25">
      <c r="A20" s="202" t="s">
        <v>147</v>
      </c>
      <c r="B20" s="203">
        <v>6580</v>
      </c>
      <c r="C20" s="203">
        <v>5498</v>
      </c>
      <c r="D20" s="203">
        <v>35429</v>
      </c>
      <c r="E20" s="203">
        <v>48065</v>
      </c>
      <c r="F20" s="204">
        <v>35.66569759236782</v>
      </c>
    </row>
    <row r="21" spans="1:7" ht="15.6" customHeight="1" x14ac:dyDescent="0.25">
      <c r="A21" s="202" t="s">
        <v>154</v>
      </c>
      <c r="B21" s="203">
        <v>1575</v>
      </c>
      <c r="C21" s="203">
        <v>1194</v>
      </c>
      <c r="D21" s="203">
        <v>8170.25</v>
      </c>
      <c r="E21" s="203">
        <v>8737.75</v>
      </c>
      <c r="F21" s="204">
        <v>6.9459318870291611</v>
      </c>
    </row>
    <row r="22" spans="1:7" ht="15.6" customHeight="1" x14ac:dyDescent="0.25">
      <c r="A22" s="202" t="s">
        <v>151</v>
      </c>
      <c r="B22" s="203">
        <v>6268</v>
      </c>
      <c r="C22" s="203">
        <v>6717</v>
      </c>
      <c r="D22" s="203">
        <v>48606</v>
      </c>
      <c r="E22" s="203">
        <v>51525</v>
      </c>
      <c r="F22" s="204">
        <v>6.005431428218742</v>
      </c>
    </row>
    <row r="23" spans="1:7" ht="15.6" customHeight="1" x14ac:dyDescent="0.25">
      <c r="A23" s="202" t="s">
        <v>171</v>
      </c>
      <c r="B23" s="203">
        <v>2102</v>
      </c>
      <c r="C23" s="203">
        <v>1771</v>
      </c>
      <c r="D23" s="203">
        <v>13143</v>
      </c>
      <c r="E23" s="203">
        <v>12572.25</v>
      </c>
      <c r="F23" s="204">
        <v>-4.342615841132158</v>
      </c>
    </row>
    <row r="24" spans="1:7" ht="15.6" customHeight="1" x14ac:dyDescent="0.25">
      <c r="A24" s="202" t="s">
        <v>146</v>
      </c>
      <c r="B24" s="203">
        <v>3148.5</v>
      </c>
      <c r="C24" s="203">
        <v>2984.25</v>
      </c>
      <c r="D24" s="203">
        <v>27746</v>
      </c>
      <c r="E24" s="203">
        <v>27573.5</v>
      </c>
      <c r="F24" s="204">
        <v>-0.62171123765587311</v>
      </c>
    </row>
    <row r="25" spans="1:7" ht="15.6" customHeight="1" x14ac:dyDescent="0.25">
      <c r="A25" s="202" t="s">
        <v>145</v>
      </c>
      <c r="B25" s="203">
        <v>7</v>
      </c>
      <c r="C25" s="203">
        <v>8</v>
      </c>
      <c r="D25" s="203">
        <v>36</v>
      </c>
      <c r="E25" s="203">
        <v>39</v>
      </c>
      <c r="F25" s="204">
        <v>8.3333333333333286</v>
      </c>
    </row>
    <row r="26" spans="1:7" ht="15.6" customHeight="1" x14ac:dyDescent="0.25">
      <c r="A26" s="202" t="s">
        <v>157</v>
      </c>
      <c r="B26" s="203">
        <v>60</v>
      </c>
      <c r="C26" s="203">
        <v>25</v>
      </c>
      <c r="D26" s="203">
        <v>564</v>
      </c>
      <c r="E26" s="203">
        <v>300.5</v>
      </c>
      <c r="F26" s="204">
        <v>-46.719858156028373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2964</v>
      </c>
      <c r="C28" s="203">
        <v>3610</v>
      </c>
      <c r="D28" s="203">
        <v>29682</v>
      </c>
      <c r="E28" s="203">
        <v>34553</v>
      </c>
      <c r="F28" s="204">
        <v>16.410619230510079</v>
      </c>
    </row>
    <row r="29" spans="1:7" ht="15.6" customHeight="1" x14ac:dyDescent="0.25">
      <c r="A29" s="202" t="s">
        <v>178</v>
      </c>
      <c r="B29" s="203">
        <v>2574</v>
      </c>
      <c r="C29" s="203">
        <v>9602.75</v>
      </c>
      <c r="D29" s="203">
        <v>21612.25</v>
      </c>
      <c r="E29" s="203">
        <v>65748.75</v>
      </c>
      <c r="F29" s="204">
        <v>204.21982903214609</v>
      </c>
    </row>
    <row r="30" spans="1:7" ht="15.6" customHeight="1" x14ac:dyDescent="0.25">
      <c r="A30" s="202" t="s">
        <v>179</v>
      </c>
      <c r="B30" s="203">
        <v>101</v>
      </c>
      <c r="C30" s="203">
        <v>136.25</v>
      </c>
      <c r="D30" s="203">
        <v>720</v>
      </c>
      <c r="E30" s="203">
        <v>1085</v>
      </c>
      <c r="F30" s="204">
        <v>50.694444444444457</v>
      </c>
    </row>
    <row r="31" spans="1:7" ht="15.6" customHeight="1" x14ac:dyDescent="0.25">
      <c r="A31" s="202" t="s">
        <v>180</v>
      </c>
      <c r="B31" s="203">
        <v>915</v>
      </c>
      <c r="C31" s="203">
        <v>1201</v>
      </c>
      <c r="D31" s="203">
        <v>17614</v>
      </c>
      <c r="E31" s="203">
        <v>9096</v>
      </c>
      <c r="F31" s="204">
        <v>-48.359259679800161</v>
      </c>
    </row>
    <row r="32" spans="1:7" ht="15.6" customHeight="1" x14ac:dyDescent="0.25">
      <c r="A32" s="202" t="s">
        <v>181</v>
      </c>
      <c r="B32" s="203">
        <v>183002</v>
      </c>
      <c r="C32" s="203">
        <v>215494</v>
      </c>
      <c r="D32" s="203">
        <v>1496966</v>
      </c>
      <c r="E32" s="203">
        <v>1667267</v>
      </c>
      <c r="F32" s="204">
        <v>11.376410686682259</v>
      </c>
    </row>
    <row r="33" spans="1:6" ht="15.6" customHeight="1" x14ac:dyDescent="0.25">
      <c r="A33" s="202" t="s">
        <v>182</v>
      </c>
      <c r="B33" s="203">
        <v>14441</v>
      </c>
      <c r="C33" s="203">
        <v>19347</v>
      </c>
      <c r="D33" s="203">
        <v>127877</v>
      </c>
      <c r="E33" s="203">
        <v>160783</v>
      </c>
      <c r="F33" s="204">
        <v>25.732539862524149</v>
      </c>
    </row>
    <row r="34" spans="1:6" ht="15.6" customHeight="1" x14ac:dyDescent="0.25">
      <c r="A34" s="202" t="s">
        <v>183</v>
      </c>
      <c r="B34" s="203">
        <v>627.75</v>
      </c>
      <c r="C34" s="203">
        <v>333.75</v>
      </c>
      <c r="D34" s="203">
        <v>1808</v>
      </c>
      <c r="E34" s="203">
        <v>4172.75</v>
      </c>
      <c r="F34" s="204">
        <v>130.79369469026551</v>
      </c>
    </row>
    <row r="35" spans="1:6" ht="15.6" customHeight="1" x14ac:dyDescent="0.25">
      <c r="A35" s="170" t="s">
        <v>158</v>
      </c>
      <c r="B35" s="90">
        <f>SUM(B7:B34)</f>
        <v>486094.5</v>
      </c>
      <c r="C35" s="91">
        <f>SUM(C7:C34)</f>
        <v>541042.75</v>
      </c>
      <c r="D35" s="192">
        <f>SUM(D7:D34)</f>
        <v>3954675.75</v>
      </c>
      <c r="E35" s="192">
        <f>SUM(E7:E34)</f>
        <v>4194612</v>
      </c>
      <c r="F35" s="154">
        <f>E35*100/D35-100</f>
        <v>6.0671535460271286</v>
      </c>
    </row>
    <row r="36" spans="1:6" ht="15.6" customHeight="1" x14ac:dyDescent="0.25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92</v>
      </c>
      <c r="C7" s="203">
        <v>104</v>
      </c>
      <c r="D7" s="203">
        <v>721</v>
      </c>
      <c r="E7" s="203">
        <v>768</v>
      </c>
      <c r="F7" s="204">
        <v>6.5187239944521442</v>
      </c>
      <c r="G7" s="51"/>
    </row>
    <row r="8" spans="1:14" ht="15.6" customHeight="1" x14ac:dyDescent="0.25">
      <c r="A8" s="202" t="s">
        <v>11</v>
      </c>
      <c r="B8" s="203">
        <v>95</v>
      </c>
      <c r="C8" s="203">
        <v>84</v>
      </c>
      <c r="D8" s="203">
        <v>560</v>
      </c>
      <c r="E8" s="203">
        <v>542</v>
      </c>
      <c r="F8" s="204">
        <v>-3.2142857142857082</v>
      </c>
      <c r="G8" s="20"/>
    </row>
    <row r="9" spans="1:14" ht="15.6" customHeight="1" x14ac:dyDescent="0.25">
      <c r="A9" s="202" t="s">
        <v>8</v>
      </c>
      <c r="B9" s="203">
        <v>281</v>
      </c>
      <c r="C9" s="203">
        <v>289</v>
      </c>
      <c r="D9" s="203">
        <v>1338</v>
      </c>
      <c r="E9" s="203">
        <v>1420</v>
      </c>
      <c r="F9" s="204">
        <v>6.1285500747384134</v>
      </c>
      <c r="G9" s="20"/>
    </row>
    <row r="10" spans="1:14" ht="15.6" customHeight="1" x14ac:dyDescent="0.25">
      <c r="A10" s="202" t="s">
        <v>10</v>
      </c>
      <c r="B10" s="203">
        <v>73</v>
      </c>
      <c r="C10" s="203">
        <v>68</v>
      </c>
      <c r="D10" s="203">
        <v>541</v>
      </c>
      <c r="E10" s="203">
        <v>547</v>
      </c>
      <c r="F10" s="204">
        <v>1.109057301293902</v>
      </c>
    </row>
    <row r="11" spans="1:14" ht="15.6" customHeight="1" x14ac:dyDescent="0.25">
      <c r="A11" s="202" t="s">
        <v>9</v>
      </c>
      <c r="B11" s="203">
        <v>3237</v>
      </c>
      <c r="C11" s="203">
        <v>3436</v>
      </c>
      <c r="D11" s="203">
        <v>20102</v>
      </c>
      <c r="E11" s="203">
        <v>20991</v>
      </c>
      <c r="F11" s="204">
        <v>4.4224455278081791</v>
      </c>
    </row>
    <row r="12" spans="1:14" ht="15.6" customHeight="1" x14ac:dyDescent="0.25">
      <c r="A12" s="202" t="s">
        <v>6</v>
      </c>
      <c r="B12" s="203">
        <v>134</v>
      </c>
      <c r="C12" s="203">
        <v>122</v>
      </c>
      <c r="D12" s="203">
        <v>1016</v>
      </c>
      <c r="E12" s="203">
        <v>975</v>
      </c>
      <c r="F12" s="204">
        <v>-4.0354330708661479</v>
      </c>
    </row>
    <row r="13" spans="1:14" ht="15.6" customHeight="1" x14ac:dyDescent="0.25">
      <c r="A13" s="202" t="s">
        <v>175</v>
      </c>
      <c r="B13" s="203">
        <v>5873</v>
      </c>
      <c r="C13" s="203">
        <v>5469</v>
      </c>
      <c r="D13" s="203">
        <v>34051</v>
      </c>
      <c r="E13" s="203">
        <v>33066</v>
      </c>
      <c r="F13" s="204">
        <v>-2.892719743913545</v>
      </c>
    </row>
    <row r="14" spans="1:14" ht="15.6" customHeight="1" x14ac:dyDescent="0.25">
      <c r="A14" s="202" t="s">
        <v>153</v>
      </c>
      <c r="B14" s="203">
        <v>819</v>
      </c>
      <c r="C14" s="203">
        <v>759</v>
      </c>
      <c r="D14" s="203">
        <v>5859</v>
      </c>
      <c r="E14" s="203">
        <v>5657</v>
      </c>
      <c r="F14" s="204">
        <v>-3.4476873186550558</v>
      </c>
    </row>
    <row r="15" spans="1:14" ht="15.6" customHeight="1" x14ac:dyDescent="0.25">
      <c r="A15" s="202" t="s">
        <v>150</v>
      </c>
      <c r="B15" s="203">
        <v>242</v>
      </c>
      <c r="C15" s="203">
        <v>242</v>
      </c>
      <c r="D15" s="203">
        <v>1861</v>
      </c>
      <c r="E15" s="203">
        <v>1833</v>
      </c>
      <c r="F15" s="204">
        <v>-1.5045674368619051</v>
      </c>
    </row>
    <row r="16" spans="1:14" ht="15.6" customHeight="1" x14ac:dyDescent="0.5">
      <c r="A16" s="202" t="s">
        <v>149</v>
      </c>
      <c r="B16" s="203">
        <v>224</v>
      </c>
      <c r="C16" s="203">
        <v>190</v>
      </c>
      <c r="D16" s="203">
        <v>1446</v>
      </c>
      <c r="E16" s="203">
        <v>1419</v>
      </c>
      <c r="F16" s="204">
        <v>-1.867219917012449</v>
      </c>
      <c r="G16" s="15"/>
    </row>
    <row r="17" spans="1:7" ht="15.6" customHeight="1" x14ac:dyDescent="0.35">
      <c r="A17" s="202" t="s">
        <v>155</v>
      </c>
      <c r="B17" s="203">
        <v>99</v>
      </c>
      <c r="C17" s="203">
        <v>109</v>
      </c>
      <c r="D17" s="203">
        <v>902</v>
      </c>
      <c r="E17" s="203">
        <v>907</v>
      </c>
      <c r="F17" s="204">
        <v>0.5543237250554256</v>
      </c>
      <c r="G17" s="16"/>
    </row>
    <row r="18" spans="1:7" ht="15.6" customHeight="1" x14ac:dyDescent="0.25">
      <c r="A18" s="202" t="s">
        <v>152</v>
      </c>
      <c r="B18" s="203">
        <v>1001</v>
      </c>
      <c r="C18" s="203">
        <v>1019</v>
      </c>
      <c r="D18" s="203">
        <v>6748</v>
      </c>
      <c r="E18" s="203">
        <v>6816</v>
      </c>
      <c r="F18" s="204">
        <v>1.007705986959095</v>
      </c>
    </row>
    <row r="19" spans="1:7" ht="15.6" customHeight="1" x14ac:dyDescent="0.25">
      <c r="A19" s="202" t="s">
        <v>148</v>
      </c>
      <c r="B19" s="203">
        <v>67</v>
      </c>
      <c r="C19" s="203">
        <v>72</v>
      </c>
      <c r="D19" s="203">
        <v>668</v>
      </c>
      <c r="E19" s="203">
        <v>564</v>
      </c>
      <c r="F19" s="204">
        <v>-15.56886227544911</v>
      </c>
    </row>
    <row r="20" spans="1:7" ht="15.6" customHeight="1" x14ac:dyDescent="0.25">
      <c r="A20" s="202" t="s">
        <v>147</v>
      </c>
      <c r="B20" s="203">
        <v>99</v>
      </c>
      <c r="C20" s="203">
        <v>93</v>
      </c>
      <c r="D20" s="203">
        <v>816</v>
      </c>
      <c r="E20" s="203">
        <v>754</v>
      </c>
      <c r="F20" s="204">
        <v>-7.5980392156862706</v>
      </c>
    </row>
    <row r="21" spans="1:7" ht="15.6" customHeight="1" x14ac:dyDescent="0.25">
      <c r="A21" s="202" t="s">
        <v>154</v>
      </c>
      <c r="B21" s="203">
        <v>188</v>
      </c>
      <c r="C21" s="203">
        <v>203</v>
      </c>
      <c r="D21" s="203">
        <v>1375</v>
      </c>
      <c r="E21" s="203">
        <v>1533</v>
      </c>
      <c r="F21" s="204">
        <v>11.49090909090908</v>
      </c>
    </row>
    <row r="22" spans="1:7" ht="15.6" customHeight="1" x14ac:dyDescent="0.25">
      <c r="A22" s="202" t="s">
        <v>151</v>
      </c>
      <c r="B22" s="203">
        <v>1078</v>
      </c>
      <c r="C22" s="203">
        <v>1215</v>
      </c>
      <c r="D22" s="203">
        <v>8323</v>
      </c>
      <c r="E22" s="203">
        <v>9400</v>
      </c>
      <c r="F22" s="204">
        <v>12.940045656614201</v>
      </c>
    </row>
    <row r="23" spans="1:7" ht="15.6" customHeight="1" x14ac:dyDescent="0.25">
      <c r="A23" s="202" t="s">
        <v>171</v>
      </c>
      <c r="B23" s="203">
        <v>142</v>
      </c>
      <c r="C23" s="203">
        <v>125</v>
      </c>
      <c r="D23" s="203">
        <v>1090</v>
      </c>
      <c r="E23" s="203">
        <v>1004</v>
      </c>
      <c r="F23" s="204">
        <v>-7.8899082568807293</v>
      </c>
    </row>
    <row r="24" spans="1:7" ht="15.6" customHeight="1" x14ac:dyDescent="0.25">
      <c r="A24" s="202" t="s">
        <v>146</v>
      </c>
      <c r="B24" s="203">
        <v>45</v>
      </c>
      <c r="C24" s="203">
        <v>39</v>
      </c>
      <c r="D24" s="203">
        <v>303</v>
      </c>
      <c r="E24" s="203">
        <v>321</v>
      </c>
      <c r="F24" s="204">
        <v>5.9405940594059388</v>
      </c>
    </row>
    <row r="25" spans="1:7" ht="15.6" customHeight="1" x14ac:dyDescent="0.25">
      <c r="A25" s="202" t="s">
        <v>145</v>
      </c>
      <c r="B25" s="203">
        <v>140</v>
      </c>
      <c r="C25" s="203">
        <v>144</v>
      </c>
      <c r="D25" s="203">
        <v>861</v>
      </c>
      <c r="E25" s="203">
        <v>879</v>
      </c>
      <c r="F25" s="204">
        <v>2.0905923344947719</v>
      </c>
    </row>
    <row r="26" spans="1:7" ht="15.6" customHeight="1" x14ac:dyDescent="0.25">
      <c r="A26" s="202" t="s">
        <v>157</v>
      </c>
      <c r="B26" s="203">
        <v>105</v>
      </c>
      <c r="C26" s="203">
        <v>107</v>
      </c>
      <c r="D26" s="203">
        <v>687</v>
      </c>
      <c r="E26" s="203">
        <v>686</v>
      </c>
      <c r="F26" s="204">
        <v>-0.14556040756913549</v>
      </c>
    </row>
    <row r="27" spans="1:7" ht="15.6" customHeight="1" x14ac:dyDescent="0.25">
      <c r="A27" s="202" t="s">
        <v>173</v>
      </c>
      <c r="B27" s="203">
        <v>72</v>
      </c>
      <c r="C27" s="203">
        <v>57</v>
      </c>
      <c r="D27" s="203">
        <v>613</v>
      </c>
      <c r="E27" s="203">
        <v>580</v>
      </c>
      <c r="F27" s="204">
        <v>-5.3833605220228407</v>
      </c>
    </row>
    <row r="28" spans="1:7" ht="15.6" customHeight="1" x14ac:dyDescent="0.25">
      <c r="A28" s="202" t="s">
        <v>177</v>
      </c>
      <c r="B28" s="203">
        <v>1450</v>
      </c>
      <c r="C28" s="203">
        <v>1505</v>
      </c>
      <c r="D28" s="203">
        <v>11059</v>
      </c>
      <c r="E28" s="203">
        <v>11300</v>
      </c>
      <c r="F28" s="204">
        <v>2.179220544353015</v>
      </c>
    </row>
    <row r="29" spans="1:7" ht="15.6" customHeight="1" x14ac:dyDescent="0.25">
      <c r="A29" s="202" t="s">
        <v>178</v>
      </c>
      <c r="B29" s="203">
        <v>119</v>
      </c>
      <c r="C29" s="203">
        <v>130</v>
      </c>
      <c r="D29" s="203">
        <v>1048</v>
      </c>
      <c r="E29" s="203">
        <v>1032</v>
      </c>
      <c r="F29" s="204">
        <v>-1.526717557251914</v>
      </c>
    </row>
    <row r="30" spans="1:7" ht="15.6" customHeight="1" x14ac:dyDescent="0.25">
      <c r="A30" s="202" t="s">
        <v>179</v>
      </c>
      <c r="B30" s="203">
        <v>79</v>
      </c>
      <c r="C30" s="203">
        <v>80</v>
      </c>
      <c r="D30" s="203">
        <v>602</v>
      </c>
      <c r="E30" s="203">
        <v>619</v>
      </c>
      <c r="F30" s="204">
        <v>2.8239202657807279</v>
      </c>
    </row>
    <row r="31" spans="1:7" ht="15.6" customHeight="1" x14ac:dyDescent="0.25">
      <c r="A31" s="202" t="s">
        <v>180</v>
      </c>
      <c r="B31" s="203">
        <v>173</v>
      </c>
      <c r="C31" s="203">
        <v>188</v>
      </c>
      <c r="D31" s="203">
        <v>1595</v>
      </c>
      <c r="E31" s="203">
        <v>1571</v>
      </c>
      <c r="F31" s="204">
        <v>-1.504702194357364</v>
      </c>
    </row>
    <row r="32" spans="1:7" ht="15.6" customHeight="1" x14ac:dyDescent="0.25">
      <c r="A32" s="202" t="s">
        <v>181</v>
      </c>
      <c r="B32" s="203">
        <v>652</v>
      </c>
      <c r="C32" s="203">
        <v>633</v>
      </c>
      <c r="D32" s="203">
        <v>5091</v>
      </c>
      <c r="E32" s="203">
        <v>5003</v>
      </c>
      <c r="F32" s="204">
        <v>-1.7285405617756879</v>
      </c>
    </row>
    <row r="33" spans="1:6" ht="15.6" customHeight="1" x14ac:dyDescent="0.25">
      <c r="A33" s="202" t="s">
        <v>182</v>
      </c>
      <c r="B33" s="203">
        <v>141</v>
      </c>
      <c r="C33" s="203">
        <v>133</v>
      </c>
      <c r="D33" s="203">
        <v>1218</v>
      </c>
      <c r="E33" s="203">
        <v>1264</v>
      </c>
      <c r="F33" s="204">
        <v>3.7766830870279189</v>
      </c>
    </row>
    <row r="34" spans="1:6" ht="15.6" customHeight="1" x14ac:dyDescent="0.25">
      <c r="A34" s="202" t="s">
        <v>183</v>
      </c>
      <c r="B34" s="203">
        <v>35</v>
      </c>
      <c r="C34" s="203">
        <v>31</v>
      </c>
      <c r="D34" s="203">
        <v>259</v>
      </c>
      <c r="E34" s="203">
        <v>262</v>
      </c>
      <c r="F34" s="204">
        <v>1.1583011583011571</v>
      </c>
    </row>
    <row r="35" spans="1:6" ht="15.6" customHeight="1" x14ac:dyDescent="0.25">
      <c r="A35" s="170" t="s">
        <v>158</v>
      </c>
      <c r="B35" s="90">
        <f>SUM(B7:B34)</f>
        <v>16755</v>
      </c>
      <c r="C35" s="91">
        <f>SUM(C7:C34)</f>
        <v>16646</v>
      </c>
      <c r="D35" s="192">
        <f>SUM(D7:D34)</f>
        <v>110753</v>
      </c>
      <c r="E35" s="92">
        <f>SUM(E7:E34)</f>
        <v>111713</v>
      </c>
      <c r="F35" s="154">
        <f>E35*100/D35-100</f>
        <v>0.86679367601780655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82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3011004</v>
      </c>
      <c r="C7" s="203">
        <v>3057458</v>
      </c>
      <c r="D7" s="203">
        <v>17167629</v>
      </c>
      <c r="E7" s="203">
        <v>20083359</v>
      </c>
      <c r="F7" s="204">
        <v>16.983882864663489</v>
      </c>
      <c r="G7" s="51"/>
    </row>
    <row r="8" spans="1:14" ht="15.6" customHeight="1" x14ac:dyDescent="0.25">
      <c r="A8" s="202" t="s">
        <v>11</v>
      </c>
      <c r="B8" s="203">
        <v>1898473</v>
      </c>
      <c r="C8" s="203">
        <v>2172004</v>
      </c>
      <c r="D8" s="203">
        <v>9401245</v>
      </c>
      <c r="E8" s="203">
        <v>11784577</v>
      </c>
      <c r="F8" s="204">
        <v>25.351238054108791</v>
      </c>
      <c r="G8" s="20"/>
    </row>
    <row r="9" spans="1:14" ht="15.6" customHeight="1" x14ac:dyDescent="0.25">
      <c r="A9" s="202" t="s">
        <v>8</v>
      </c>
      <c r="B9" s="203">
        <v>5285546</v>
      </c>
      <c r="C9" s="203">
        <v>6111699</v>
      </c>
      <c r="D9" s="203">
        <v>24084060</v>
      </c>
      <c r="E9" s="203">
        <v>26138227</v>
      </c>
      <c r="F9" s="204">
        <v>8.5291557984824777</v>
      </c>
      <c r="G9" s="20"/>
    </row>
    <row r="10" spans="1:14" ht="15.6" customHeight="1" x14ac:dyDescent="0.25">
      <c r="A10" s="202" t="s">
        <v>10</v>
      </c>
      <c r="B10" s="203">
        <v>618697</v>
      </c>
      <c r="C10" s="203">
        <v>523166</v>
      </c>
      <c r="D10" s="203">
        <v>4436817</v>
      </c>
      <c r="E10" s="203">
        <v>4183649</v>
      </c>
      <c r="F10" s="204">
        <v>-5.7060726191772204</v>
      </c>
    </row>
    <row r="11" spans="1:14" ht="15.6" customHeight="1" x14ac:dyDescent="0.25">
      <c r="A11" s="202" t="s">
        <v>9</v>
      </c>
      <c r="B11" s="203">
        <v>52517626</v>
      </c>
      <c r="C11" s="203">
        <v>50158877</v>
      </c>
      <c r="D11" s="203">
        <v>357637733</v>
      </c>
      <c r="E11" s="203">
        <v>369420065</v>
      </c>
      <c r="F11" s="204">
        <v>3.2944879448724151</v>
      </c>
    </row>
    <row r="12" spans="1:14" ht="15.6" customHeight="1" x14ac:dyDescent="0.25">
      <c r="A12" s="202" t="s">
        <v>6</v>
      </c>
      <c r="B12" s="203">
        <v>3971807</v>
      </c>
      <c r="C12" s="203">
        <v>3956014</v>
      </c>
      <c r="D12" s="203">
        <v>25563916</v>
      </c>
      <c r="E12" s="203">
        <v>24774280</v>
      </c>
      <c r="F12" s="204">
        <v>-3.0888694830635481</v>
      </c>
    </row>
    <row r="13" spans="1:14" ht="15.6" customHeight="1" x14ac:dyDescent="0.25">
      <c r="A13" s="202" t="s">
        <v>175</v>
      </c>
      <c r="B13" s="203">
        <v>32472310</v>
      </c>
      <c r="C13" s="203">
        <v>32051529</v>
      </c>
      <c r="D13" s="203">
        <v>196532399</v>
      </c>
      <c r="E13" s="203">
        <v>192964820</v>
      </c>
      <c r="F13" s="204">
        <v>-1.815262530835952</v>
      </c>
    </row>
    <row r="14" spans="1:14" ht="15.6" customHeight="1" x14ac:dyDescent="0.25">
      <c r="A14" s="202" t="s">
        <v>153</v>
      </c>
      <c r="B14" s="203">
        <v>34817692</v>
      </c>
      <c r="C14" s="203">
        <v>34322441</v>
      </c>
      <c r="D14" s="203">
        <v>246482930</v>
      </c>
      <c r="E14" s="203">
        <v>242173819</v>
      </c>
      <c r="F14" s="204">
        <v>-1.748239117410691</v>
      </c>
    </row>
    <row r="15" spans="1:14" ht="15.6" customHeight="1" x14ac:dyDescent="0.25">
      <c r="A15" s="202" t="s">
        <v>150</v>
      </c>
      <c r="B15" s="203">
        <v>5743251</v>
      </c>
      <c r="C15" s="203">
        <v>4917764</v>
      </c>
      <c r="D15" s="203">
        <v>38948447</v>
      </c>
      <c r="E15" s="203">
        <v>38866476</v>
      </c>
      <c r="F15" s="204">
        <v>-0.21046025275410329</v>
      </c>
    </row>
    <row r="16" spans="1:14" ht="15.6" customHeight="1" x14ac:dyDescent="0.5">
      <c r="A16" s="202" t="s">
        <v>149</v>
      </c>
      <c r="B16" s="203">
        <v>4967907</v>
      </c>
      <c r="C16" s="203">
        <v>4365514</v>
      </c>
      <c r="D16" s="203">
        <v>32425817</v>
      </c>
      <c r="E16" s="203">
        <v>30138652</v>
      </c>
      <c r="F16" s="204">
        <v>-7.0535308331629674</v>
      </c>
      <c r="G16" s="15"/>
    </row>
    <row r="17" spans="1:7" ht="15.6" customHeight="1" x14ac:dyDescent="0.35">
      <c r="A17" s="202" t="s">
        <v>155</v>
      </c>
      <c r="B17" s="203">
        <v>1671460</v>
      </c>
      <c r="C17" s="203">
        <v>1739382</v>
      </c>
      <c r="D17" s="203">
        <v>12921327</v>
      </c>
      <c r="E17" s="203">
        <v>13344383</v>
      </c>
      <c r="F17" s="204">
        <v>3.2740909660439712</v>
      </c>
      <c r="G17" s="16"/>
    </row>
    <row r="18" spans="1:7" ht="15.6" customHeight="1" x14ac:dyDescent="0.25">
      <c r="A18" s="202" t="s">
        <v>152</v>
      </c>
      <c r="B18" s="203">
        <v>6781320</v>
      </c>
      <c r="C18" s="203">
        <v>6560978</v>
      </c>
      <c r="D18" s="203">
        <v>47749694</v>
      </c>
      <c r="E18" s="203">
        <v>46922187</v>
      </c>
      <c r="F18" s="204">
        <v>-1.7330100586613211</v>
      </c>
    </row>
    <row r="19" spans="1:7" ht="15.6" customHeight="1" x14ac:dyDescent="0.25">
      <c r="A19" s="202" t="s">
        <v>148</v>
      </c>
      <c r="B19" s="203">
        <v>1073514</v>
      </c>
      <c r="C19" s="203">
        <v>1001271</v>
      </c>
      <c r="D19" s="203">
        <v>11337523</v>
      </c>
      <c r="E19" s="203">
        <v>8188259</v>
      </c>
      <c r="F19" s="204">
        <v>-27.777354894891939</v>
      </c>
    </row>
    <row r="20" spans="1:7" ht="15.6" customHeight="1" x14ac:dyDescent="0.25">
      <c r="A20" s="202" t="s">
        <v>147</v>
      </c>
      <c r="B20" s="203">
        <v>1765941</v>
      </c>
      <c r="C20" s="203">
        <v>1891357</v>
      </c>
      <c r="D20" s="203">
        <v>14825898</v>
      </c>
      <c r="E20" s="203">
        <v>14098675</v>
      </c>
      <c r="F20" s="204">
        <v>-4.9050856818251418</v>
      </c>
    </row>
    <row r="21" spans="1:7" ht="15.6" customHeight="1" x14ac:dyDescent="0.25">
      <c r="A21" s="202" t="s">
        <v>154</v>
      </c>
      <c r="B21" s="203">
        <v>3132178</v>
      </c>
      <c r="C21" s="203">
        <v>3812006</v>
      </c>
      <c r="D21" s="203">
        <v>26719912</v>
      </c>
      <c r="E21" s="203">
        <v>27853533</v>
      </c>
      <c r="F21" s="204">
        <v>4.2426075355337929</v>
      </c>
    </row>
    <row r="22" spans="1:7" ht="15.6" customHeight="1" x14ac:dyDescent="0.25">
      <c r="A22" s="202" t="s">
        <v>151</v>
      </c>
      <c r="B22" s="203">
        <v>18869890</v>
      </c>
      <c r="C22" s="203">
        <v>21769488</v>
      </c>
      <c r="D22" s="203">
        <v>173147538</v>
      </c>
      <c r="E22" s="203">
        <v>203275443</v>
      </c>
      <c r="F22" s="204">
        <v>17.40013479140546</v>
      </c>
    </row>
    <row r="23" spans="1:7" ht="15.6" customHeight="1" x14ac:dyDescent="0.25">
      <c r="A23" s="202" t="s">
        <v>171</v>
      </c>
      <c r="B23" s="203">
        <v>4173097</v>
      </c>
      <c r="C23" s="203">
        <v>5586662</v>
      </c>
      <c r="D23" s="203">
        <v>32043066</v>
      </c>
      <c r="E23" s="203">
        <v>37514362</v>
      </c>
      <c r="F23" s="204">
        <v>17.074820493145069</v>
      </c>
    </row>
    <row r="24" spans="1:7" ht="15.6" customHeight="1" x14ac:dyDescent="0.25">
      <c r="A24" s="202" t="s">
        <v>146</v>
      </c>
      <c r="B24" s="203">
        <v>422405</v>
      </c>
      <c r="C24" s="203">
        <v>287420</v>
      </c>
      <c r="D24" s="203">
        <v>1976054</v>
      </c>
      <c r="E24" s="203">
        <v>2175989</v>
      </c>
      <c r="F24" s="204">
        <v>10.11789151511041</v>
      </c>
    </row>
    <row r="25" spans="1:7" ht="15.6" customHeight="1" x14ac:dyDescent="0.25">
      <c r="A25" s="202" t="s">
        <v>145</v>
      </c>
      <c r="B25" s="203">
        <v>3691447</v>
      </c>
      <c r="C25" s="203">
        <v>3774350</v>
      </c>
      <c r="D25" s="203">
        <v>22264676</v>
      </c>
      <c r="E25" s="203">
        <v>24107809</v>
      </c>
      <c r="F25" s="204">
        <v>8.2782835016328136</v>
      </c>
    </row>
    <row r="26" spans="1:7" ht="15.6" customHeight="1" x14ac:dyDescent="0.25">
      <c r="A26" s="202" t="s">
        <v>157</v>
      </c>
      <c r="B26" s="203">
        <v>2038156</v>
      </c>
      <c r="C26" s="203">
        <v>1778688</v>
      </c>
      <c r="D26" s="203">
        <v>11602156</v>
      </c>
      <c r="E26" s="203">
        <v>10377518</v>
      </c>
      <c r="F26" s="204">
        <v>-10.555262315038689</v>
      </c>
    </row>
    <row r="27" spans="1:7" ht="15.6" customHeight="1" x14ac:dyDescent="0.25">
      <c r="A27" s="202" t="s">
        <v>173</v>
      </c>
      <c r="B27" s="203">
        <v>396650</v>
      </c>
      <c r="C27" s="203">
        <v>361450</v>
      </c>
      <c r="D27" s="203">
        <v>4984334</v>
      </c>
      <c r="E27" s="203">
        <v>4676653</v>
      </c>
      <c r="F27" s="204">
        <v>-6.1729611217867841</v>
      </c>
    </row>
    <row r="28" spans="1:7" ht="15.6" customHeight="1" x14ac:dyDescent="0.25">
      <c r="A28" s="202" t="s">
        <v>177</v>
      </c>
      <c r="B28" s="203">
        <v>15245776</v>
      </c>
      <c r="C28" s="203">
        <v>16685042</v>
      </c>
      <c r="D28" s="203">
        <v>134752960</v>
      </c>
      <c r="E28" s="203">
        <v>140342779</v>
      </c>
      <c r="F28" s="204">
        <v>4.1481975609292761</v>
      </c>
    </row>
    <row r="29" spans="1:7" ht="15.6" customHeight="1" x14ac:dyDescent="0.25">
      <c r="A29" s="202" t="s">
        <v>178</v>
      </c>
      <c r="B29" s="203">
        <v>2554945</v>
      </c>
      <c r="C29" s="203">
        <v>2388462</v>
      </c>
      <c r="D29" s="203">
        <v>21051102</v>
      </c>
      <c r="E29" s="203">
        <v>20230879</v>
      </c>
      <c r="F29" s="204">
        <v>-3.8963423387526182</v>
      </c>
    </row>
    <row r="30" spans="1:7" ht="15.6" customHeight="1" x14ac:dyDescent="0.25">
      <c r="A30" s="202" t="s">
        <v>179</v>
      </c>
      <c r="B30" s="203">
        <v>422000</v>
      </c>
      <c r="C30" s="203">
        <v>450324</v>
      </c>
      <c r="D30" s="203">
        <v>3463271</v>
      </c>
      <c r="E30" s="203">
        <v>3716686</v>
      </c>
      <c r="F30" s="204">
        <v>7.3172154301525856</v>
      </c>
    </row>
    <row r="31" spans="1:7" ht="15.6" customHeight="1" x14ac:dyDescent="0.25">
      <c r="A31" s="202" t="s">
        <v>180</v>
      </c>
      <c r="B31" s="203">
        <v>3882876</v>
      </c>
      <c r="C31" s="203">
        <v>4196278</v>
      </c>
      <c r="D31" s="203">
        <v>33061831</v>
      </c>
      <c r="E31" s="203">
        <v>31876402</v>
      </c>
      <c r="F31" s="204">
        <v>-3.585491075796738</v>
      </c>
    </row>
    <row r="32" spans="1:7" ht="15.6" customHeight="1" x14ac:dyDescent="0.25">
      <c r="A32" s="202" t="s">
        <v>181</v>
      </c>
      <c r="B32" s="203">
        <v>26526752</v>
      </c>
      <c r="C32" s="203">
        <v>27130984</v>
      </c>
      <c r="D32" s="203">
        <v>202799193</v>
      </c>
      <c r="E32" s="203">
        <v>203871258</v>
      </c>
      <c r="F32" s="204">
        <v>0.5286337603917417</v>
      </c>
    </row>
    <row r="33" spans="1:6" ht="15.6" customHeight="1" x14ac:dyDescent="0.25">
      <c r="A33" s="202" t="s">
        <v>182</v>
      </c>
      <c r="B33" s="203">
        <v>3215639</v>
      </c>
      <c r="C33" s="203">
        <v>3792231</v>
      </c>
      <c r="D33" s="203">
        <v>28425261</v>
      </c>
      <c r="E33" s="203">
        <v>30781534</v>
      </c>
      <c r="F33" s="204">
        <v>8.2893627608203815</v>
      </c>
    </row>
    <row r="34" spans="1:6" ht="15.6" customHeight="1" x14ac:dyDescent="0.25">
      <c r="A34" s="202" t="s">
        <v>183</v>
      </c>
      <c r="B34" s="203">
        <v>262195</v>
      </c>
      <c r="C34" s="203">
        <v>189400</v>
      </c>
      <c r="D34" s="203">
        <v>2045578</v>
      </c>
      <c r="E34" s="203">
        <v>1993661</v>
      </c>
      <c r="F34" s="204">
        <v>-2.5380112613647579</v>
      </c>
    </row>
    <row r="35" spans="1:6" ht="15.6" customHeight="1" x14ac:dyDescent="0.25">
      <c r="A35" s="170" t="s">
        <v>158</v>
      </c>
      <c r="B35" s="90">
        <f>SUM(B7:B34)</f>
        <v>241430554</v>
      </c>
      <c r="C35" s="91">
        <f>SUM(C7:C34)</f>
        <v>245032239</v>
      </c>
      <c r="D35" s="192">
        <f>SUM(D7:D34)</f>
        <v>1737852367</v>
      </c>
      <c r="E35" s="92">
        <f>SUM(E7:E34)</f>
        <v>1785875934</v>
      </c>
      <c r="F35" s="154">
        <f>E35*100/D35-100</f>
        <v>2.7633858843200585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16</v>
      </c>
      <c r="C7" s="203">
        <v>14</v>
      </c>
      <c r="D7" s="203">
        <v>79</v>
      </c>
      <c r="E7" s="203">
        <v>101</v>
      </c>
      <c r="F7" s="204">
        <v>27.848101265822791</v>
      </c>
      <c r="G7" s="51"/>
    </row>
    <row r="8" spans="1:14" ht="15.6" customHeight="1" x14ac:dyDescent="0.25">
      <c r="A8" s="202" t="s">
        <v>11</v>
      </c>
      <c r="B8" s="203">
        <v>8</v>
      </c>
      <c r="C8" s="203">
        <v>12</v>
      </c>
      <c r="D8" s="203">
        <v>51</v>
      </c>
      <c r="E8" s="203">
        <v>62</v>
      </c>
      <c r="F8" s="204">
        <v>21.56862745098039</v>
      </c>
      <c r="G8" s="20"/>
    </row>
    <row r="9" spans="1:14" ht="15.6" customHeight="1" x14ac:dyDescent="0.25">
      <c r="A9" s="202" t="s">
        <v>8</v>
      </c>
      <c r="B9" s="203">
        <v>3</v>
      </c>
      <c r="C9" s="203">
        <v>1</v>
      </c>
      <c r="D9" s="203">
        <v>12</v>
      </c>
      <c r="E9" s="203">
        <v>13</v>
      </c>
      <c r="F9" s="204">
        <v>8.3333333333333286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 x14ac:dyDescent="0.25">
      <c r="A12" s="202" t="s">
        <v>6</v>
      </c>
      <c r="B12" s="203">
        <v>27</v>
      </c>
      <c r="C12" s="203">
        <v>28</v>
      </c>
      <c r="D12" s="203">
        <v>201</v>
      </c>
      <c r="E12" s="203">
        <v>177</v>
      </c>
      <c r="F12" s="204">
        <v>-11.940298507462691</v>
      </c>
    </row>
    <row r="13" spans="1:14" ht="15.6" customHeight="1" x14ac:dyDescent="0.25">
      <c r="A13" s="202" t="s">
        <v>175</v>
      </c>
      <c r="B13" s="203">
        <v>94</v>
      </c>
      <c r="C13" s="203">
        <v>101</v>
      </c>
      <c r="D13" s="203">
        <v>481</v>
      </c>
      <c r="E13" s="203">
        <v>483</v>
      </c>
      <c r="F13" s="204">
        <v>0.41580041580041888</v>
      </c>
    </row>
    <row r="14" spans="1:14" ht="15.6" customHeight="1" x14ac:dyDescent="0.25">
      <c r="A14" s="202" t="s">
        <v>153</v>
      </c>
      <c r="B14" s="203">
        <v>75</v>
      </c>
      <c r="C14" s="203">
        <v>80</v>
      </c>
      <c r="D14" s="203">
        <v>499</v>
      </c>
      <c r="E14" s="203">
        <v>478</v>
      </c>
      <c r="F14" s="204">
        <v>-4.2084168336673287</v>
      </c>
    </row>
    <row r="15" spans="1:14" ht="15.6" customHeight="1" x14ac:dyDescent="0.25">
      <c r="A15" s="202" t="s">
        <v>150</v>
      </c>
      <c r="B15" s="203">
        <v>12</v>
      </c>
      <c r="C15" s="203">
        <v>7</v>
      </c>
      <c r="D15" s="203">
        <v>49</v>
      </c>
      <c r="E15" s="203">
        <v>50</v>
      </c>
      <c r="F15" s="204">
        <v>2.0408163265306172</v>
      </c>
    </row>
    <row r="16" spans="1:14" ht="15.6" customHeight="1" x14ac:dyDescent="0.5">
      <c r="A16" s="202" t="s">
        <v>149</v>
      </c>
      <c r="B16" s="203">
        <v>10</v>
      </c>
      <c r="C16" s="203">
        <v>10</v>
      </c>
      <c r="D16" s="203">
        <v>80</v>
      </c>
      <c r="E16" s="203">
        <v>71</v>
      </c>
      <c r="F16" s="204">
        <v>-11.25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1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1</v>
      </c>
      <c r="D18" s="203">
        <v>13</v>
      </c>
      <c r="E18" s="203">
        <v>5</v>
      </c>
      <c r="F18" s="204">
        <v>-61.53846153846154</v>
      </c>
    </row>
    <row r="19" spans="1:7" ht="15.6" customHeight="1" x14ac:dyDescent="0.25">
      <c r="A19" s="202" t="s">
        <v>148</v>
      </c>
      <c r="B19" s="203">
        <v>1</v>
      </c>
      <c r="C19" s="203">
        <v>1</v>
      </c>
      <c r="D19" s="203">
        <v>10</v>
      </c>
      <c r="E19" s="203">
        <v>15</v>
      </c>
      <c r="F19" s="204">
        <v>50</v>
      </c>
    </row>
    <row r="20" spans="1:7" ht="15.6" customHeight="1" x14ac:dyDescent="0.25">
      <c r="A20" s="202" t="s">
        <v>147</v>
      </c>
      <c r="B20" s="203">
        <v>4</v>
      </c>
      <c r="C20" s="203">
        <v>2</v>
      </c>
      <c r="D20" s="203">
        <v>18</v>
      </c>
      <c r="E20" s="203">
        <v>23</v>
      </c>
      <c r="F20" s="204">
        <v>27.777777777777771</v>
      </c>
    </row>
    <row r="21" spans="1:7" ht="15.6" customHeight="1" x14ac:dyDescent="0.25">
      <c r="A21" s="202" t="s">
        <v>154</v>
      </c>
      <c r="B21" s="203">
        <v>0</v>
      </c>
      <c r="C21" s="203">
        <v>0</v>
      </c>
      <c r="D21" s="203">
        <v>8</v>
      </c>
      <c r="E21" s="203">
        <v>10</v>
      </c>
      <c r="F21" s="204">
        <v>25</v>
      </c>
    </row>
    <row r="22" spans="1:7" ht="15.6" customHeight="1" x14ac:dyDescent="0.25">
      <c r="A22" s="202" t="s">
        <v>151</v>
      </c>
      <c r="B22" s="203">
        <v>5</v>
      </c>
      <c r="C22" s="203">
        <v>6</v>
      </c>
      <c r="D22" s="203">
        <v>376</v>
      </c>
      <c r="E22" s="203">
        <v>356</v>
      </c>
      <c r="F22" s="204">
        <v>-5.3191489361702082</v>
      </c>
    </row>
    <row r="23" spans="1:7" ht="15.6" customHeight="1" x14ac:dyDescent="0.25">
      <c r="A23" s="202" t="s">
        <v>171</v>
      </c>
      <c r="B23" s="203">
        <v>13</v>
      </c>
      <c r="C23" s="203">
        <v>16</v>
      </c>
      <c r="D23" s="203">
        <v>166</v>
      </c>
      <c r="E23" s="203">
        <v>135</v>
      </c>
      <c r="F23" s="204">
        <v>-18.674698795180721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1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1</v>
      </c>
      <c r="D25" s="203">
        <v>5</v>
      </c>
      <c r="E25" s="203">
        <v>7</v>
      </c>
      <c r="F25" s="204">
        <v>40</v>
      </c>
    </row>
    <row r="26" spans="1:7" ht="15.6" customHeight="1" x14ac:dyDescent="0.25">
      <c r="A26" s="202" t="s">
        <v>157</v>
      </c>
      <c r="B26" s="203">
        <v>0</v>
      </c>
      <c r="C26" s="203">
        <v>3</v>
      </c>
      <c r="D26" s="203">
        <v>10</v>
      </c>
      <c r="E26" s="203">
        <v>18</v>
      </c>
      <c r="F26" s="204">
        <v>80</v>
      </c>
    </row>
    <row r="27" spans="1:7" ht="15.6" customHeight="1" x14ac:dyDescent="0.25">
      <c r="A27" s="202" t="s">
        <v>173</v>
      </c>
      <c r="B27" s="203">
        <v>1</v>
      </c>
      <c r="C27" s="203">
        <v>0</v>
      </c>
      <c r="D27" s="203">
        <v>5</v>
      </c>
      <c r="E27" s="203">
        <v>3</v>
      </c>
      <c r="F27" s="204">
        <v>-40</v>
      </c>
    </row>
    <row r="28" spans="1:7" ht="15.6" customHeight="1" x14ac:dyDescent="0.25">
      <c r="A28" s="202" t="s">
        <v>177</v>
      </c>
      <c r="B28" s="203">
        <v>3</v>
      </c>
      <c r="C28" s="203">
        <v>5</v>
      </c>
      <c r="D28" s="203">
        <v>306</v>
      </c>
      <c r="E28" s="203">
        <v>305</v>
      </c>
      <c r="F28" s="204">
        <v>-0.32679738562092098</v>
      </c>
    </row>
    <row r="29" spans="1:7" ht="15.6" customHeight="1" x14ac:dyDescent="0.25">
      <c r="A29" s="202" t="s">
        <v>178</v>
      </c>
      <c r="B29" s="203">
        <v>2</v>
      </c>
      <c r="C29" s="203">
        <v>2</v>
      </c>
      <c r="D29" s="203">
        <v>11</v>
      </c>
      <c r="E29" s="203">
        <v>13</v>
      </c>
      <c r="F29" s="204">
        <v>18.181818181818191</v>
      </c>
    </row>
    <row r="30" spans="1:7" ht="15.6" customHeight="1" x14ac:dyDescent="0.25">
      <c r="A30" s="202" t="s">
        <v>179</v>
      </c>
      <c r="B30" s="203">
        <v>5</v>
      </c>
      <c r="C30" s="203">
        <v>5</v>
      </c>
      <c r="D30" s="203">
        <v>50</v>
      </c>
      <c r="E30" s="203">
        <v>43</v>
      </c>
      <c r="F30" s="204">
        <v>-14</v>
      </c>
    </row>
    <row r="31" spans="1:7" ht="15.6" customHeight="1" x14ac:dyDescent="0.25">
      <c r="A31" s="202" t="s">
        <v>180</v>
      </c>
      <c r="B31" s="203">
        <v>5</v>
      </c>
      <c r="C31" s="203">
        <v>5</v>
      </c>
      <c r="D31" s="203">
        <v>30</v>
      </c>
      <c r="E31" s="203">
        <v>35</v>
      </c>
      <c r="F31" s="204">
        <v>16.666666666666671</v>
      </c>
    </row>
    <row r="32" spans="1:7" ht="15.6" customHeight="1" x14ac:dyDescent="0.25">
      <c r="A32" s="202" t="s">
        <v>181</v>
      </c>
      <c r="B32" s="203">
        <v>24</v>
      </c>
      <c r="C32" s="203">
        <v>31</v>
      </c>
      <c r="D32" s="203">
        <v>155</v>
      </c>
      <c r="E32" s="203">
        <v>168</v>
      </c>
      <c r="F32" s="204">
        <v>8.3870967741935516</v>
      </c>
    </row>
    <row r="33" spans="1:6" ht="15.6" customHeight="1" x14ac:dyDescent="0.25">
      <c r="A33" s="202" t="s">
        <v>182</v>
      </c>
      <c r="B33" s="203">
        <v>9</v>
      </c>
      <c r="C33" s="203">
        <v>9</v>
      </c>
      <c r="D33" s="203">
        <v>55</v>
      </c>
      <c r="E33" s="203">
        <v>51</v>
      </c>
      <c r="F33" s="204">
        <v>-7.2727272727272663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5</v>
      </c>
      <c r="E34" s="203">
        <v>6</v>
      </c>
      <c r="F34" s="204">
        <v>20</v>
      </c>
    </row>
    <row r="35" spans="1:6" ht="15.6" customHeight="1" x14ac:dyDescent="0.25">
      <c r="A35" s="170" t="s">
        <v>158</v>
      </c>
      <c r="B35" s="90">
        <f>SUM(B7:B34)</f>
        <v>317</v>
      </c>
      <c r="C35" s="91">
        <f>SUM(C7:C34)</f>
        <v>340</v>
      </c>
      <c r="D35" s="192">
        <f>SUM(D7:D34)</f>
        <v>2675</v>
      </c>
      <c r="E35" s="192">
        <f>SUM(E7:E34)</f>
        <v>2630</v>
      </c>
      <c r="F35" s="154">
        <f>E35*100/D35-100</f>
        <v>-1.6822429906542027</v>
      </c>
    </row>
    <row r="36" spans="1:6" ht="15.6" customHeight="1" x14ac:dyDescent="0.25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49921</v>
      </c>
      <c r="C7" s="203">
        <v>50754</v>
      </c>
      <c r="D7" s="203">
        <v>201285</v>
      </c>
      <c r="E7" s="203">
        <v>266267</v>
      </c>
      <c r="F7" s="204">
        <v>32.283578011277541</v>
      </c>
      <c r="G7" s="51"/>
    </row>
    <row r="8" spans="1:14" ht="15.6" customHeight="1" x14ac:dyDescent="0.25">
      <c r="A8" s="202" t="s">
        <v>11</v>
      </c>
      <c r="B8" s="203">
        <v>69939</v>
      </c>
      <c r="C8" s="203">
        <v>55885</v>
      </c>
      <c r="D8" s="203">
        <v>246455</v>
      </c>
      <c r="E8" s="203">
        <v>255183</v>
      </c>
      <c r="F8" s="204">
        <v>3.541417297275359</v>
      </c>
      <c r="G8" s="20"/>
    </row>
    <row r="9" spans="1:14" ht="15.6" customHeight="1" x14ac:dyDescent="0.25">
      <c r="A9" s="202" t="s">
        <v>8</v>
      </c>
      <c r="B9" s="203">
        <v>236152</v>
      </c>
      <c r="C9" s="203">
        <v>308421</v>
      </c>
      <c r="D9" s="203">
        <v>648492</v>
      </c>
      <c r="E9" s="203">
        <v>772950</v>
      </c>
      <c r="F9" s="204">
        <v>19.191909846227858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1203008</v>
      </c>
      <c r="C11" s="203">
        <v>1319095</v>
      </c>
      <c r="D11" s="203">
        <v>4078489</v>
      </c>
      <c r="E11" s="203">
        <v>4354453</v>
      </c>
      <c r="F11" s="204">
        <v>6.7663293930668971</v>
      </c>
    </row>
    <row r="12" spans="1:14" ht="15.6" customHeight="1" x14ac:dyDescent="0.25">
      <c r="A12" s="202" t="s">
        <v>6</v>
      </c>
      <c r="B12" s="203">
        <v>75898</v>
      </c>
      <c r="C12" s="203">
        <v>76438</v>
      </c>
      <c r="D12" s="203">
        <v>388209</v>
      </c>
      <c r="E12" s="203">
        <v>402021</v>
      </c>
      <c r="F12" s="204">
        <v>3.5578773289645511</v>
      </c>
    </row>
    <row r="13" spans="1:14" ht="15.6" customHeight="1" x14ac:dyDescent="0.25">
      <c r="A13" s="202" t="s">
        <v>175</v>
      </c>
      <c r="B13" s="203">
        <v>1742536</v>
      </c>
      <c r="C13" s="203">
        <v>1733004</v>
      </c>
      <c r="D13" s="203">
        <v>7032557</v>
      </c>
      <c r="E13" s="203">
        <v>7152121</v>
      </c>
      <c r="F13" s="204">
        <v>1.7001497463866999</v>
      </c>
    </row>
    <row r="14" spans="1:14" ht="15.6" customHeight="1" x14ac:dyDescent="0.25">
      <c r="A14" s="202" t="s">
        <v>153</v>
      </c>
      <c r="B14" s="203">
        <v>801169</v>
      </c>
      <c r="C14" s="203">
        <v>847008</v>
      </c>
      <c r="D14" s="203">
        <v>3559676</v>
      </c>
      <c r="E14" s="203">
        <v>3683553</v>
      </c>
      <c r="F14" s="204">
        <v>3.4800077310406858</v>
      </c>
    </row>
    <row r="15" spans="1:14" ht="15.6" customHeight="1" x14ac:dyDescent="0.25">
      <c r="A15" s="202" t="s">
        <v>150</v>
      </c>
      <c r="B15" s="203">
        <v>53157</v>
      </c>
      <c r="C15" s="203">
        <v>48933</v>
      </c>
      <c r="D15" s="203">
        <v>175900</v>
      </c>
      <c r="E15" s="203">
        <v>193913</v>
      </c>
      <c r="F15" s="204">
        <v>10.24047754405912</v>
      </c>
    </row>
    <row r="16" spans="1:14" ht="15.6" customHeight="1" x14ac:dyDescent="0.5">
      <c r="A16" s="202" t="s">
        <v>149</v>
      </c>
      <c r="B16" s="203">
        <v>12686</v>
      </c>
      <c r="C16" s="203">
        <v>34242</v>
      </c>
      <c r="D16" s="203">
        <v>96273</v>
      </c>
      <c r="E16" s="203">
        <v>108547</v>
      </c>
      <c r="F16" s="204">
        <v>12.74916123939215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743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259380</v>
      </c>
      <c r="C18" s="203">
        <v>273429</v>
      </c>
      <c r="D18" s="203">
        <v>1344994</v>
      </c>
      <c r="E18" s="203">
        <v>1351880</v>
      </c>
      <c r="F18" s="204">
        <v>0.51197254411543724</v>
      </c>
    </row>
    <row r="19" spans="1:7" ht="15.6" customHeight="1" x14ac:dyDescent="0.25">
      <c r="A19" s="202" t="s">
        <v>148</v>
      </c>
      <c r="B19" s="203">
        <v>417</v>
      </c>
      <c r="C19" s="203">
        <v>638</v>
      </c>
      <c r="D19" s="203">
        <v>4511</v>
      </c>
      <c r="E19" s="203">
        <v>10047</v>
      </c>
      <c r="F19" s="204">
        <v>122.7222345377965</v>
      </c>
    </row>
    <row r="20" spans="1:7" ht="15.6" customHeight="1" x14ac:dyDescent="0.25">
      <c r="A20" s="202" t="s">
        <v>147</v>
      </c>
      <c r="B20" s="203">
        <v>4822</v>
      </c>
      <c r="C20" s="203">
        <v>6066</v>
      </c>
      <c r="D20" s="203">
        <v>17510</v>
      </c>
      <c r="E20" s="203">
        <v>31104</v>
      </c>
      <c r="F20" s="204">
        <v>77.635636778983439</v>
      </c>
    </row>
    <row r="21" spans="1:7" ht="15.6" customHeight="1" x14ac:dyDescent="0.25">
      <c r="A21" s="202" t="s">
        <v>154</v>
      </c>
      <c r="B21" s="203">
        <v>8573</v>
      </c>
      <c r="C21" s="203">
        <v>6923</v>
      </c>
      <c r="D21" s="203">
        <v>46661</v>
      </c>
      <c r="E21" s="203">
        <v>40895</v>
      </c>
      <c r="F21" s="204">
        <v>-12.35721480465484</v>
      </c>
    </row>
    <row r="22" spans="1:7" ht="15.6" customHeight="1" x14ac:dyDescent="0.25">
      <c r="A22" s="202" t="s">
        <v>151</v>
      </c>
      <c r="B22" s="203">
        <v>241935</v>
      </c>
      <c r="C22" s="203">
        <v>242096</v>
      </c>
      <c r="D22" s="203">
        <v>2017058</v>
      </c>
      <c r="E22" s="203">
        <v>2109700</v>
      </c>
      <c r="F22" s="204">
        <v>4.5929269262460508</v>
      </c>
    </row>
    <row r="23" spans="1:7" ht="15.6" customHeight="1" x14ac:dyDescent="0.25">
      <c r="A23" s="202" t="s">
        <v>171</v>
      </c>
      <c r="B23" s="203">
        <v>111572</v>
      </c>
      <c r="C23" s="203">
        <v>115550</v>
      </c>
      <c r="D23" s="203">
        <v>527069</v>
      </c>
      <c r="E23" s="203">
        <v>499774</v>
      </c>
      <c r="F23" s="204">
        <v>-5.1786388499418479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765</v>
      </c>
      <c r="F24" s="204" t="s">
        <v>156</v>
      </c>
    </row>
    <row r="25" spans="1:7" ht="15.6" customHeight="1" x14ac:dyDescent="0.25">
      <c r="A25" s="202" t="s">
        <v>145</v>
      </c>
      <c r="B25" s="203">
        <v>154634</v>
      </c>
      <c r="C25" s="203">
        <v>160899</v>
      </c>
      <c r="D25" s="203">
        <v>488536</v>
      </c>
      <c r="E25" s="203">
        <v>523288</v>
      </c>
      <c r="F25" s="204">
        <v>7.1134982887648022</v>
      </c>
    </row>
    <row r="26" spans="1:7" ht="15.6" customHeight="1" x14ac:dyDescent="0.25">
      <c r="A26" s="202" t="s">
        <v>157</v>
      </c>
      <c r="B26" s="203">
        <v>61026</v>
      </c>
      <c r="C26" s="203">
        <v>60547</v>
      </c>
      <c r="D26" s="203">
        <v>166040</v>
      </c>
      <c r="E26" s="203">
        <v>169870</v>
      </c>
      <c r="F26" s="204">
        <v>2.3066730908214912</v>
      </c>
    </row>
    <row r="27" spans="1:7" ht="15.6" customHeight="1" x14ac:dyDescent="0.25">
      <c r="A27" s="202" t="s">
        <v>173</v>
      </c>
      <c r="B27" s="203">
        <v>119</v>
      </c>
      <c r="C27" s="203">
        <v>0</v>
      </c>
      <c r="D27" s="203">
        <v>934</v>
      </c>
      <c r="E27" s="203">
        <v>1092</v>
      </c>
      <c r="F27" s="204">
        <v>16.916488222698082</v>
      </c>
    </row>
    <row r="28" spans="1:7" ht="15.6" customHeight="1" x14ac:dyDescent="0.25">
      <c r="A28" s="202" t="s">
        <v>177</v>
      </c>
      <c r="B28" s="203">
        <v>618212</v>
      </c>
      <c r="C28" s="203">
        <v>614002</v>
      </c>
      <c r="D28" s="203">
        <v>4432147</v>
      </c>
      <c r="E28" s="203">
        <v>4433952</v>
      </c>
      <c r="F28" s="204">
        <v>4.0725183528437008E-2</v>
      </c>
    </row>
    <row r="29" spans="1:7" ht="15.6" customHeight="1" x14ac:dyDescent="0.25">
      <c r="A29" s="202" t="s">
        <v>178</v>
      </c>
      <c r="B29" s="203">
        <v>39457</v>
      </c>
      <c r="C29" s="203">
        <v>44638</v>
      </c>
      <c r="D29" s="203">
        <v>173728</v>
      </c>
      <c r="E29" s="203">
        <v>189426</v>
      </c>
      <c r="F29" s="204">
        <v>9.035964265979004</v>
      </c>
    </row>
    <row r="30" spans="1:7" ht="15.6" customHeight="1" x14ac:dyDescent="0.25">
      <c r="A30" s="202" t="s">
        <v>179</v>
      </c>
      <c r="B30" s="203">
        <v>1034</v>
      </c>
      <c r="C30" s="203">
        <v>947</v>
      </c>
      <c r="D30" s="203">
        <v>13275</v>
      </c>
      <c r="E30" s="203">
        <v>12975</v>
      </c>
      <c r="F30" s="204">
        <v>-2.2598870056497158</v>
      </c>
    </row>
    <row r="31" spans="1:7" ht="15.6" customHeight="1" x14ac:dyDescent="0.25">
      <c r="A31" s="202" t="s">
        <v>180</v>
      </c>
      <c r="B31" s="203">
        <v>14835</v>
      </c>
      <c r="C31" s="203">
        <v>20942</v>
      </c>
      <c r="D31" s="203">
        <v>63896</v>
      </c>
      <c r="E31" s="203">
        <v>85231</v>
      </c>
      <c r="F31" s="204">
        <v>33.390196569425314</v>
      </c>
    </row>
    <row r="32" spans="1:7" ht="15.6" customHeight="1" x14ac:dyDescent="0.25">
      <c r="A32" s="202" t="s">
        <v>181</v>
      </c>
      <c r="B32" s="203">
        <v>234664</v>
      </c>
      <c r="C32" s="203">
        <v>270024</v>
      </c>
      <c r="D32" s="203">
        <v>1033959</v>
      </c>
      <c r="E32" s="203">
        <v>1134597</v>
      </c>
      <c r="F32" s="204">
        <v>9.7332679535648907</v>
      </c>
    </row>
    <row r="33" spans="1:6" ht="15.6" customHeight="1" x14ac:dyDescent="0.25">
      <c r="A33" s="202" t="s">
        <v>182</v>
      </c>
      <c r="B33" s="203">
        <v>25609</v>
      </c>
      <c r="C33" s="203">
        <v>27737</v>
      </c>
      <c r="D33" s="203">
        <v>119308</v>
      </c>
      <c r="E33" s="203">
        <v>115447</v>
      </c>
      <c r="F33" s="204">
        <v>-3.2361618667650158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1274</v>
      </c>
      <c r="E34" s="203">
        <v>1681</v>
      </c>
      <c r="F34" s="204">
        <v>31.946624803767659</v>
      </c>
    </row>
    <row r="35" spans="1:6" ht="15.6" customHeight="1" x14ac:dyDescent="0.25">
      <c r="A35" s="170" t="s">
        <v>158</v>
      </c>
      <c r="B35" s="90">
        <f>SUM(B7:B34)</f>
        <v>6020755</v>
      </c>
      <c r="C35" s="91">
        <f>SUM(C7:C34)</f>
        <v>6318218</v>
      </c>
      <c r="D35" s="90">
        <f>SUM(D7:D34)</f>
        <v>26878236</v>
      </c>
      <c r="E35" s="92">
        <f>SUM(E7:E34)</f>
        <v>27901475</v>
      </c>
      <c r="F35" s="154">
        <f>E35*100/D35-100</f>
        <v>3.8069425389374487</v>
      </c>
    </row>
    <row r="36" spans="1:6" ht="15.6" customHeight="1" x14ac:dyDescent="0.25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36784</v>
      </c>
      <c r="C8" s="203">
        <v>19639</v>
      </c>
      <c r="D8" s="203">
        <v>120421</v>
      </c>
      <c r="E8" s="203">
        <v>98916</v>
      </c>
      <c r="F8" s="204">
        <v>-17.858180882072059</v>
      </c>
      <c r="G8" s="20"/>
    </row>
    <row r="9" spans="1:14" ht="15.6" customHeight="1" x14ac:dyDescent="0.25">
      <c r="A9" s="202" t="s">
        <v>8</v>
      </c>
      <c r="B9" s="203">
        <v>235215</v>
      </c>
      <c r="C9" s="203">
        <v>308121</v>
      </c>
      <c r="D9" s="203">
        <v>644157</v>
      </c>
      <c r="E9" s="203">
        <v>764812</v>
      </c>
      <c r="F9" s="204">
        <v>18.730682116316359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1203008</v>
      </c>
      <c r="C11" s="203">
        <v>1319095</v>
      </c>
      <c r="D11" s="203">
        <v>4078465</v>
      </c>
      <c r="E11" s="203">
        <v>4354453</v>
      </c>
      <c r="F11" s="204">
        <v>6.7669576666711606</v>
      </c>
    </row>
    <row r="12" spans="1:14" ht="15.6" customHeight="1" x14ac:dyDescent="0.25">
      <c r="A12" s="202" t="s">
        <v>6</v>
      </c>
      <c r="B12" s="203">
        <v>2747</v>
      </c>
      <c r="C12" s="203">
        <v>5539</v>
      </c>
      <c r="D12" s="203">
        <v>16978</v>
      </c>
      <c r="E12" s="203">
        <v>25528</v>
      </c>
      <c r="F12" s="204">
        <v>50.359288490988348</v>
      </c>
    </row>
    <row r="13" spans="1:14" ht="15.6" customHeight="1" x14ac:dyDescent="0.25">
      <c r="A13" s="202" t="s">
        <v>175</v>
      </c>
      <c r="B13" s="203">
        <v>1363513</v>
      </c>
      <c r="C13" s="203">
        <v>1338672</v>
      </c>
      <c r="D13" s="203">
        <v>5371694</v>
      </c>
      <c r="E13" s="203">
        <v>5466875</v>
      </c>
      <c r="F13" s="204">
        <v>1.7718991439199669</v>
      </c>
    </row>
    <row r="14" spans="1:14" ht="15.6" customHeight="1" x14ac:dyDescent="0.25">
      <c r="A14" s="202" t="s">
        <v>153</v>
      </c>
      <c r="B14" s="203">
        <v>384652</v>
      </c>
      <c r="C14" s="203">
        <v>389874</v>
      </c>
      <c r="D14" s="203">
        <v>1297884</v>
      </c>
      <c r="E14" s="203">
        <v>1310539</v>
      </c>
      <c r="F14" s="204">
        <v>0.97504861759603045</v>
      </c>
    </row>
    <row r="15" spans="1:14" ht="15.6" customHeight="1" x14ac:dyDescent="0.25">
      <c r="A15" s="202" t="s">
        <v>150</v>
      </c>
      <c r="B15" s="203">
        <v>23639</v>
      </c>
      <c r="C15" s="203">
        <v>26788</v>
      </c>
      <c r="D15" s="203">
        <v>91564</v>
      </c>
      <c r="E15" s="203">
        <v>98937</v>
      </c>
      <c r="F15" s="204">
        <v>8.0522912935214777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259380</v>
      </c>
      <c r="C18" s="203">
        <v>273288</v>
      </c>
      <c r="D18" s="203">
        <v>1320264</v>
      </c>
      <c r="E18" s="203">
        <v>1349175</v>
      </c>
      <c r="F18" s="204">
        <v>2.1897893148642988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8573</v>
      </c>
      <c r="C21" s="203">
        <v>6923</v>
      </c>
      <c r="D21" s="203">
        <v>45711</v>
      </c>
      <c r="E21" s="203">
        <v>39851</v>
      </c>
      <c r="F21" s="204">
        <v>-12.819671413882871</v>
      </c>
    </row>
    <row r="22" spans="1:7" ht="15.6" customHeight="1" x14ac:dyDescent="0.25">
      <c r="A22" s="202" t="s">
        <v>151</v>
      </c>
      <c r="B22" s="203">
        <v>223114</v>
      </c>
      <c r="C22" s="203">
        <v>221543</v>
      </c>
      <c r="D22" s="203">
        <v>1143677</v>
      </c>
      <c r="E22" s="203">
        <v>1125395</v>
      </c>
      <c r="F22" s="204">
        <v>-1.598528255792502</v>
      </c>
    </row>
    <row r="23" spans="1:7" ht="15.6" customHeight="1" x14ac:dyDescent="0.25">
      <c r="A23" s="202" t="s">
        <v>171</v>
      </c>
      <c r="B23" s="203">
        <v>77900</v>
      </c>
      <c r="C23" s="203">
        <v>74624</v>
      </c>
      <c r="D23" s="203">
        <v>255715</v>
      </c>
      <c r="E23" s="203">
        <v>258490</v>
      </c>
      <c r="F23" s="204">
        <v>1.085192499462295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154634</v>
      </c>
      <c r="C25" s="203">
        <v>160274</v>
      </c>
      <c r="D25" s="203">
        <v>485820</v>
      </c>
      <c r="E25" s="203">
        <v>517887</v>
      </c>
      <c r="F25" s="204">
        <v>6.6005928121526551</v>
      </c>
    </row>
    <row r="26" spans="1:7" ht="15.6" customHeight="1" x14ac:dyDescent="0.25">
      <c r="A26" s="202" t="s">
        <v>157</v>
      </c>
      <c r="B26" s="203">
        <v>61026</v>
      </c>
      <c r="C26" s="203">
        <v>55496</v>
      </c>
      <c r="D26" s="203">
        <v>150195</v>
      </c>
      <c r="E26" s="203">
        <v>144188</v>
      </c>
      <c r="F26" s="204">
        <v>-3.9994673590998389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2</v>
      </c>
      <c r="F27" s="204" t="s">
        <v>156</v>
      </c>
    </row>
    <row r="28" spans="1:7" ht="15.6" customHeight="1" x14ac:dyDescent="0.25">
      <c r="A28" s="202" t="s">
        <v>177</v>
      </c>
      <c r="B28" s="203">
        <v>605452</v>
      </c>
      <c r="C28" s="203">
        <v>602587</v>
      </c>
      <c r="D28" s="203">
        <v>3800039</v>
      </c>
      <c r="E28" s="203">
        <v>3752816</v>
      </c>
      <c r="F28" s="204">
        <v>-1.24269777231234</v>
      </c>
    </row>
    <row r="29" spans="1:7" ht="15.6" customHeight="1" x14ac:dyDescent="0.25">
      <c r="A29" s="202" t="s">
        <v>178</v>
      </c>
      <c r="B29" s="203">
        <v>35161</v>
      </c>
      <c r="C29" s="203">
        <v>37753</v>
      </c>
      <c r="D29" s="203">
        <v>158317</v>
      </c>
      <c r="E29" s="203">
        <v>164110</v>
      </c>
      <c r="F29" s="204">
        <v>3.6591143086339462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129887</v>
      </c>
      <c r="C32" s="203">
        <v>141215</v>
      </c>
      <c r="D32" s="203">
        <v>556277</v>
      </c>
      <c r="E32" s="203">
        <v>606053</v>
      </c>
      <c r="F32" s="204">
        <v>8.9480600492200892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2</v>
      </c>
      <c r="E33" s="203">
        <v>0</v>
      </c>
      <c r="F33" s="204">
        <v>-100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93" t="s">
        <v>158</v>
      </c>
      <c r="B35" s="192">
        <f>SUM(B7:B34)</f>
        <v>4804685</v>
      </c>
      <c r="C35" s="91">
        <f>SUM(C7:C34)</f>
        <v>4981431</v>
      </c>
      <c r="D35" s="90">
        <f>SUM(D7:D34)</f>
        <v>19537192</v>
      </c>
      <c r="E35" s="92">
        <f>SUM(E7:E34)</f>
        <v>20078027</v>
      </c>
      <c r="F35" s="154">
        <f>E35*100/D35-100</f>
        <v>2.768233019361233</v>
      </c>
    </row>
    <row r="36" spans="1:6" ht="15.6" customHeight="1" x14ac:dyDescent="0.25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49921</v>
      </c>
      <c r="C7" s="203">
        <v>50754</v>
      </c>
      <c r="D7" s="203">
        <v>201285</v>
      </c>
      <c r="E7" s="203">
        <v>266267</v>
      </c>
      <c r="F7" s="204">
        <v>32.283578011277541</v>
      </c>
      <c r="G7" s="27"/>
    </row>
    <row r="8" spans="1:14" ht="15.6" customHeight="1" x14ac:dyDescent="0.25">
      <c r="A8" s="202" t="s">
        <v>11</v>
      </c>
      <c r="B8" s="203">
        <v>33155</v>
      </c>
      <c r="C8" s="203">
        <v>36246</v>
      </c>
      <c r="D8" s="203">
        <v>126034</v>
      </c>
      <c r="E8" s="203">
        <v>156267</v>
      </c>
      <c r="F8" s="204">
        <v>23.987971499754039</v>
      </c>
      <c r="G8" s="20"/>
    </row>
    <row r="9" spans="1:14" ht="15.6" customHeight="1" x14ac:dyDescent="0.25">
      <c r="A9" s="202" t="s">
        <v>8</v>
      </c>
      <c r="B9" s="203">
        <v>937</v>
      </c>
      <c r="C9" s="203">
        <v>300</v>
      </c>
      <c r="D9" s="203">
        <v>4335</v>
      </c>
      <c r="E9" s="203">
        <v>8138</v>
      </c>
      <c r="F9" s="204">
        <v>87.727797001153391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24</v>
      </c>
      <c r="E11" s="203">
        <v>0</v>
      </c>
      <c r="F11" s="204">
        <v>-100</v>
      </c>
    </row>
    <row r="12" spans="1:14" ht="15.6" customHeight="1" x14ac:dyDescent="0.25">
      <c r="A12" s="202" t="s">
        <v>6</v>
      </c>
      <c r="B12" s="203">
        <v>73151</v>
      </c>
      <c r="C12" s="203">
        <v>70899</v>
      </c>
      <c r="D12" s="203">
        <v>371231</v>
      </c>
      <c r="E12" s="203">
        <v>376493</v>
      </c>
      <c r="F12" s="204">
        <v>1.4174462800789771</v>
      </c>
    </row>
    <row r="13" spans="1:14" ht="15.6" customHeight="1" x14ac:dyDescent="0.25">
      <c r="A13" s="202" t="s">
        <v>175</v>
      </c>
      <c r="B13" s="203">
        <v>379023</v>
      </c>
      <c r="C13" s="203">
        <v>394332</v>
      </c>
      <c r="D13" s="203">
        <v>1660863</v>
      </c>
      <c r="E13" s="203">
        <v>1685246</v>
      </c>
      <c r="F13" s="204">
        <v>1.4680921906261939</v>
      </c>
    </row>
    <row r="14" spans="1:14" ht="15.6" customHeight="1" x14ac:dyDescent="0.25">
      <c r="A14" s="202" t="s">
        <v>153</v>
      </c>
      <c r="B14" s="203">
        <v>416517</v>
      </c>
      <c r="C14" s="203">
        <v>457134</v>
      </c>
      <c r="D14" s="203">
        <v>2261792</v>
      </c>
      <c r="E14" s="203">
        <v>2373014</v>
      </c>
      <c r="F14" s="204">
        <v>4.9174283046363172</v>
      </c>
    </row>
    <row r="15" spans="1:14" ht="15.6" customHeight="1" x14ac:dyDescent="0.25">
      <c r="A15" s="202" t="s">
        <v>150</v>
      </c>
      <c r="B15" s="203">
        <v>29518</v>
      </c>
      <c r="C15" s="203">
        <v>22145</v>
      </c>
      <c r="D15" s="203">
        <v>84336</v>
      </c>
      <c r="E15" s="203">
        <v>94976</v>
      </c>
      <c r="F15" s="204">
        <v>12.616201859229751</v>
      </c>
    </row>
    <row r="16" spans="1:14" ht="15.6" customHeight="1" x14ac:dyDescent="0.5">
      <c r="A16" s="202" t="s">
        <v>149</v>
      </c>
      <c r="B16" s="203">
        <v>12686</v>
      </c>
      <c r="C16" s="203">
        <v>34242</v>
      </c>
      <c r="D16" s="203">
        <v>96273</v>
      </c>
      <c r="E16" s="203">
        <v>108547</v>
      </c>
      <c r="F16" s="204">
        <v>12.74916123939215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743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141</v>
      </c>
      <c r="D18" s="203">
        <v>24730</v>
      </c>
      <c r="E18" s="203">
        <v>2705</v>
      </c>
      <c r="F18" s="204">
        <v>-89.061868176304088</v>
      </c>
    </row>
    <row r="19" spans="1:7" ht="15.6" customHeight="1" x14ac:dyDescent="0.25">
      <c r="A19" s="202" t="s">
        <v>148</v>
      </c>
      <c r="B19" s="203">
        <v>417</v>
      </c>
      <c r="C19" s="203">
        <v>638</v>
      </c>
      <c r="D19" s="203">
        <v>4511</v>
      </c>
      <c r="E19" s="203">
        <v>10047</v>
      </c>
      <c r="F19" s="204">
        <v>122.7222345377965</v>
      </c>
    </row>
    <row r="20" spans="1:7" ht="15.6" customHeight="1" x14ac:dyDescent="0.25">
      <c r="A20" s="202" t="s">
        <v>147</v>
      </c>
      <c r="B20" s="203">
        <v>4822</v>
      </c>
      <c r="C20" s="203">
        <v>6066</v>
      </c>
      <c r="D20" s="203">
        <v>17510</v>
      </c>
      <c r="E20" s="203">
        <v>31104</v>
      </c>
      <c r="F20" s="204">
        <v>77.635636778983439</v>
      </c>
    </row>
    <row r="21" spans="1:7" ht="15.6" customHeight="1" x14ac:dyDescent="0.25">
      <c r="A21" s="202" t="s">
        <v>154</v>
      </c>
      <c r="B21" s="203">
        <v>0</v>
      </c>
      <c r="C21" s="203">
        <v>0</v>
      </c>
      <c r="D21" s="203">
        <v>950</v>
      </c>
      <c r="E21" s="203">
        <v>1044</v>
      </c>
      <c r="F21" s="204">
        <v>9.8947368421052602</v>
      </c>
    </row>
    <row r="22" spans="1:7" ht="15.6" customHeight="1" x14ac:dyDescent="0.25">
      <c r="A22" s="202" t="s">
        <v>151</v>
      </c>
      <c r="B22" s="203">
        <v>18821</v>
      </c>
      <c r="C22" s="203">
        <v>20553</v>
      </c>
      <c r="D22" s="203">
        <v>873381</v>
      </c>
      <c r="E22" s="203">
        <v>984305</v>
      </c>
      <c r="F22" s="204">
        <v>12.700528177278869</v>
      </c>
    </row>
    <row r="23" spans="1:7" ht="15.6" customHeight="1" x14ac:dyDescent="0.25">
      <c r="A23" s="202" t="s">
        <v>171</v>
      </c>
      <c r="B23" s="203">
        <v>33672</v>
      </c>
      <c r="C23" s="203">
        <v>40926</v>
      </c>
      <c r="D23" s="203">
        <v>271354</v>
      </c>
      <c r="E23" s="203">
        <v>241284</v>
      </c>
      <c r="F23" s="204">
        <v>-11.08146553947979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765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625</v>
      </c>
      <c r="D25" s="203">
        <v>2716</v>
      </c>
      <c r="E25" s="203">
        <v>5401</v>
      </c>
      <c r="F25" s="204">
        <v>98.858615611192931</v>
      </c>
    </row>
    <row r="26" spans="1:7" ht="15.6" customHeight="1" x14ac:dyDescent="0.25">
      <c r="A26" s="202" t="s">
        <v>157</v>
      </c>
      <c r="B26" s="203">
        <v>0</v>
      </c>
      <c r="C26" s="203">
        <v>5051</v>
      </c>
      <c r="D26" s="203">
        <v>15845</v>
      </c>
      <c r="E26" s="203">
        <v>25682</v>
      </c>
      <c r="F26" s="204">
        <v>62.082675923004111</v>
      </c>
    </row>
    <row r="27" spans="1:7" ht="15.6" customHeight="1" x14ac:dyDescent="0.25">
      <c r="A27" s="202" t="s">
        <v>173</v>
      </c>
      <c r="B27" s="203">
        <v>119</v>
      </c>
      <c r="C27" s="203">
        <v>0</v>
      </c>
      <c r="D27" s="203">
        <v>934</v>
      </c>
      <c r="E27" s="203">
        <v>1090</v>
      </c>
      <c r="F27" s="204">
        <v>16.70235546038543</v>
      </c>
    </row>
    <row r="28" spans="1:7" ht="15.6" customHeight="1" x14ac:dyDescent="0.25">
      <c r="A28" s="202" t="s">
        <v>177</v>
      </c>
      <c r="B28" s="203">
        <v>12760</v>
      </c>
      <c r="C28" s="203">
        <v>11415</v>
      </c>
      <c r="D28" s="203">
        <v>632108</v>
      </c>
      <c r="E28" s="203">
        <v>681136</v>
      </c>
      <c r="F28" s="204">
        <v>7.7562694982503064</v>
      </c>
    </row>
    <row r="29" spans="1:7" ht="15.6" customHeight="1" x14ac:dyDescent="0.25">
      <c r="A29" s="202" t="s">
        <v>178</v>
      </c>
      <c r="B29" s="203">
        <v>4296</v>
      </c>
      <c r="C29" s="203">
        <v>6885</v>
      </c>
      <c r="D29" s="203">
        <v>15411</v>
      </c>
      <c r="E29" s="203">
        <v>25316</v>
      </c>
      <c r="F29" s="204">
        <v>64.272273051716297</v>
      </c>
    </row>
    <row r="30" spans="1:7" ht="15.6" customHeight="1" x14ac:dyDescent="0.25">
      <c r="A30" s="202" t="s">
        <v>179</v>
      </c>
      <c r="B30" s="203">
        <v>1034</v>
      </c>
      <c r="C30" s="203">
        <v>947</v>
      </c>
      <c r="D30" s="203">
        <v>13275</v>
      </c>
      <c r="E30" s="203">
        <v>12975</v>
      </c>
      <c r="F30" s="204">
        <v>-2.2598870056497158</v>
      </c>
    </row>
    <row r="31" spans="1:7" ht="15.6" customHeight="1" x14ac:dyDescent="0.25">
      <c r="A31" s="202" t="s">
        <v>180</v>
      </c>
      <c r="B31" s="203">
        <v>14835</v>
      </c>
      <c r="C31" s="203">
        <v>20942</v>
      </c>
      <c r="D31" s="203">
        <v>63884</v>
      </c>
      <c r="E31" s="203">
        <v>85231</v>
      </c>
      <c r="F31" s="204">
        <v>33.415252645419827</v>
      </c>
    </row>
    <row r="32" spans="1:7" ht="15.6" customHeight="1" x14ac:dyDescent="0.25">
      <c r="A32" s="202" t="s">
        <v>181</v>
      </c>
      <c r="B32" s="203">
        <v>104777</v>
      </c>
      <c r="C32" s="203">
        <v>128809</v>
      </c>
      <c r="D32" s="203">
        <v>477682</v>
      </c>
      <c r="E32" s="203">
        <v>528544</v>
      </c>
      <c r="F32" s="204">
        <v>10.64766936999929</v>
      </c>
    </row>
    <row r="33" spans="1:6" ht="15.6" customHeight="1" x14ac:dyDescent="0.25">
      <c r="A33" s="202" t="s">
        <v>182</v>
      </c>
      <c r="B33" s="203">
        <v>25609</v>
      </c>
      <c r="C33" s="203">
        <v>27737</v>
      </c>
      <c r="D33" s="203">
        <v>119306</v>
      </c>
      <c r="E33" s="203">
        <v>115447</v>
      </c>
      <c r="F33" s="204">
        <v>-3.2345397549159292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1274</v>
      </c>
      <c r="E34" s="203">
        <v>1681</v>
      </c>
      <c r="F34" s="204">
        <v>31.946624803767659</v>
      </c>
    </row>
    <row r="35" spans="1:6" ht="15.6" customHeight="1" x14ac:dyDescent="0.25">
      <c r="A35" s="193" t="s">
        <v>158</v>
      </c>
      <c r="B35" s="90">
        <f>SUM(B7:B34)</f>
        <v>1216070</v>
      </c>
      <c r="C35" s="91">
        <f>SUM(C7:C34)</f>
        <v>1336787</v>
      </c>
      <c r="D35" s="90">
        <f>SUM(D7:D34)</f>
        <v>7341044</v>
      </c>
      <c r="E35" s="192">
        <f>SUM(E7:E34)</f>
        <v>7823448</v>
      </c>
      <c r="F35" s="154">
        <f>E35*100/D35-100</f>
        <v>6.5713269120849844</v>
      </c>
    </row>
    <row r="36" spans="1:6" ht="15.6" customHeight="1" x14ac:dyDescent="0.25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8833</v>
      </c>
      <c r="C8" s="203">
        <v>5619</v>
      </c>
      <c r="D8" s="203">
        <v>30024</v>
      </c>
      <c r="E8" s="203">
        <v>32366</v>
      </c>
      <c r="F8" s="204">
        <v>7.8004263256061828</v>
      </c>
      <c r="G8" s="20"/>
    </row>
    <row r="9" spans="1:14" ht="15.6" customHeight="1" x14ac:dyDescent="0.25">
      <c r="A9" s="202" t="s">
        <v>8</v>
      </c>
      <c r="B9" s="203">
        <v>55941</v>
      </c>
      <c r="C9" s="203">
        <v>74673</v>
      </c>
      <c r="D9" s="203">
        <v>163803</v>
      </c>
      <c r="E9" s="203">
        <v>196304</v>
      </c>
      <c r="F9" s="204">
        <v>19.84151694413411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271098</v>
      </c>
      <c r="C11" s="203">
        <v>303306</v>
      </c>
      <c r="D11" s="203">
        <v>874236</v>
      </c>
      <c r="E11" s="203">
        <v>969248</v>
      </c>
      <c r="F11" s="204">
        <v>10.868003605433771</v>
      </c>
    </row>
    <row r="12" spans="1:14" ht="15.6" customHeight="1" x14ac:dyDescent="0.25">
      <c r="A12" s="202" t="s">
        <v>6</v>
      </c>
      <c r="B12" s="203">
        <v>1340</v>
      </c>
      <c r="C12" s="203">
        <v>2768</v>
      </c>
      <c r="D12" s="203">
        <v>9478</v>
      </c>
      <c r="E12" s="203">
        <v>14460</v>
      </c>
      <c r="F12" s="204">
        <v>52.563832032074288</v>
      </c>
    </row>
    <row r="13" spans="1:14" ht="15.6" customHeight="1" x14ac:dyDescent="0.25">
      <c r="A13" s="202" t="s">
        <v>175</v>
      </c>
      <c r="B13" s="203">
        <v>211646</v>
      </c>
      <c r="C13" s="203">
        <v>212404</v>
      </c>
      <c r="D13" s="203">
        <v>869486</v>
      </c>
      <c r="E13" s="203">
        <v>925296</v>
      </c>
      <c r="F13" s="204">
        <v>6.4187347467354243</v>
      </c>
    </row>
    <row r="14" spans="1:14" ht="15.6" customHeight="1" x14ac:dyDescent="0.25">
      <c r="A14" s="202" t="s">
        <v>153</v>
      </c>
      <c r="B14" s="203">
        <v>116190</v>
      </c>
      <c r="C14" s="203">
        <v>119599</v>
      </c>
      <c r="D14" s="203">
        <v>372706</v>
      </c>
      <c r="E14" s="203">
        <v>384411</v>
      </c>
      <c r="F14" s="204">
        <v>3.14054509452491</v>
      </c>
    </row>
    <row r="15" spans="1:14" ht="15.6" customHeight="1" x14ac:dyDescent="0.25">
      <c r="A15" s="202" t="s">
        <v>150</v>
      </c>
      <c r="B15" s="203">
        <v>7944</v>
      </c>
      <c r="C15" s="203">
        <v>9160</v>
      </c>
      <c r="D15" s="203">
        <v>36878</v>
      </c>
      <c r="E15" s="203">
        <v>41346</v>
      </c>
      <c r="F15" s="204">
        <v>12.115624491566789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58768</v>
      </c>
      <c r="C18" s="203">
        <v>64858</v>
      </c>
      <c r="D18" s="203">
        <v>307931</v>
      </c>
      <c r="E18" s="203">
        <v>330394</v>
      </c>
      <c r="F18" s="204">
        <v>7.2948160464519702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4031</v>
      </c>
      <c r="C21" s="203">
        <v>3567</v>
      </c>
      <c r="D21" s="203">
        <v>26138</v>
      </c>
      <c r="E21" s="203">
        <v>22908</v>
      </c>
      <c r="F21" s="204">
        <v>-12.35748718341112</v>
      </c>
    </row>
    <row r="22" spans="1:7" ht="15.6" customHeight="1" x14ac:dyDescent="0.25">
      <c r="A22" s="202" t="s">
        <v>151</v>
      </c>
      <c r="B22" s="203">
        <v>86074</v>
      </c>
      <c r="C22" s="203">
        <v>86332</v>
      </c>
      <c r="D22" s="203">
        <v>471838</v>
      </c>
      <c r="E22" s="203">
        <v>469134</v>
      </c>
      <c r="F22" s="204">
        <v>-0.5730780479740929</v>
      </c>
    </row>
    <row r="23" spans="1:7" ht="15.6" customHeight="1" x14ac:dyDescent="0.25">
      <c r="A23" s="202" t="s">
        <v>171</v>
      </c>
      <c r="B23" s="203">
        <v>17272</v>
      </c>
      <c r="C23" s="203">
        <v>16605</v>
      </c>
      <c r="D23" s="203">
        <v>53940</v>
      </c>
      <c r="E23" s="203">
        <v>57068</v>
      </c>
      <c r="F23" s="204">
        <v>5.7990359658880246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35177</v>
      </c>
      <c r="C25" s="203">
        <v>35933</v>
      </c>
      <c r="D25" s="203">
        <v>109382</v>
      </c>
      <c r="E25" s="203">
        <v>121714</v>
      </c>
      <c r="F25" s="204">
        <v>11.274249876579329</v>
      </c>
    </row>
    <row r="26" spans="1:7" ht="15.6" customHeight="1" x14ac:dyDescent="0.25">
      <c r="A26" s="202" t="s">
        <v>157</v>
      </c>
      <c r="B26" s="203">
        <v>14353</v>
      </c>
      <c r="C26" s="203">
        <v>13376</v>
      </c>
      <c r="D26" s="203">
        <v>35735</v>
      </c>
      <c r="E26" s="203">
        <v>38281</v>
      </c>
      <c r="F26" s="204">
        <v>7.124667692738214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198601</v>
      </c>
      <c r="C28" s="203">
        <v>198357</v>
      </c>
      <c r="D28" s="203">
        <v>1209364</v>
      </c>
      <c r="E28" s="203">
        <v>1208246</v>
      </c>
      <c r="F28" s="204">
        <v>-9.2445285290452262E-2</v>
      </c>
    </row>
    <row r="29" spans="1:7" ht="15.6" customHeight="1" x14ac:dyDescent="0.25">
      <c r="A29" s="202" t="s">
        <v>178</v>
      </c>
      <c r="B29" s="203">
        <v>11658</v>
      </c>
      <c r="C29" s="203">
        <v>12434</v>
      </c>
      <c r="D29" s="203">
        <v>69405</v>
      </c>
      <c r="E29" s="203">
        <v>71280</v>
      </c>
      <c r="F29" s="204">
        <v>2.7015344715798619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37902</v>
      </c>
      <c r="C32" s="203">
        <v>42593</v>
      </c>
      <c r="D32" s="203">
        <v>143556</v>
      </c>
      <c r="E32" s="203">
        <v>164428</v>
      </c>
      <c r="F32" s="204">
        <v>14.539273872217111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1136828</v>
      </c>
      <c r="C35" s="91">
        <f>SUM(C7:C34)</f>
        <v>1201584</v>
      </c>
      <c r="D35" s="192">
        <f>SUM(D7:D34)</f>
        <v>4783900</v>
      </c>
      <c r="E35" s="192">
        <f>SUM(E7:E34)</f>
        <v>5046884</v>
      </c>
      <c r="F35" s="154">
        <f>E35*100/D35-100</f>
        <v>5.4972721001693117</v>
      </c>
    </row>
    <row r="36" spans="1:6" ht="15.6" customHeight="1" x14ac:dyDescent="0.25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253</v>
      </c>
      <c r="C8" s="203">
        <v>568</v>
      </c>
      <c r="D8" s="203">
        <v>1501</v>
      </c>
      <c r="E8" s="203">
        <v>3346</v>
      </c>
      <c r="F8" s="204">
        <v>122.9180546302465</v>
      </c>
      <c r="G8" s="20"/>
    </row>
    <row r="9" spans="1:14" ht="15.6" customHeight="1" x14ac:dyDescent="0.25">
      <c r="A9" s="202" t="s">
        <v>8</v>
      </c>
      <c r="B9" s="203">
        <v>157</v>
      </c>
      <c r="C9" s="203">
        <v>305</v>
      </c>
      <c r="D9" s="203">
        <v>1638</v>
      </c>
      <c r="E9" s="203">
        <v>3758</v>
      </c>
      <c r="F9" s="204">
        <v>129.42612942612939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326</v>
      </c>
      <c r="C11" s="203">
        <v>789</v>
      </c>
      <c r="D11" s="203">
        <v>2618</v>
      </c>
      <c r="E11" s="203">
        <v>3293</v>
      </c>
      <c r="F11" s="204">
        <v>25.78304048892284</v>
      </c>
    </row>
    <row r="12" spans="1:14" ht="15.6" customHeight="1" x14ac:dyDescent="0.25">
      <c r="A12" s="202" t="s">
        <v>6</v>
      </c>
      <c r="B12" s="203">
        <v>917</v>
      </c>
      <c r="C12" s="203">
        <v>1481</v>
      </c>
      <c r="D12" s="203">
        <v>13893</v>
      </c>
      <c r="E12" s="203">
        <v>22176</v>
      </c>
      <c r="F12" s="204">
        <v>59.619952494061749</v>
      </c>
    </row>
    <row r="13" spans="1:14" ht="15.6" customHeight="1" x14ac:dyDescent="0.25">
      <c r="A13" s="202" t="s">
        <v>175</v>
      </c>
      <c r="B13" s="203">
        <v>5014</v>
      </c>
      <c r="C13" s="203">
        <v>4192</v>
      </c>
      <c r="D13" s="203">
        <v>87005</v>
      </c>
      <c r="E13" s="203">
        <v>82061</v>
      </c>
      <c r="F13" s="204">
        <v>-5.6824320441353962</v>
      </c>
    </row>
    <row r="14" spans="1:14" ht="15.6" customHeight="1" x14ac:dyDescent="0.25">
      <c r="A14" s="202" t="s">
        <v>153</v>
      </c>
      <c r="B14" s="203">
        <v>48671</v>
      </c>
      <c r="C14" s="203">
        <v>26273</v>
      </c>
      <c r="D14" s="203">
        <v>531515</v>
      </c>
      <c r="E14" s="203">
        <v>467825</v>
      </c>
      <c r="F14" s="204">
        <v>-11.982728615373031</v>
      </c>
    </row>
    <row r="15" spans="1:14" ht="15.6" customHeight="1" x14ac:dyDescent="0.25">
      <c r="A15" s="202" t="s">
        <v>150</v>
      </c>
      <c r="B15" s="203">
        <v>6201</v>
      </c>
      <c r="C15" s="203">
        <v>5150</v>
      </c>
      <c r="D15" s="203">
        <v>78171</v>
      </c>
      <c r="E15" s="203">
        <v>69601</v>
      </c>
      <c r="F15" s="204">
        <v>-10.96314490028271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41</v>
      </c>
      <c r="E16" s="203">
        <v>2049</v>
      </c>
      <c r="F16" s="204">
        <v>4897.5609756097556</v>
      </c>
      <c r="G16" s="15"/>
    </row>
    <row r="17" spans="1:7" ht="15.6" customHeight="1" x14ac:dyDescent="0.35">
      <c r="A17" s="202" t="s">
        <v>155</v>
      </c>
      <c r="B17" s="203">
        <v>212</v>
      </c>
      <c r="C17" s="203">
        <v>0</v>
      </c>
      <c r="D17" s="203">
        <v>772</v>
      </c>
      <c r="E17" s="203">
        <v>265</v>
      </c>
      <c r="F17" s="204">
        <v>-65.673575129533674</v>
      </c>
      <c r="G17" s="16"/>
    </row>
    <row r="18" spans="1:7" ht="15.6" customHeight="1" x14ac:dyDescent="0.25">
      <c r="A18" s="202" t="s">
        <v>152</v>
      </c>
      <c r="B18" s="203">
        <v>348</v>
      </c>
      <c r="C18" s="203">
        <v>79</v>
      </c>
      <c r="D18" s="203">
        <v>1358</v>
      </c>
      <c r="E18" s="203">
        <v>1500</v>
      </c>
      <c r="F18" s="204">
        <v>10.45655375552283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126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1</v>
      </c>
      <c r="C20" s="203">
        <v>1</v>
      </c>
      <c r="D20" s="203">
        <v>8</v>
      </c>
      <c r="E20" s="203">
        <v>16</v>
      </c>
      <c r="F20" s="204">
        <v>100</v>
      </c>
    </row>
    <row r="21" spans="1:7" ht="15.6" customHeight="1" x14ac:dyDescent="0.25">
      <c r="A21" s="202" t="s">
        <v>154</v>
      </c>
      <c r="B21" s="203">
        <v>6673</v>
      </c>
      <c r="C21" s="203">
        <v>1045</v>
      </c>
      <c r="D21" s="203">
        <v>15639</v>
      </c>
      <c r="E21" s="203">
        <v>10621</v>
      </c>
      <c r="F21" s="204">
        <v>-32.08645054031588</v>
      </c>
    </row>
    <row r="22" spans="1:7" ht="15.6" customHeight="1" x14ac:dyDescent="0.25">
      <c r="A22" s="202" t="s">
        <v>151</v>
      </c>
      <c r="B22" s="203">
        <v>29804</v>
      </c>
      <c r="C22" s="203">
        <v>26261</v>
      </c>
      <c r="D22" s="203">
        <v>281701</v>
      </c>
      <c r="E22" s="203">
        <v>217782</v>
      </c>
      <c r="F22" s="204">
        <v>-22.690370286225459</v>
      </c>
    </row>
    <row r="23" spans="1:7" ht="15.6" customHeight="1" x14ac:dyDescent="0.25">
      <c r="A23" s="202" t="s">
        <v>171</v>
      </c>
      <c r="B23" s="203">
        <v>3618</v>
      </c>
      <c r="C23" s="203">
        <v>3136</v>
      </c>
      <c r="D23" s="203">
        <v>36715</v>
      </c>
      <c r="E23" s="203">
        <v>60409</v>
      </c>
      <c r="F23" s="204">
        <v>64.534931227018916</v>
      </c>
    </row>
    <row r="24" spans="1:7" ht="15.6" customHeight="1" x14ac:dyDescent="0.25">
      <c r="A24" s="202" t="s">
        <v>146</v>
      </c>
      <c r="B24" s="203">
        <v>2</v>
      </c>
      <c r="C24" s="203">
        <v>8</v>
      </c>
      <c r="D24" s="203">
        <v>57</v>
      </c>
      <c r="E24" s="203">
        <v>293</v>
      </c>
      <c r="F24" s="204">
        <v>414.03508771929819</v>
      </c>
    </row>
    <row r="25" spans="1:7" ht="15.6" customHeight="1" x14ac:dyDescent="0.25">
      <c r="A25" s="202" t="s">
        <v>145</v>
      </c>
      <c r="B25" s="203">
        <v>215</v>
      </c>
      <c r="C25" s="203">
        <v>142</v>
      </c>
      <c r="D25" s="203">
        <v>1564</v>
      </c>
      <c r="E25" s="203">
        <v>12077</v>
      </c>
      <c r="F25" s="204">
        <v>672.18670076726346</v>
      </c>
    </row>
    <row r="26" spans="1:7" ht="15.6" customHeight="1" x14ac:dyDescent="0.25">
      <c r="A26" s="202" t="s">
        <v>157</v>
      </c>
      <c r="B26" s="203">
        <v>34</v>
      </c>
      <c r="C26" s="203">
        <v>11</v>
      </c>
      <c r="D26" s="203">
        <v>1267</v>
      </c>
      <c r="E26" s="203">
        <v>1584</v>
      </c>
      <c r="F26" s="204">
        <v>25.019731649565902</v>
      </c>
    </row>
    <row r="27" spans="1:7" ht="15.6" customHeight="1" x14ac:dyDescent="0.25">
      <c r="A27" s="202" t="s">
        <v>173</v>
      </c>
      <c r="B27" s="203">
        <v>10784</v>
      </c>
      <c r="C27" s="203">
        <v>6018</v>
      </c>
      <c r="D27" s="203">
        <v>179002</v>
      </c>
      <c r="E27" s="203">
        <v>157936</v>
      </c>
      <c r="F27" s="204">
        <v>-11.76858359124479</v>
      </c>
    </row>
    <row r="28" spans="1:7" ht="15.6" customHeight="1" x14ac:dyDescent="0.25">
      <c r="A28" s="202" t="s">
        <v>177</v>
      </c>
      <c r="B28" s="203">
        <v>7936</v>
      </c>
      <c r="C28" s="203">
        <v>5209</v>
      </c>
      <c r="D28" s="203">
        <v>59051</v>
      </c>
      <c r="E28" s="203">
        <v>53607</v>
      </c>
      <c r="F28" s="204">
        <v>-9.2191495486951993</v>
      </c>
    </row>
    <row r="29" spans="1:7" ht="15.6" customHeight="1" x14ac:dyDescent="0.25">
      <c r="A29" s="202" t="s">
        <v>178</v>
      </c>
      <c r="B29" s="203">
        <v>18245</v>
      </c>
      <c r="C29" s="203">
        <v>17121</v>
      </c>
      <c r="D29" s="203">
        <v>301931</v>
      </c>
      <c r="E29" s="203">
        <v>241353</v>
      </c>
      <c r="F29" s="204">
        <v>-20.063524447638699</v>
      </c>
    </row>
    <row r="30" spans="1:7" ht="15.6" customHeight="1" x14ac:dyDescent="0.25">
      <c r="A30" s="202" t="s">
        <v>179</v>
      </c>
      <c r="B30" s="203">
        <v>505</v>
      </c>
      <c r="C30" s="203">
        <v>380</v>
      </c>
      <c r="D30" s="203">
        <v>4350</v>
      </c>
      <c r="E30" s="203">
        <v>5088</v>
      </c>
      <c r="F30" s="204">
        <v>16.96551724137932</v>
      </c>
    </row>
    <row r="31" spans="1:7" ht="15.6" customHeight="1" x14ac:dyDescent="0.25">
      <c r="A31" s="202" t="s">
        <v>180</v>
      </c>
      <c r="B31" s="203">
        <v>11765</v>
      </c>
      <c r="C31" s="203">
        <v>13572</v>
      </c>
      <c r="D31" s="203">
        <v>154094</v>
      </c>
      <c r="E31" s="203">
        <v>146297</v>
      </c>
      <c r="F31" s="204">
        <v>-5.059898503510837</v>
      </c>
    </row>
    <row r="32" spans="1:7" ht="15.6" customHeight="1" x14ac:dyDescent="0.25">
      <c r="A32" s="202" t="s">
        <v>181</v>
      </c>
      <c r="B32" s="203">
        <v>38276</v>
      </c>
      <c r="C32" s="203">
        <v>28599</v>
      </c>
      <c r="D32" s="203">
        <v>428018</v>
      </c>
      <c r="E32" s="203">
        <v>383106</v>
      </c>
      <c r="F32" s="204">
        <v>-10.493016648832519</v>
      </c>
    </row>
    <row r="33" spans="1:6" ht="15.6" customHeight="1" x14ac:dyDescent="0.25">
      <c r="A33" s="202" t="s">
        <v>182</v>
      </c>
      <c r="B33" s="203">
        <v>38442</v>
      </c>
      <c r="C33" s="203">
        <v>28997</v>
      </c>
      <c r="D33" s="203">
        <v>422385</v>
      </c>
      <c r="E33" s="203">
        <v>420111</v>
      </c>
      <c r="F33" s="204">
        <v>-0.53837139102951426</v>
      </c>
    </row>
    <row r="34" spans="1:6" ht="15.6" customHeight="1" x14ac:dyDescent="0.25">
      <c r="A34" s="202" t="s">
        <v>183</v>
      </c>
      <c r="B34" s="203">
        <v>7</v>
      </c>
      <c r="C34" s="203">
        <v>3</v>
      </c>
      <c r="D34" s="203">
        <v>124</v>
      </c>
      <c r="E34" s="203">
        <v>225</v>
      </c>
      <c r="F34" s="204">
        <v>81.451612903225794</v>
      </c>
    </row>
    <row r="35" spans="1:6" ht="15.6" customHeight="1" x14ac:dyDescent="0.25">
      <c r="A35" s="170" t="s">
        <v>158</v>
      </c>
      <c r="B35" s="90">
        <f>SUM(B7:B34)</f>
        <v>228406</v>
      </c>
      <c r="C35" s="91">
        <f>SUM(C7:C34)</f>
        <v>169340</v>
      </c>
      <c r="D35" s="90">
        <f>SUM(D7:D34)</f>
        <v>2604544</v>
      </c>
      <c r="E35" s="92">
        <f>SUM(E7:E34)</f>
        <v>2366379</v>
      </c>
      <c r="F35" s="154">
        <f>E35*100/D35-100</f>
        <v>-9.1442110403970958</v>
      </c>
    </row>
    <row r="36" spans="1:6" ht="15.6" customHeight="1" x14ac:dyDescent="0.25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063B-F15A-4C98-9985-0CFC53362985}">
  <sheetPr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style="216" customWidth="1"/>
    <col min="2" max="2" width="18.7109375" style="216" customWidth="1"/>
    <col min="3" max="3" width="22.5703125" style="216" customWidth="1"/>
    <col min="4" max="5" width="15.42578125" style="216" customWidth="1"/>
    <col min="6" max="6" width="15.5703125" style="216" customWidth="1"/>
    <col min="7" max="10" width="15.42578125" style="216" customWidth="1"/>
    <col min="11" max="11" width="11.85546875" style="216" customWidth="1"/>
    <col min="12" max="16384" width="11.42578125" style="216"/>
  </cols>
  <sheetData>
    <row r="1" spans="1:11" x14ac:dyDescent="0.25">
      <c r="A1" s="212"/>
      <c r="B1" s="213"/>
      <c r="C1" s="213"/>
      <c r="D1" s="214"/>
      <c r="E1" s="215"/>
      <c r="F1" s="214"/>
      <c r="H1" s="217"/>
      <c r="J1" s="217"/>
      <c r="K1" s="217"/>
    </row>
    <row r="2" spans="1:11" x14ac:dyDescent="0.25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 x14ac:dyDescent="0.25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 x14ac:dyDescent="0.25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 x14ac:dyDescent="0.25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 x14ac:dyDescent="0.25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 x14ac:dyDescent="0.25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 x14ac:dyDescent="0.25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 x14ac:dyDescent="0.25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 x14ac:dyDescent="0.25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 x14ac:dyDescent="0.25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 x14ac:dyDescent="0.25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 x14ac:dyDescent="0.25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 x14ac:dyDescent="0.25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 x14ac:dyDescent="0.25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 x14ac:dyDescent="0.25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 x14ac:dyDescent="0.25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 x14ac:dyDescent="0.25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 x14ac:dyDescent="0.25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 x14ac:dyDescent="0.25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 x14ac:dyDescent="0.25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 x14ac:dyDescent="0.25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 x14ac:dyDescent="0.25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 x14ac:dyDescent="0.25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 x14ac:dyDescent="0.25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 x14ac:dyDescent="0.25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 x14ac:dyDescent="0.25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9" x14ac:dyDescent="0.7">
      <c r="A28" s="228" t="s">
        <v>169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 ht="17.25" x14ac:dyDescent="0.35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 x14ac:dyDescent="0.25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 x14ac:dyDescent="0.25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 x14ac:dyDescent="0.25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 x14ac:dyDescent="0.25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 x14ac:dyDescent="0.25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 x14ac:dyDescent="0.25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 x14ac:dyDescent="0.25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 x14ac:dyDescent="0.25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 x14ac:dyDescent="0.25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 x14ac:dyDescent="0.25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 x14ac:dyDescent="0.25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 x14ac:dyDescent="0.25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 x14ac:dyDescent="0.25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 x14ac:dyDescent="0.25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 x14ac:dyDescent="0.25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 x14ac:dyDescent="0.25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 x14ac:dyDescent="0.25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 x14ac:dyDescent="0.25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 x14ac:dyDescent="0.25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 x14ac:dyDescent="0.25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2FE47-A8C1-4888-8E35-059481014714}">
  <sheetPr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27" ht="15.6" customHeight="1" x14ac:dyDescent="0.25">
      <c r="A7" s="236" t="s">
        <v>18</v>
      </c>
      <c r="B7" s="237">
        <v>731190</v>
      </c>
      <c r="C7" s="237">
        <v>842146</v>
      </c>
      <c r="D7" s="237">
        <v>4738060</v>
      </c>
      <c r="E7" s="237">
        <v>6137495</v>
      </c>
      <c r="F7" s="238">
        <v>29.536033735326271</v>
      </c>
      <c r="G7" s="20"/>
    </row>
    <row r="8" spans="1:27" s="47" customFormat="1" ht="15.6" customHeight="1" x14ac:dyDescent="0.2">
      <c r="A8" s="236" t="s">
        <v>11</v>
      </c>
      <c r="B8" s="237">
        <v>32184</v>
      </c>
      <c r="C8" s="237">
        <v>27571</v>
      </c>
      <c r="D8" s="237">
        <v>476681</v>
      </c>
      <c r="E8" s="237">
        <v>605126</v>
      </c>
      <c r="F8" s="238">
        <v>26.945693241392039</v>
      </c>
      <c r="G8" s="239"/>
    </row>
    <row r="9" spans="1:27" ht="15.6" customHeight="1" x14ac:dyDescent="0.25">
      <c r="A9" s="236" t="s">
        <v>8</v>
      </c>
      <c r="B9" s="237">
        <v>65147</v>
      </c>
      <c r="C9" s="237">
        <v>48683</v>
      </c>
      <c r="D9" s="237">
        <v>524185</v>
      </c>
      <c r="E9" s="237">
        <v>600286</v>
      </c>
      <c r="F9" s="238">
        <v>14.51796598529145</v>
      </c>
      <c r="G9" s="20"/>
    </row>
    <row r="10" spans="1:27" ht="15.6" customHeight="1" x14ac:dyDescent="0.25">
      <c r="A10" s="236" t="s">
        <v>10</v>
      </c>
      <c r="B10" s="237">
        <v>189427</v>
      </c>
      <c r="C10" s="237">
        <v>151068</v>
      </c>
      <c r="D10" s="237">
        <v>1472622</v>
      </c>
      <c r="E10" s="237">
        <v>1397330</v>
      </c>
      <c r="F10" s="238">
        <v>-5.1127852225486237</v>
      </c>
    </row>
    <row r="11" spans="1:27" ht="15.6" customHeight="1" x14ac:dyDescent="0.25">
      <c r="A11" s="236" t="s">
        <v>9</v>
      </c>
      <c r="B11" s="237">
        <v>1353993</v>
      </c>
      <c r="C11" s="237">
        <v>1447909</v>
      </c>
      <c r="D11" s="237">
        <v>11312256</v>
      </c>
      <c r="E11" s="237">
        <v>11620510</v>
      </c>
      <c r="F11" s="238">
        <v>2.7249560123108978</v>
      </c>
    </row>
    <row r="12" spans="1:27" ht="15.6" customHeight="1" x14ac:dyDescent="0.25">
      <c r="A12" s="236" t="s">
        <v>6</v>
      </c>
      <c r="B12" s="237">
        <v>197068</v>
      </c>
      <c r="C12" s="237">
        <v>84916</v>
      </c>
      <c r="D12" s="237">
        <v>1033799</v>
      </c>
      <c r="E12" s="237">
        <v>749063</v>
      </c>
      <c r="F12" s="238">
        <v>-27.54268479656103</v>
      </c>
    </row>
    <row r="13" spans="1:27" ht="15.6" customHeight="1" x14ac:dyDescent="0.25">
      <c r="A13" s="236" t="s">
        <v>175</v>
      </c>
      <c r="B13" s="237">
        <v>5554</v>
      </c>
      <c r="C13" s="237">
        <v>43213</v>
      </c>
      <c r="D13" s="237">
        <v>255813</v>
      </c>
      <c r="E13" s="237">
        <v>327278</v>
      </c>
      <c r="F13" s="238">
        <v>27.936422308483149</v>
      </c>
    </row>
    <row r="14" spans="1:27" ht="15.6" customHeight="1" x14ac:dyDescent="0.25">
      <c r="A14" s="236" t="s">
        <v>153</v>
      </c>
      <c r="B14" s="237">
        <v>1284300</v>
      </c>
      <c r="C14" s="237">
        <v>1348599</v>
      </c>
      <c r="D14" s="237">
        <v>11783673</v>
      </c>
      <c r="E14" s="237">
        <v>11336834</v>
      </c>
      <c r="F14" s="238">
        <v>-3.7920179896370172</v>
      </c>
    </row>
    <row r="15" spans="1:27" ht="15.6" customHeight="1" x14ac:dyDescent="0.25">
      <c r="A15" s="236" t="s">
        <v>150</v>
      </c>
      <c r="B15" s="237">
        <v>1784059</v>
      </c>
      <c r="C15" s="237">
        <v>1564058</v>
      </c>
      <c r="D15" s="237">
        <v>14456776</v>
      </c>
      <c r="E15" s="237">
        <v>15254225</v>
      </c>
      <c r="F15" s="238">
        <v>5.5160915545762066</v>
      </c>
    </row>
    <row r="16" spans="1:27" ht="15.6" customHeight="1" x14ac:dyDescent="0.5">
      <c r="A16" s="236" t="s">
        <v>149</v>
      </c>
      <c r="B16" s="237">
        <v>2726186</v>
      </c>
      <c r="C16" s="237">
        <v>1859409</v>
      </c>
      <c r="D16" s="237">
        <v>17324732</v>
      </c>
      <c r="E16" s="237">
        <v>16352561</v>
      </c>
      <c r="F16" s="238">
        <v>-5.6114634269667221</v>
      </c>
      <c r="G16" s="15"/>
    </row>
    <row r="17" spans="1:7" ht="15.6" customHeight="1" x14ac:dyDescent="0.35">
      <c r="A17" s="236" t="s">
        <v>155</v>
      </c>
      <c r="B17" s="237">
        <v>1051314</v>
      </c>
      <c r="C17" s="237">
        <v>1095568</v>
      </c>
      <c r="D17" s="237">
        <v>7830581</v>
      </c>
      <c r="E17" s="237">
        <v>8397953</v>
      </c>
      <c r="F17" s="238">
        <v>7.2455926322708413</v>
      </c>
      <c r="G17" s="16"/>
    </row>
    <row r="18" spans="1:7" ht="15.6" customHeight="1" x14ac:dyDescent="0.25">
      <c r="A18" s="236" t="s">
        <v>152</v>
      </c>
      <c r="B18" s="237">
        <v>36343</v>
      </c>
      <c r="C18" s="237">
        <v>21099</v>
      </c>
      <c r="D18" s="237">
        <v>148301</v>
      </c>
      <c r="E18" s="237">
        <v>197639</v>
      </c>
      <c r="F18" s="238">
        <v>33.268824889919813</v>
      </c>
    </row>
    <row r="19" spans="1:7" ht="15.6" customHeight="1" x14ac:dyDescent="0.25">
      <c r="A19" s="236" t="s">
        <v>148</v>
      </c>
      <c r="B19" s="237">
        <v>330818</v>
      </c>
      <c r="C19" s="237">
        <v>387902</v>
      </c>
      <c r="D19" s="237">
        <v>3445185</v>
      </c>
      <c r="E19" s="237">
        <v>2973112</v>
      </c>
      <c r="F19" s="238">
        <v>-13.70239914547405</v>
      </c>
    </row>
    <row r="20" spans="1:7" ht="15.6" customHeight="1" x14ac:dyDescent="0.25">
      <c r="A20" s="236" t="s">
        <v>147</v>
      </c>
      <c r="B20" s="237">
        <v>679445</v>
      </c>
      <c r="C20" s="237">
        <v>952963</v>
      </c>
      <c r="D20" s="237">
        <v>6016289</v>
      </c>
      <c r="E20" s="237">
        <v>6671805</v>
      </c>
      <c r="F20" s="238">
        <v>10.8956866932423</v>
      </c>
    </row>
    <row r="21" spans="1:7" ht="15.6" customHeight="1" x14ac:dyDescent="0.25">
      <c r="A21" s="236" t="s">
        <v>154</v>
      </c>
      <c r="B21" s="237">
        <v>1127925</v>
      </c>
      <c r="C21" s="237">
        <v>1585059</v>
      </c>
      <c r="D21" s="237">
        <v>11137654</v>
      </c>
      <c r="E21" s="237">
        <v>11427530</v>
      </c>
      <c r="F21" s="238">
        <v>2.6026665938805418</v>
      </c>
    </row>
    <row r="22" spans="1:7" ht="15.6" customHeight="1" x14ac:dyDescent="0.25">
      <c r="A22" s="236" t="s">
        <v>151</v>
      </c>
      <c r="B22" s="237">
        <v>176421</v>
      </c>
      <c r="C22" s="237">
        <v>114567</v>
      </c>
      <c r="D22" s="237">
        <v>1167432</v>
      </c>
      <c r="E22" s="237">
        <v>1367490</v>
      </c>
      <c r="F22" s="238">
        <v>17.136586970376001</v>
      </c>
    </row>
    <row r="23" spans="1:7" ht="15.6" customHeight="1" x14ac:dyDescent="0.25">
      <c r="A23" s="236" t="s">
        <v>171</v>
      </c>
      <c r="B23" s="237">
        <v>96677</v>
      </c>
      <c r="C23" s="237">
        <v>112026</v>
      </c>
      <c r="D23" s="237">
        <v>727002</v>
      </c>
      <c r="E23" s="237">
        <v>780655</v>
      </c>
      <c r="F23" s="238">
        <v>7.3800347179237491</v>
      </c>
    </row>
    <row r="24" spans="1:7" ht="15.6" customHeight="1" x14ac:dyDescent="0.25">
      <c r="A24" s="236" t="s">
        <v>146</v>
      </c>
      <c r="B24" s="237">
        <v>240274</v>
      </c>
      <c r="C24" s="237">
        <v>198300</v>
      </c>
      <c r="D24" s="237">
        <v>955782</v>
      </c>
      <c r="E24" s="237">
        <v>1149182</v>
      </c>
      <c r="F24" s="238">
        <v>20.2347397209824</v>
      </c>
    </row>
    <row r="25" spans="1:7" ht="15.6" customHeight="1" x14ac:dyDescent="0.25">
      <c r="A25" s="236" t="s">
        <v>145</v>
      </c>
      <c r="B25" s="237">
        <v>3</v>
      </c>
      <c r="C25" s="237">
        <v>1</v>
      </c>
      <c r="D25" s="237">
        <v>89</v>
      </c>
      <c r="E25" s="237">
        <v>16</v>
      </c>
      <c r="F25" s="238">
        <v>-82.022471910112358</v>
      </c>
    </row>
    <row r="26" spans="1:7" ht="15.6" customHeight="1" x14ac:dyDescent="0.25">
      <c r="A26" s="236" t="s">
        <v>157</v>
      </c>
      <c r="B26" s="237">
        <v>84608</v>
      </c>
      <c r="C26" s="237">
        <v>104465</v>
      </c>
      <c r="D26" s="237">
        <v>675003</v>
      </c>
      <c r="E26" s="237">
        <v>941116</v>
      </c>
      <c r="F26" s="238">
        <v>39.423972930490692</v>
      </c>
    </row>
    <row r="27" spans="1:7" ht="15.6" customHeight="1" x14ac:dyDescent="0.25">
      <c r="A27" s="236" t="s">
        <v>173</v>
      </c>
      <c r="B27" s="237">
        <v>206902</v>
      </c>
      <c r="C27" s="237">
        <v>145060</v>
      </c>
      <c r="D27" s="237">
        <v>1497938</v>
      </c>
      <c r="E27" s="237">
        <v>1416345</v>
      </c>
      <c r="F27" s="238">
        <v>-5.4470211717707997</v>
      </c>
    </row>
    <row r="28" spans="1:7" ht="15.6" customHeight="1" x14ac:dyDescent="0.25">
      <c r="A28" s="236" t="s">
        <v>177</v>
      </c>
      <c r="B28" s="237">
        <v>94369</v>
      </c>
      <c r="C28" s="237">
        <v>107701</v>
      </c>
      <c r="D28" s="237">
        <v>692099</v>
      </c>
      <c r="E28" s="237">
        <v>627646</v>
      </c>
      <c r="F28" s="238">
        <v>-9.3126850349444226</v>
      </c>
    </row>
    <row r="29" spans="1:7" ht="15.6" customHeight="1" x14ac:dyDescent="0.25">
      <c r="A29" s="236" t="s">
        <v>178</v>
      </c>
      <c r="B29" s="237">
        <v>235324</v>
      </c>
      <c r="C29" s="237">
        <v>307578</v>
      </c>
      <c r="D29" s="237">
        <v>2275327</v>
      </c>
      <c r="E29" s="237">
        <v>2123222</v>
      </c>
      <c r="F29" s="238">
        <v>-6.684973192864148</v>
      </c>
    </row>
    <row r="30" spans="1:7" ht="15.6" customHeight="1" x14ac:dyDescent="0.25">
      <c r="A30" s="236" t="s">
        <v>179</v>
      </c>
      <c r="B30" s="237">
        <v>174928</v>
      </c>
      <c r="C30" s="237">
        <v>186477</v>
      </c>
      <c r="D30" s="237">
        <v>1202175</v>
      </c>
      <c r="E30" s="237">
        <v>1409639</v>
      </c>
      <c r="F30" s="238">
        <v>17.257387651548239</v>
      </c>
    </row>
    <row r="31" spans="1:7" ht="15.6" customHeight="1" x14ac:dyDescent="0.25">
      <c r="A31" s="236" t="s">
        <v>180</v>
      </c>
      <c r="B31" s="237">
        <v>2145764</v>
      </c>
      <c r="C31" s="237">
        <v>1972750</v>
      </c>
      <c r="D31" s="237">
        <v>15706674</v>
      </c>
      <c r="E31" s="237">
        <v>15479526</v>
      </c>
      <c r="F31" s="238">
        <v>-1.4461877797934759</v>
      </c>
    </row>
    <row r="32" spans="1:7" ht="15.6" customHeight="1" x14ac:dyDescent="0.25">
      <c r="A32" s="236" t="s">
        <v>181</v>
      </c>
      <c r="B32" s="237">
        <v>1421861</v>
      </c>
      <c r="C32" s="237">
        <v>1250022</v>
      </c>
      <c r="D32" s="237">
        <v>11274203</v>
      </c>
      <c r="E32" s="237">
        <v>10717971</v>
      </c>
      <c r="F32" s="238">
        <v>-4.9336702558930341</v>
      </c>
    </row>
    <row r="33" spans="1:6" ht="15.6" customHeight="1" x14ac:dyDescent="0.25">
      <c r="A33" s="236" t="s">
        <v>182</v>
      </c>
      <c r="B33" s="237">
        <v>129829</v>
      </c>
      <c r="C33" s="237">
        <v>143959</v>
      </c>
      <c r="D33" s="237">
        <v>1146018</v>
      </c>
      <c r="E33" s="237">
        <v>1204497</v>
      </c>
      <c r="F33" s="238">
        <v>5.1027994324696522</v>
      </c>
    </row>
    <row r="34" spans="1:6" ht="15.6" customHeight="1" x14ac:dyDescent="0.25">
      <c r="A34" s="236" t="s">
        <v>183</v>
      </c>
      <c r="B34" s="237">
        <v>72222</v>
      </c>
      <c r="C34" s="237">
        <v>57885</v>
      </c>
      <c r="D34" s="237">
        <v>517495</v>
      </c>
      <c r="E34" s="237">
        <v>509341</v>
      </c>
      <c r="F34" s="238">
        <v>-1.575667397752639</v>
      </c>
    </row>
    <row r="35" spans="1:6" ht="15.6" customHeight="1" x14ac:dyDescent="0.25">
      <c r="A35" s="240" t="s">
        <v>158</v>
      </c>
      <c r="B35" s="241">
        <f>SUM(B7:B34)</f>
        <v>16674135</v>
      </c>
      <c r="C35" s="241">
        <f>SUM(C7:C34)</f>
        <v>16160954</v>
      </c>
      <c r="D35" s="241">
        <f>SUM(D7:D34)</f>
        <v>129793844</v>
      </c>
      <c r="E35" s="241">
        <f>SUM(E7:E34)</f>
        <v>131775393</v>
      </c>
      <c r="F35" s="242">
        <f>E35*100/D35-100</f>
        <v>1.5266895092497634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D6E8-1D64-4A18-B31B-6A0D40041898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381408</v>
      </c>
      <c r="C7" s="237">
        <v>558533</v>
      </c>
      <c r="D7" s="237">
        <v>2745244</v>
      </c>
      <c r="E7" s="237">
        <v>3848363</v>
      </c>
      <c r="F7" s="238">
        <v>40.182912702841719</v>
      </c>
      <c r="G7" s="20"/>
    </row>
    <row r="8" spans="1:14" s="47" customFormat="1" ht="15.6" customHeight="1" x14ac:dyDescent="0.2">
      <c r="A8" s="236" t="s">
        <v>11</v>
      </c>
      <c r="B8" s="237">
        <v>0</v>
      </c>
      <c r="C8" s="237">
        <v>0</v>
      </c>
      <c r="D8" s="237">
        <v>8954</v>
      </c>
      <c r="E8" s="237">
        <v>7301</v>
      </c>
      <c r="F8" s="238">
        <v>-18.46102300647755</v>
      </c>
    </row>
    <row r="9" spans="1:14" ht="15.6" customHeight="1" x14ac:dyDescent="0.25">
      <c r="A9" s="236" t="s">
        <v>8</v>
      </c>
      <c r="B9" s="237">
        <v>0</v>
      </c>
      <c r="C9" s="237">
        <v>0</v>
      </c>
      <c r="D9" s="237">
        <v>0</v>
      </c>
      <c r="E9" s="237">
        <v>44871</v>
      </c>
      <c r="F9" s="238"/>
      <c r="G9" s="20"/>
    </row>
    <row r="10" spans="1:14" ht="15.6" customHeight="1" x14ac:dyDescent="0.25">
      <c r="A10" s="236" t="s">
        <v>10</v>
      </c>
      <c r="B10" s="237">
        <v>19730</v>
      </c>
      <c r="C10" s="237">
        <v>20635</v>
      </c>
      <c r="D10" s="237">
        <v>184736</v>
      </c>
      <c r="E10" s="237">
        <v>185607</v>
      </c>
      <c r="F10" s="238">
        <v>0.47148363069460691</v>
      </c>
    </row>
    <row r="11" spans="1:14" ht="15.6" customHeight="1" x14ac:dyDescent="0.25">
      <c r="A11" s="236" t="s">
        <v>9</v>
      </c>
      <c r="B11" s="237">
        <v>1019687</v>
      </c>
      <c r="C11" s="237">
        <v>1085406</v>
      </c>
      <c r="D11" s="237">
        <v>7515244</v>
      </c>
      <c r="E11" s="237">
        <v>7995527</v>
      </c>
      <c r="F11" s="238">
        <v>6.390783852127754</v>
      </c>
    </row>
    <row r="12" spans="1:14" ht="15.6" customHeight="1" x14ac:dyDescent="0.25">
      <c r="A12" s="236" t="s">
        <v>6</v>
      </c>
      <c r="B12" s="237">
        <v>8900</v>
      </c>
      <c r="C12" s="237">
        <v>7049</v>
      </c>
      <c r="D12" s="237">
        <v>39662</v>
      </c>
      <c r="E12" s="237">
        <v>31694</v>
      </c>
      <c r="F12" s="238">
        <v>-20.08975845897837</v>
      </c>
    </row>
    <row r="13" spans="1:14" ht="15.6" customHeight="1" x14ac:dyDescent="0.25">
      <c r="A13" s="236" t="s">
        <v>175</v>
      </c>
      <c r="B13" s="237">
        <v>0</v>
      </c>
      <c r="C13" s="237">
        <v>37269</v>
      </c>
      <c r="D13" s="237">
        <v>177535</v>
      </c>
      <c r="E13" s="237">
        <v>258503</v>
      </c>
      <c r="F13" s="238">
        <v>45.60678176134283</v>
      </c>
    </row>
    <row r="14" spans="1:14" ht="15.6" customHeight="1" x14ac:dyDescent="0.25">
      <c r="A14" s="236" t="s">
        <v>153</v>
      </c>
      <c r="B14" s="237">
        <v>491737</v>
      </c>
      <c r="C14" s="237">
        <v>544916</v>
      </c>
      <c r="D14" s="237">
        <v>4703625</v>
      </c>
      <c r="E14" s="237">
        <v>4176110</v>
      </c>
      <c r="F14" s="238">
        <v>-11.215073480560211</v>
      </c>
    </row>
    <row r="15" spans="1:14" ht="15.6" customHeight="1" x14ac:dyDescent="0.25">
      <c r="A15" s="236" t="s">
        <v>150</v>
      </c>
      <c r="B15" s="237">
        <v>1304910</v>
      </c>
      <c r="C15" s="237">
        <v>1065282</v>
      </c>
      <c r="D15" s="237">
        <v>10620146</v>
      </c>
      <c r="E15" s="237">
        <v>11226934</v>
      </c>
      <c r="F15" s="238">
        <v>5.7135561036543123</v>
      </c>
    </row>
    <row r="16" spans="1:14" ht="15.6" customHeight="1" x14ac:dyDescent="0.5">
      <c r="A16" s="236" t="s">
        <v>149</v>
      </c>
      <c r="B16" s="237">
        <v>2047843</v>
      </c>
      <c r="C16" s="237">
        <v>1381646</v>
      </c>
      <c r="D16" s="237">
        <v>13721337</v>
      </c>
      <c r="E16" s="237">
        <v>12348683</v>
      </c>
      <c r="F16" s="238">
        <v>-10.00379190453525</v>
      </c>
      <c r="G16" s="15"/>
    </row>
    <row r="17" spans="1:7" ht="15.6" customHeight="1" x14ac:dyDescent="0.35">
      <c r="A17" s="236" t="s">
        <v>155</v>
      </c>
      <c r="B17" s="237">
        <v>669737</v>
      </c>
      <c r="C17" s="237">
        <v>650401</v>
      </c>
      <c r="D17" s="237">
        <v>4148386</v>
      </c>
      <c r="E17" s="237">
        <v>4051327</v>
      </c>
      <c r="F17" s="238">
        <v>-2.3396810229327798</v>
      </c>
      <c r="G17" s="16"/>
    </row>
    <row r="18" spans="1:7" ht="15.6" customHeight="1" x14ac:dyDescent="0.25">
      <c r="A18" s="236" t="s">
        <v>152</v>
      </c>
      <c r="B18" s="237">
        <v>36291</v>
      </c>
      <c r="C18" s="237">
        <v>20984</v>
      </c>
      <c r="D18" s="237">
        <v>147458</v>
      </c>
      <c r="E18" s="237">
        <v>196109</v>
      </c>
      <c r="F18" s="238">
        <v>32.993123465664809</v>
      </c>
    </row>
    <row r="19" spans="1:7" ht="15.6" customHeight="1" x14ac:dyDescent="0.25">
      <c r="A19" s="236" t="s">
        <v>148</v>
      </c>
      <c r="B19" s="237">
        <v>124308</v>
      </c>
      <c r="C19" s="237">
        <v>174822</v>
      </c>
      <c r="D19" s="237">
        <v>1998190</v>
      </c>
      <c r="E19" s="237">
        <v>1354160</v>
      </c>
      <c r="F19" s="238">
        <v>-32.230668755223483</v>
      </c>
    </row>
    <row r="20" spans="1:7" ht="15.6" customHeight="1" x14ac:dyDescent="0.25">
      <c r="A20" s="236" t="s">
        <v>147</v>
      </c>
      <c r="B20" s="237">
        <v>75366</v>
      </c>
      <c r="C20" s="237">
        <v>116526</v>
      </c>
      <c r="D20" s="237">
        <v>499585</v>
      </c>
      <c r="E20" s="237">
        <v>916232</v>
      </c>
      <c r="F20" s="238">
        <v>83.3986208553099</v>
      </c>
    </row>
    <row r="21" spans="1:7" ht="15.6" customHeight="1" x14ac:dyDescent="0.25">
      <c r="A21" s="236" t="s">
        <v>154</v>
      </c>
      <c r="B21" s="237">
        <v>867980</v>
      </c>
      <c r="C21" s="237">
        <v>1243316</v>
      </c>
      <c r="D21" s="237">
        <v>8974423</v>
      </c>
      <c r="E21" s="237">
        <v>9059767</v>
      </c>
      <c r="F21" s="238">
        <v>0.9509692155139079</v>
      </c>
    </row>
    <row r="22" spans="1:7" ht="15.6" customHeight="1" x14ac:dyDescent="0.25">
      <c r="A22" s="236" t="s">
        <v>151</v>
      </c>
      <c r="B22" s="237">
        <v>115553</v>
      </c>
      <c r="C22" s="237">
        <v>63167</v>
      </c>
      <c r="D22" s="237">
        <v>719095</v>
      </c>
      <c r="E22" s="237">
        <v>935994</v>
      </c>
      <c r="F22" s="238">
        <v>30.162774042372721</v>
      </c>
    </row>
    <row r="23" spans="1:7" ht="15.6" customHeight="1" x14ac:dyDescent="0.25">
      <c r="A23" s="236" t="s">
        <v>171</v>
      </c>
      <c r="B23" s="237">
        <v>18092</v>
      </c>
      <c r="C23" s="237">
        <v>6284</v>
      </c>
      <c r="D23" s="237">
        <v>56085</v>
      </c>
      <c r="E23" s="237">
        <v>39501</v>
      </c>
      <c r="F23" s="238">
        <v>-29.569403583845951</v>
      </c>
    </row>
    <row r="24" spans="1:7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70019</v>
      </c>
      <c r="C26" s="237">
        <v>68199</v>
      </c>
      <c r="D26" s="237">
        <v>446845</v>
      </c>
      <c r="E26" s="237">
        <v>650437</v>
      </c>
      <c r="F26" s="238">
        <v>45.562107665969187</v>
      </c>
    </row>
    <row r="27" spans="1:7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 x14ac:dyDescent="0.25">
      <c r="A28" s="236" t="s">
        <v>177</v>
      </c>
      <c r="B28" s="237">
        <v>32431</v>
      </c>
      <c r="C28" s="237">
        <v>41528</v>
      </c>
      <c r="D28" s="237">
        <v>349551</v>
      </c>
      <c r="E28" s="237">
        <v>266201</v>
      </c>
      <c r="F28" s="238">
        <v>-23.844875282862869</v>
      </c>
    </row>
    <row r="29" spans="1:7" ht="15.6" customHeight="1" x14ac:dyDescent="0.25">
      <c r="A29" s="236" t="s">
        <v>178</v>
      </c>
      <c r="B29" s="237">
        <v>2002</v>
      </c>
      <c r="C29" s="237">
        <v>10958</v>
      </c>
      <c r="D29" s="237">
        <v>126794</v>
      </c>
      <c r="E29" s="237">
        <v>110949</v>
      </c>
      <c r="F29" s="238">
        <v>-12.496648106377281</v>
      </c>
    </row>
    <row r="30" spans="1:7" ht="15.6" customHeight="1" x14ac:dyDescent="0.25">
      <c r="A30" s="236" t="s">
        <v>179</v>
      </c>
      <c r="B30" s="237">
        <v>40219</v>
      </c>
      <c r="C30" s="237">
        <v>40645</v>
      </c>
      <c r="D30" s="237">
        <v>277054</v>
      </c>
      <c r="E30" s="237">
        <v>373291</v>
      </c>
      <c r="F30" s="238">
        <v>34.735827672583703</v>
      </c>
    </row>
    <row r="31" spans="1:7" ht="15.6" customHeight="1" x14ac:dyDescent="0.25">
      <c r="A31" s="236" t="s">
        <v>180</v>
      </c>
      <c r="B31" s="237">
        <v>1386379</v>
      </c>
      <c r="C31" s="237">
        <v>1284207</v>
      </c>
      <c r="D31" s="237">
        <v>9421547</v>
      </c>
      <c r="E31" s="237">
        <v>9473669</v>
      </c>
      <c r="F31" s="238">
        <v>0.55322124912183313</v>
      </c>
    </row>
    <row r="32" spans="1:7" ht="15.6" customHeight="1" x14ac:dyDescent="0.25">
      <c r="A32" s="236" t="s">
        <v>181</v>
      </c>
      <c r="B32" s="237">
        <v>341647</v>
      </c>
      <c r="C32" s="237">
        <v>194765</v>
      </c>
      <c r="D32" s="237">
        <v>2502172</v>
      </c>
      <c r="E32" s="237">
        <v>1535662</v>
      </c>
      <c r="F32" s="238">
        <v>-38.626841000538732</v>
      </c>
    </row>
    <row r="33" spans="1:6" ht="15.6" customHeight="1" x14ac:dyDescent="0.25">
      <c r="A33" s="236" t="s">
        <v>182</v>
      </c>
      <c r="B33" s="237">
        <v>3414</v>
      </c>
      <c r="C33" s="237">
        <v>3000</v>
      </c>
      <c r="D33" s="237">
        <v>25877</v>
      </c>
      <c r="E33" s="237">
        <v>21000</v>
      </c>
      <c r="F33" s="238">
        <v>-18.84685241720447</v>
      </c>
    </row>
    <row r="34" spans="1:6" ht="15.6" customHeight="1" x14ac:dyDescent="0.25">
      <c r="A34" s="236" t="s">
        <v>183</v>
      </c>
      <c r="B34" s="237">
        <v>18765</v>
      </c>
      <c r="C34" s="237">
        <v>12244</v>
      </c>
      <c r="D34" s="237">
        <v>196097</v>
      </c>
      <c r="E34" s="237">
        <v>185329</v>
      </c>
      <c r="F34" s="238">
        <v>-5.4911599871492172</v>
      </c>
    </row>
    <row r="35" spans="1:6" ht="15.6" customHeight="1" x14ac:dyDescent="0.25">
      <c r="A35" s="240" t="s">
        <v>158</v>
      </c>
      <c r="B35" s="241">
        <f>SUM(B7:B34)</f>
        <v>9076418</v>
      </c>
      <c r="C35" s="241">
        <f>SUM(C7:C34)</f>
        <v>8631782</v>
      </c>
      <c r="D35" s="241">
        <f>SUM(D7:D34)</f>
        <v>69605642</v>
      </c>
      <c r="E35" s="241">
        <f>SUM(E7:E34)</f>
        <v>69293221</v>
      </c>
      <c r="F35" s="242">
        <f>E35*100/D35-100</f>
        <v>-0.4488443623578604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9EC22-9215-4EE4-9507-647D45F46410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316571</v>
      </c>
      <c r="C7" s="237">
        <v>251265</v>
      </c>
      <c r="D7" s="237">
        <v>1715584</v>
      </c>
      <c r="E7" s="237">
        <v>2026301</v>
      </c>
      <c r="F7" s="238">
        <v>18.111441934641501</v>
      </c>
      <c r="G7" s="20"/>
    </row>
    <row r="8" spans="1:14" ht="15.6" customHeight="1" x14ac:dyDescent="0.25">
      <c r="A8" s="236" t="s">
        <v>11</v>
      </c>
      <c r="B8" s="237">
        <v>22466</v>
      </c>
      <c r="C8" s="237">
        <v>10855</v>
      </c>
      <c r="D8" s="237">
        <v>372258</v>
      </c>
      <c r="E8" s="237">
        <v>512509</v>
      </c>
      <c r="F8" s="238">
        <v>37.675751763561827</v>
      </c>
    </row>
    <row r="9" spans="1:14" ht="15.6" customHeight="1" x14ac:dyDescent="0.25">
      <c r="A9" s="236" t="s">
        <v>8</v>
      </c>
      <c r="B9" s="237">
        <v>19610</v>
      </c>
      <c r="C9" s="237">
        <v>7400</v>
      </c>
      <c r="D9" s="237">
        <v>182572</v>
      </c>
      <c r="E9" s="237">
        <v>171443</v>
      </c>
      <c r="F9" s="238">
        <v>-6.0956773218237146</v>
      </c>
    </row>
    <row r="10" spans="1:14" ht="15.6" customHeight="1" x14ac:dyDescent="0.25">
      <c r="A10" s="236" t="s">
        <v>10</v>
      </c>
      <c r="B10" s="237">
        <v>131710</v>
      </c>
      <c r="C10" s="237">
        <v>127281</v>
      </c>
      <c r="D10" s="237">
        <v>998879</v>
      </c>
      <c r="E10" s="237">
        <v>998057</v>
      </c>
      <c r="F10" s="238">
        <v>-8.229224961181103E-2</v>
      </c>
    </row>
    <row r="11" spans="1:14" ht="15.6" customHeight="1" x14ac:dyDescent="0.25">
      <c r="A11" s="236" t="s">
        <v>9</v>
      </c>
      <c r="B11" s="237">
        <v>14814</v>
      </c>
      <c r="C11" s="237">
        <v>43293</v>
      </c>
      <c r="D11" s="237">
        <v>268214</v>
      </c>
      <c r="E11" s="237">
        <v>109118</v>
      </c>
      <c r="F11" s="238">
        <v>-59.316814185687562</v>
      </c>
    </row>
    <row r="12" spans="1:14" ht="15.6" customHeight="1" x14ac:dyDescent="0.25">
      <c r="A12" s="236" t="s">
        <v>6</v>
      </c>
      <c r="B12" s="237">
        <v>184975</v>
      </c>
      <c r="C12" s="237">
        <v>74964</v>
      </c>
      <c r="D12" s="237">
        <v>966432</v>
      </c>
      <c r="E12" s="237">
        <v>687033</v>
      </c>
      <c r="F12" s="238">
        <v>-28.910363067448099</v>
      </c>
    </row>
    <row r="13" spans="1:14" ht="15.6" customHeight="1" x14ac:dyDescent="0.25">
      <c r="A13" s="236" t="s">
        <v>175</v>
      </c>
      <c r="B13" s="237">
        <v>4900</v>
      </c>
      <c r="C13" s="237">
        <v>4900</v>
      </c>
      <c r="D13" s="237">
        <v>67188</v>
      </c>
      <c r="E13" s="237">
        <v>55956</v>
      </c>
      <c r="F13" s="238">
        <v>-16.717270941239509</v>
      </c>
    </row>
    <row r="14" spans="1:14" ht="15.6" customHeight="1" x14ac:dyDescent="0.25">
      <c r="A14" s="236" t="s">
        <v>153</v>
      </c>
      <c r="B14" s="237">
        <v>176057</v>
      </c>
      <c r="C14" s="237">
        <v>99008</v>
      </c>
      <c r="D14" s="237">
        <v>1763996</v>
      </c>
      <c r="E14" s="237">
        <v>1686274</v>
      </c>
      <c r="F14" s="238">
        <v>-4.4060190612677133</v>
      </c>
    </row>
    <row r="15" spans="1:14" ht="15.6" customHeight="1" x14ac:dyDescent="0.25">
      <c r="A15" s="236" t="s">
        <v>150</v>
      </c>
      <c r="B15" s="237">
        <v>172111</v>
      </c>
      <c r="C15" s="237">
        <v>173909</v>
      </c>
      <c r="D15" s="237">
        <v>1452076</v>
      </c>
      <c r="E15" s="237">
        <v>1424312</v>
      </c>
      <c r="F15" s="238">
        <v>-1.9120211338800459</v>
      </c>
    </row>
    <row r="16" spans="1:14" ht="15.6" customHeight="1" x14ac:dyDescent="0.5">
      <c r="A16" s="236" t="s">
        <v>149</v>
      </c>
      <c r="B16" s="237">
        <v>620171</v>
      </c>
      <c r="C16" s="237">
        <v>438993</v>
      </c>
      <c r="D16" s="237">
        <v>3218171</v>
      </c>
      <c r="E16" s="237">
        <v>3691291</v>
      </c>
      <c r="F16" s="238">
        <v>14.70151834691195</v>
      </c>
      <c r="G16" s="15"/>
    </row>
    <row r="17" spans="1:7" ht="15.6" customHeight="1" x14ac:dyDescent="0.35">
      <c r="A17" s="236" t="s">
        <v>155</v>
      </c>
      <c r="B17" s="237">
        <v>369852</v>
      </c>
      <c r="C17" s="237">
        <v>430013</v>
      </c>
      <c r="D17" s="237">
        <v>3566368</v>
      </c>
      <c r="E17" s="237">
        <v>4224493</v>
      </c>
      <c r="F17" s="238">
        <v>18.453648081185118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202347</v>
      </c>
      <c r="C19" s="237">
        <v>202711</v>
      </c>
      <c r="D19" s="237">
        <v>1346754</v>
      </c>
      <c r="E19" s="237">
        <v>1548196</v>
      </c>
      <c r="F19" s="238">
        <v>14.957594334228819</v>
      </c>
    </row>
    <row r="20" spans="1:7" ht="15.6" customHeight="1" x14ac:dyDescent="0.25">
      <c r="A20" s="236" t="s">
        <v>147</v>
      </c>
      <c r="B20" s="237">
        <v>565335</v>
      </c>
      <c r="C20" s="237">
        <v>771904</v>
      </c>
      <c r="D20" s="237">
        <v>5102947</v>
      </c>
      <c r="E20" s="237">
        <v>5198675</v>
      </c>
      <c r="F20" s="238">
        <v>1.875935611324195</v>
      </c>
    </row>
    <row r="21" spans="1:7" ht="15.6" customHeight="1" x14ac:dyDescent="0.25">
      <c r="A21" s="236" t="s">
        <v>154</v>
      </c>
      <c r="B21" s="237">
        <v>241385</v>
      </c>
      <c r="C21" s="237">
        <v>299258</v>
      </c>
      <c r="D21" s="237">
        <v>2083893</v>
      </c>
      <c r="E21" s="237">
        <v>2198617</v>
      </c>
      <c r="F21" s="238">
        <v>5.5052730634442364</v>
      </c>
    </row>
    <row r="22" spans="1:7" ht="15.6" customHeight="1" x14ac:dyDescent="0.25">
      <c r="A22" s="236" t="s">
        <v>151</v>
      </c>
      <c r="B22" s="237">
        <v>24737</v>
      </c>
      <c r="C22" s="237">
        <v>21709</v>
      </c>
      <c r="D22" s="237">
        <v>163434</v>
      </c>
      <c r="E22" s="237">
        <v>164002</v>
      </c>
      <c r="F22" s="238">
        <v>0.34754090336160459</v>
      </c>
    </row>
    <row r="23" spans="1:7" ht="15.6" customHeight="1" x14ac:dyDescent="0.25">
      <c r="A23" s="236" t="s">
        <v>171</v>
      </c>
      <c r="B23" s="237">
        <v>58736</v>
      </c>
      <c r="C23" s="237">
        <v>88149</v>
      </c>
      <c r="D23" s="237">
        <v>526302</v>
      </c>
      <c r="E23" s="237">
        <v>599795</v>
      </c>
      <c r="F23" s="238">
        <v>13.96403585773947</v>
      </c>
    </row>
    <row r="24" spans="1:7" ht="15.6" customHeight="1" x14ac:dyDescent="0.25">
      <c r="A24" s="236" t="s">
        <v>146</v>
      </c>
      <c r="B24" s="237">
        <v>206659</v>
      </c>
      <c r="C24" s="237">
        <v>156342</v>
      </c>
      <c r="D24" s="237">
        <v>681518</v>
      </c>
      <c r="E24" s="237">
        <v>889487</v>
      </c>
      <c r="F24" s="238">
        <v>30.515554981673262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6296</v>
      </c>
      <c r="C26" s="237">
        <v>20481</v>
      </c>
      <c r="D26" s="237">
        <v>55989</v>
      </c>
      <c r="E26" s="237">
        <v>116080</v>
      </c>
      <c r="F26" s="238">
        <v>107.3264391219704</v>
      </c>
    </row>
    <row r="27" spans="1:7" ht="15.6" customHeight="1" x14ac:dyDescent="0.25">
      <c r="A27" s="236" t="s">
        <v>173</v>
      </c>
      <c r="B27" s="237">
        <v>120945</v>
      </c>
      <c r="C27" s="237">
        <v>41813</v>
      </c>
      <c r="D27" s="237">
        <v>605031</v>
      </c>
      <c r="E27" s="237">
        <v>487872</v>
      </c>
      <c r="F27" s="238">
        <v>-19.364131755232378</v>
      </c>
    </row>
    <row r="28" spans="1:7" ht="15.6" customHeight="1" x14ac:dyDescent="0.25">
      <c r="A28" s="236" t="s">
        <v>177</v>
      </c>
      <c r="B28" s="237">
        <v>18475</v>
      </c>
      <c r="C28" s="237">
        <v>11057</v>
      </c>
      <c r="D28" s="237">
        <v>96711</v>
      </c>
      <c r="E28" s="237">
        <v>88161</v>
      </c>
      <c r="F28" s="238">
        <v>-8.8407730247851788</v>
      </c>
    </row>
    <row r="29" spans="1:7" ht="15.6" customHeight="1" x14ac:dyDescent="0.25">
      <c r="A29" s="236" t="s">
        <v>178</v>
      </c>
      <c r="B29" s="237">
        <v>190543</v>
      </c>
      <c r="C29" s="237">
        <v>233545</v>
      </c>
      <c r="D29" s="237">
        <v>1644009</v>
      </c>
      <c r="E29" s="237">
        <v>1468128</v>
      </c>
      <c r="F29" s="238">
        <v>-10.69829909690276</v>
      </c>
    </row>
    <row r="30" spans="1:7" ht="15.6" customHeight="1" x14ac:dyDescent="0.25">
      <c r="A30" s="236" t="s">
        <v>179</v>
      </c>
      <c r="B30" s="237">
        <v>123010</v>
      </c>
      <c r="C30" s="237">
        <v>136159</v>
      </c>
      <c r="D30" s="237">
        <v>824775</v>
      </c>
      <c r="E30" s="237">
        <v>890517</v>
      </c>
      <c r="F30" s="238">
        <v>7.9709011548604138</v>
      </c>
    </row>
    <row r="31" spans="1:7" ht="15.6" customHeight="1" x14ac:dyDescent="0.25">
      <c r="A31" s="236" t="s">
        <v>180</v>
      </c>
      <c r="B31" s="237">
        <v>675851</v>
      </c>
      <c r="C31" s="237">
        <v>608572</v>
      </c>
      <c r="D31" s="237">
        <v>5577176</v>
      </c>
      <c r="E31" s="237">
        <v>5315333</v>
      </c>
      <c r="F31" s="238">
        <v>-4.6949029401259708</v>
      </c>
    </row>
    <row r="32" spans="1:7" ht="15.6" customHeight="1" x14ac:dyDescent="0.25">
      <c r="A32" s="236" t="s">
        <v>181</v>
      </c>
      <c r="B32" s="237">
        <v>225945</v>
      </c>
      <c r="C32" s="237">
        <v>109978</v>
      </c>
      <c r="D32" s="237">
        <v>1271890</v>
      </c>
      <c r="E32" s="237">
        <v>1391705</v>
      </c>
      <c r="F32" s="238">
        <v>9.4202328817743677</v>
      </c>
    </row>
    <row r="33" spans="1:7" ht="15.6" customHeight="1" x14ac:dyDescent="0.25">
      <c r="A33" s="236" t="s">
        <v>182</v>
      </c>
      <c r="B33" s="237">
        <v>4142</v>
      </c>
      <c r="C33" s="237">
        <v>4147</v>
      </c>
      <c r="D33" s="237">
        <v>57754</v>
      </c>
      <c r="E33" s="237">
        <v>48585</v>
      </c>
      <c r="F33" s="238">
        <v>-15.87595664369567</v>
      </c>
    </row>
    <row r="34" spans="1:7" ht="15.6" customHeight="1" x14ac:dyDescent="0.25">
      <c r="A34" s="236" t="s">
        <v>183</v>
      </c>
      <c r="B34" s="237">
        <v>31068</v>
      </c>
      <c r="C34" s="237">
        <v>31918</v>
      </c>
      <c r="D34" s="237">
        <v>153158</v>
      </c>
      <c r="E34" s="237">
        <v>159530</v>
      </c>
      <c r="F34" s="238">
        <v>4.1604095117460389</v>
      </c>
    </row>
    <row r="35" spans="1:7" s="47" customFormat="1" ht="15.6" customHeight="1" x14ac:dyDescent="0.2">
      <c r="A35" s="240" t="s">
        <v>158</v>
      </c>
      <c r="B35" s="241">
        <f>SUM(B7:B34)</f>
        <v>4728711</v>
      </c>
      <c r="C35" s="241">
        <f>SUM(C7:C34)</f>
        <v>4399624</v>
      </c>
      <c r="D35" s="241">
        <f>SUM(D7:D34)</f>
        <v>34763079</v>
      </c>
      <c r="E35" s="241">
        <f>SUM(E7:E34)</f>
        <v>36151470</v>
      </c>
      <c r="F35" s="242">
        <f>E35*100/D35-100</f>
        <v>3.9938665962241089</v>
      </c>
      <c r="G35" s="239"/>
    </row>
    <row r="36" spans="1:7" ht="15.6" customHeight="1" x14ac:dyDescent="0.25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AAD08-B1B5-448A-BFD6-84ABB2A945DF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33211</v>
      </c>
      <c r="C7" s="237">
        <v>32348</v>
      </c>
      <c r="D7" s="237">
        <v>277232</v>
      </c>
      <c r="E7" s="237">
        <v>262831</v>
      </c>
      <c r="F7" s="238">
        <v>-5.1945662838344759</v>
      </c>
      <c r="G7" s="20"/>
    </row>
    <row r="8" spans="1:14" s="47" customFormat="1" ht="15.6" customHeight="1" x14ac:dyDescent="0.2">
      <c r="A8" s="236" t="s">
        <v>11</v>
      </c>
      <c r="B8" s="237">
        <v>9718</v>
      </c>
      <c r="C8" s="237">
        <v>16716</v>
      </c>
      <c r="D8" s="237">
        <v>95469</v>
      </c>
      <c r="E8" s="237">
        <v>85316</v>
      </c>
      <c r="F8" s="238">
        <v>-10.634865767945611</v>
      </c>
      <c r="G8" s="239"/>
    </row>
    <row r="9" spans="1:14" ht="15.6" customHeight="1" x14ac:dyDescent="0.25">
      <c r="A9" s="236" t="s">
        <v>8</v>
      </c>
      <c r="B9" s="237">
        <v>45537</v>
      </c>
      <c r="C9" s="237">
        <v>41283</v>
      </c>
      <c r="D9" s="237">
        <v>341613</v>
      </c>
      <c r="E9" s="237">
        <v>383972</v>
      </c>
      <c r="F9" s="238">
        <v>12.39970375834643</v>
      </c>
      <c r="G9" s="243"/>
    </row>
    <row r="10" spans="1:14" ht="15.6" customHeight="1" x14ac:dyDescent="0.25">
      <c r="A10" s="236" t="s">
        <v>10</v>
      </c>
      <c r="B10" s="237">
        <v>37987</v>
      </c>
      <c r="C10" s="237">
        <v>3152</v>
      </c>
      <c r="D10" s="237">
        <v>289007</v>
      </c>
      <c r="E10" s="237">
        <v>213666</v>
      </c>
      <c r="F10" s="238">
        <v>-26.068918745912729</v>
      </c>
      <c r="G10" s="244"/>
    </row>
    <row r="11" spans="1:14" ht="15.6" customHeight="1" x14ac:dyDescent="0.25">
      <c r="A11" s="236" t="s">
        <v>9</v>
      </c>
      <c r="B11" s="237">
        <v>319492</v>
      </c>
      <c r="C11" s="237">
        <v>319210</v>
      </c>
      <c r="D11" s="237">
        <v>3528798</v>
      </c>
      <c r="E11" s="237">
        <v>3515865</v>
      </c>
      <c r="F11" s="238">
        <v>-0.36649873412986272</v>
      </c>
    </row>
    <row r="12" spans="1:14" ht="15.6" customHeight="1" x14ac:dyDescent="0.25">
      <c r="A12" s="236" t="s">
        <v>6</v>
      </c>
      <c r="B12" s="237">
        <v>3193</v>
      </c>
      <c r="C12" s="237">
        <v>2903</v>
      </c>
      <c r="D12" s="237">
        <v>27705</v>
      </c>
      <c r="E12" s="237">
        <v>30336</v>
      </c>
      <c r="F12" s="238">
        <v>9.4964807796426669</v>
      </c>
    </row>
    <row r="13" spans="1:14" ht="15.6" customHeight="1" x14ac:dyDescent="0.25">
      <c r="A13" s="236" t="s">
        <v>175</v>
      </c>
      <c r="B13" s="237">
        <v>654</v>
      </c>
      <c r="C13" s="237">
        <v>1044</v>
      </c>
      <c r="D13" s="237">
        <v>11090</v>
      </c>
      <c r="E13" s="237">
        <v>12819</v>
      </c>
      <c r="F13" s="238">
        <v>15.590622182146079</v>
      </c>
    </row>
    <row r="14" spans="1:14" ht="15.6" customHeight="1" x14ac:dyDescent="0.25">
      <c r="A14" s="236" t="s">
        <v>153</v>
      </c>
      <c r="B14" s="237">
        <v>616506</v>
      </c>
      <c r="C14" s="237">
        <v>704675</v>
      </c>
      <c r="D14" s="237">
        <v>5316052</v>
      </c>
      <c r="E14" s="237">
        <v>5474450</v>
      </c>
      <c r="F14" s="238">
        <v>2.9796172046473539</v>
      </c>
    </row>
    <row r="15" spans="1:14" ht="15.6" customHeight="1" x14ac:dyDescent="0.25">
      <c r="A15" s="236" t="s">
        <v>150</v>
      </c>
      <c r="B15" s="237">
        <v>307038</v>
      </c>
      <c r="C15" s="237">
        <v>324867</v>
      </c>
      <c r="D15" s="237">
        <v>2384554</v>
      </c>
      <c r="E15" s="237">
        <v>2602979</v>
      </c>
      <c r="F15" s="238">
        <v>9.1599938604871198</v>
      </c>
    </row>
    <row r="16" spans="1:14" ht="15.6" customHeight="1" x14ac:dyDescent="0.5">
      <c r="A16" s="236" t="s">
        <v>149</v>
      </c>
      <c r="B16" s="237">
        <v>58172</v>
      </c>
      <c r="C16" s="237">
        <v>38770</v>
      </c>
      <c r="D16" s="237">
        <v>385224</v>
      </c>
      <c r="E16" s="237">
        <v>312587</v>
      </c>
      <c r="F16" s="238">
        <v>-18.855782609598581</v>
      </c>
      <c r="G16" s="15"/>
    </row>
    <row r="17" spans="1:7" ht="15.6" customHeight="1" x14ac:dyDescent="0.35">
      <c r="A17" s="236" t="s">
        <v>155</v>
      </c>
      <c r="B17" s="237">
        <v>11725</v>
      </c>
      <c r="C17" s="237">
        <v>15154</v>
      </c>
      <c r="D17" s="237">
        <v>115827</v>
      </c>
      <c r="E17" s="237">
        <v>122133</v>
      </c>
      <c r="F17" s="238">
        <v>5.4443264523815742</v>
      </c>
      <c r="G17" s="16"/>
    </row>
    <row r="18" spans="1:7" ht="15.6" customHeight="1" x14ac:dyDescent="0.25">
      <c r="A18" s="236" t="s">
        <v>152</v>
      </c>
      <c r="B18" s="237">
        <v>52</v>
      </c>
      <c r="C18" s="237">
        <v>115</v>
      </c>
      <c r="D18" s="237">
        <v>843</v>
      </c>
      <c r="E18" s="237">
        <v>1530</v>
      </c>
      <c r="F18" s="238">
        <v>81.494661921708172</v>
      </c>
    </row>
    <row r="19" spans="1:7" ht="15.6" customHeight="1" x14ac:dyDescent="0.25">
      <c r="A19" s="236" t="s">
        <v>148</v>
      </c>
      <c r="B19" s="237">
        <v>4163</v>
      </c>
      <c r="C19" s="237">
        <v>10369</v>
      </c>
      <c r="D19" s="237">
        <v>100241</v>
      </c>
      <c r="E19" s="237">
        <v>70756</v>
      </c>
      <c r="F19" s="238">
        <v>-29.414111990103851</v>
      </c>
    </row>
    <row r="20" spans="1:7" ht="15.6" customHeight="1" x14ac:dyDescent="0.25">
      <c r="A20" s="236" t="s">
        <v>147</v>
      </c>
      <c r="B20" s="237">
        <v>38744</v>
      </c>
      <c r="C20" s="237">
        <v>64533</v>
      </c>
      <c r="D20" s="237">
        <v>413757</v>
      </c>
      <c r="E20" s="237">
        <v>556898</v>
      </c>
      <c r="F20" s="238">
        <v>34.595426784320267</v>
      </c>
    </row>
    <row r="21" spans="1:7" ht="15.6" customHeight="1" x14ac:dyDescent="0.25">
      <c r="A21" s="236" t="s">
        <v>154</v>
      </c>
      <c r="B21" s="237">
        <v>18560</v>
      </c>
      <c r="C21" s="237">
        <v>42485</v>
      </c>
      <c r="D21" s="237">
        <v>79338</v>
      </c>
      <c r="E21" s="237">
        <v>169146</v>
      </c>
      <c r="F21" s="238">
        <v>113.19670271496631</v>
      </c>
    </row>
    <row r="22" spans="1:7" ht="15.6" customHeight="1" x14ac:dyDescent="0.25">
      <c r="A22" s="236" t="s">
        <v>151</v>
      </c>
      <c r="B22" s="237">
        <v>36131</v>
      </c>
      <c r="C22" s="237">
        <v>29691</v>
      </c>
      <c r="D22" s="237">
        <v>284903</v>
      </c>
      <c r="E22" s="237">
        <v>267494</v>
      </c>
      <c r="F22" s="238">
        <v>-6.1105007669276867</v>
      </c>
    </row>
    <row r="23" spans="1:7" ht="15.6" customHeight="1" x14ac:dyDescent="0.25">
      <c r="A23" s="236" t="s">
        <v>171</v>
      </c>
      <c r="B23" s="237">
        <v>19849</v>
      </c>
      <c r="C23" s="237">
        <v>17593</v>
      </c>
      <c r="D23" s="237">
        <v>144615</v>
      </c>
      <c r="E23" s="237">
        <v>141359</v>
      </c>
      <c r="F23" s="238">
        <v>-2.251495349721679</v>
      </c>
    </row>
    <row r="24" spans="1:7" ht="15.6" customHeight="1" x14ac:dyDescent="0.25">
      <c r="A24" s="236" t="s">
        <v>146</v>
      </c>
      <c r="B24" s="237">
        <v>33615</v>
      </c>
      <c r="C24" s="237">
        <v>41958</v>
      </c>
      <c r="D24" s="237">
        <v>274264</v>
      </c>
      <c r="E24" s="237">
        <v>259695</v>
      </c>
      <c r="F24" s="238">
        <v>-5.3120351194469606</v>
      </c>
    </row>
    <row r="25" spans="1:7" ht="15.6" customHeight="1" x14ac:dyDescent="0.25">
      <c r="A25" s="236" t="s">
        <v>145</v>
      </c>
      <c r="B25" s="237">
        <v>3</v>
      </c>
      <c r="C25" s="237">
        <v>1</v>
      </c>
      <c r="D25" s="237">
        <v>89</v>
      </c>
      <c r="E25" s="237">
        <v>16</v>
      </c>
      <c r="F25" s="238">
        <v>-82.022471910112358</v>
      </c>
    </row>
    <row r="26" spans="1:7" ht="15.6" customHeight="1" x14ac:dyDescent="0.25">
      <c r="A26" s="236" t="s">
        <v>157</v>
      </c>
      <c r="B26" s="237">
        <v>8293</v>
      </c>
      <c r="C26" s="237">
        <v>15785</v>
      </c>
      <c r="D26" s="237">
        <v>172169</v>
      </c>
      <c r="E26" s="237">
        <v>174599</v>
      </c>
      <c r="F26" s="238">
        <v>1.411403911273226</v>
      </c>
    </row>
    <row r="27" spans="1:7" ht="15.6" customHeight="1" x14ac:dyDescent="0.25">
      <c r="A27" s="236" t="s">
        <v>173</v>
      </c>
      <c r="B27" s="237">
        <v>85957</v>
      </c>
      <c r="C27" s="237">
        <v>103247</v>
      </c>
      <c r="D27" s="237">
        <v>892907</v>
      </c>
      <c r="E27" s="237">
        <v>928473</v>
      </c>
      <c r="F27" s="238">
        <v>3.9831695798106641</v>
      </c>
    </row>
    <row r="28" spans="1:7" ht="15.6" customHeight="1" x14ac:dyDescent="0.25">
      <c r="A28" s="236" t="s">
        <v>177</v>
      </c>
      <c r="B28" s="237">
        <v>43463</v>
      </c>
      <c r="C28" s="237">
        <v>55116</v>
      </c>
      <c r="D28" s="237">
        <v>245837</v>
      </c>
      <c r="E28" s="237">
        <v>273284</v>
      </c>
      <c r="F28" s="238">
        <v>11.164714831372009</v>
      </c>
    </row>
    <row r="29" spans="1:7" ht="15.6" customHeight="1" x14ac:dyDescent="0.25">
      <c r="A29" s="236" t="s">
        <v>178</v>
      </c>
      <c r="B29" s="237">
        <v>42779</v>
      </c>
      <c r="C29" s="237">
        <v>63075</v>
      </c>
      <c r="D29" s="237">
        <v>504524</v>
      </c>
      <c r="E29" s="237">
        <v>544145</v>
      </c>
      <c r="F29" s="238">
        <v>7.853144746335162</v>
      </c>
    </row>
    <row r="30" spans="1:7" ht="15.6" customHeight="1" x14ac:dyDescent="0.25">
      <c r="A30" s="236" t="s">
        <v>179</v>
      </c>
      <c r="B30" s="237">
        <v>11699</v>
      </c>
      <c r="C30" s="237">
        <v>9673</v>
      </c>
      <c r="D30" s="237">
        <v>100346</v>
      </c>
      <c r="E30" s="237">
        <v>145831</v>
      </c>
      <c r="F30" s="238">
        <v>45.328164550654748</v>
      </c>
    </row>
    <row r="31" spans="1:7" ht="15.6" customHeight="1" x14ac:dyDescent="0.25">
      <c r="A31" s="236" t="s">
        <v>180</v>
      </c>
      <c r="B31" s="237">
        <v>83534</v>
      </c>
      <c r="C31" s="237">
        <v>79971</v>
      </c>
      <c r="D31" s="237">
        <v>707951</v>
      </c>
      <c r="E31" s="237">
        <v>690524</v>
      </c>
      <c r="F31" s="238">
        <v>-2.461611043702177</v>
      </c>
    </row>
    <row r="32" spans="1:7" ht="15.6" customHeight="1" x14ac:dyDescent="0.25">
      <c r="A32" s="236" t="s">
        <v>181</v>
      </c>
      <c r="B32" s="237">
        <v>854269</v>
      </c>
      <c r="C32" s="237">
        <v>945279</v>
      </c>
      <c r="D32" s="237">
        <v>7500141</v>
      </c>
      <c r="E32" s="237">
        <v>7790604</v>
      </c>
      <c r="F32" s="238">
        <v>3.8727671919767919</v>
      </c>
    </row>
    <row r="33" spans="1:6" ht="15.6" customHeight="1" x14ac:dyDescent="0.25">
      <c r="A33" s="236" t="s">
        <v>182</v>
      </c>
      <c r="B33" s="237">
        <v>122273</v>
      </c>
      <c r="C33" s="237">
        <v>136812</v>
      </c>
      <c r="D33" s="237">
        <v>1062387</v>
      </c>
      <c r="E33" s="237">
        <v>1134912</v>
      </c>
      <c r="F33" s="238">
        <v>6.8266083828209494</v>
      </c>
    </row>
    <row r="34" spans="1:6" ht="15.6" customHeight="1" x14ac:dyDescent="0.25">
      <c r="A34" s="236" t="s">
        <v>183</v>
      </c>
      <c r="B34" s="237">
        <v>22389</v>
      </c>
      <c r="C34" s="237">
        <v>13723</v>
      </c>
      <c r="D34" s="237">
        <v>168240</v>
      </c>
      <c r="E34" s="237">
        <v>164482</v>
      </c>
      <c r="F34" s="238">
        <v>-2.2337137422729398</v>
      </c>
    </row>
    <row r="35" spans="1:6" ht="15.6" customHeight="1" x14ac:dyDescent="0.25">
      <c r="A35" s="240" t="s">
        <v>158</v>
      </c>
      <c r="B35" s="241">
        <f>SUM(B7:B34)</f>
        <v>2869006</v>
      </c>
      <c r="C35" s="241">
        <f>SUM(C7:C34)</f>
        <v>3129548</v>
      </c>
      <c r="D35" s="241">
        <f>SUM(D7:D34)</f>
        <v>25425123</v>
      </c>
      <c r="E35" s="241">
        <f>SUM(E7:E34)</f>
        <v>26330702</v>
      </c>
      <c r="F35" s="242">
        <f>E35*100/D35-100</f>
        <v>3.5617487474888492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BD2C3-9637-477D-9B1A-45C56D64CCD4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115115</v>
      </c>
      <c r="C7" s="237">
        <v>225035</v>
      </c>
      <c r="D7" s="237">
        <v>1163938</v>
      </c>
      <c r="E7" s="237">
        <v>1824971</v>
      </c>
      <c r="F7" s="238">
        <v>56.792801678439929</v>
      </c>
      <c r="G7" s="20"/>
    </row>
    <row r="8" spans="1:14" s="47" customFormat="1" ht="15.6" customHeight="1" x14ac:dyDescent="0.2">
      <c r="A8" s="236" t="s">
        <v>11</v>
      </c>
      <c r="B8" s="237">
        <v>40372</v>
      </c>
      <c r="C8" s="237">
        <v>61900</v>
      </c>
      <c r="D8" s="237">
        <v>672471</v>
      </c>
      <c r="E8" s="237">
        <v>623564</v>
      </c>
      <c r="F8" s="238">
        <v>-7.2727299764599556</v>
      </c>
      <c r="G8" s="239"/>
    </row>
    <row r="9" spans="1:14" ht="15.6" customHeight="1" x14ac:dyDescent="0.25">
      <c r="A9" s="236" t="s">
        <v>8</v>
      </c>
      <c r="B9" s="237">
        <v>308793</v>
      </c>
      <c r="C9" s="237">
        <v>254278</v>
      </c>
      <c r="D9" s="237">
        <v>2326387</v>
      </c>
      <c r="E9" s="237">
        <v>2077219</v>
      </c>
      <c r="F9" s="238">
        <v>-10.710513770924621</v>
      </c>
      <c r="G9" s="20"/>
    </row>
    <row r="10" spans="1:14" ht="15.6" customHeight="1" x14ac:dyDescent="0.25">
      <c r="A10" s="236" t="s">
        <v>10</v>
      </c>
      <c r="B10" s="237">
        <v>189440</v>
      </c>
      <c r="C10" s="237">
        <v>199943</v>
      </c>
      <c r="D10" s="237">
        <v>1369442</v>
      </c>
      <c r="E10" s="237">
        <v>1354045</v>
      </c>
      <c r="F10" s="238">
        <v>-1.1243265505220419</v>
      </c>
    </row>
    <row r="11" spans="1:14" ht="15.6" customHeight="1" x14ac:dyDescent="0.25">
      <c r="A11" s="236" t="s">
        <v>9</v>
      </c>
      <c r="B11" s="237">
        <v>585309</v>
      </c>
      <c r="C11" s="237">
        <v>722354</v>
      </c>
      <c r="D11" s="237">
        <v>5129081</v>
      </c>
      <c r="E11" s="237">
        <v>5982635</v>
      </c>
      <c r="F11" s="238">
        <v>16.64146072171603</v>
      </c>
    </row>
    <row r="12" spans="1:14" ht="15.6" customHeight="1" x14ac:dyDescent="0.25">
      <c r="A12" s="236" t="s">
        <v>6</v>
      </c>
      <c r="B12" s="237">
        <v>32839</v>
      </c>
      <c r="C12" s="237">
        <v>30960</v>
      </c>
      <c r="D12" s="237">
        <v>296589</v>
      </c>
      <c r="E12" s="237">
        <v>447034</v>
      </c>
      <c r="F12" s="238">
        <v>50.725077464100139</v>
      </c>
    </row>
    <row r="13" spans="1:14" ht="15.6" customHeight="1" x14ac:dyDescent="0.25">
      <c r="A13" s="236" t="s">
        <v>175</v>
      </c>
      <c r="B13" s="237">
        <v>1180</v>
      </c>
      <c r="C13" s="237">
        <v>120</v>
      </c>
      <c r="D13" s="237">
        <v>9765</v>
      </c>
      <c r="E13" s="237">
        <v>6328</v>
      </c>
      <c r="F13" s="238">
        <v>-35.197132616487451</v>
      </c>
    </row>
    <row r="14" spans="1:14" ht="15.6" customHeight="1" x14ac:dyDescent="0.25">
      <c r="A14" s="236" t="s">
        <v>153</v>
      </c>
      <c r="B14" s="237">
        <v>855078</v>
      </c>
      <c r="C14" s="237">
        <v>961091</v>
      </c>
      <c r="D14" s="237">
        <v>8018135</v>
      </c>
      <c r="E14" s="237">
        <v>7925666</v>
      </c>
      <c r="F14" s="238">
        <v>-1.1532482304176741</v>
      </c>
    </row>
    <row r="15" spans="1:14" ht="15.6" customHeight="1" x14ac:dyDescent="0.25">
      <c r="A15" s="236" t="s">
        <v>150</v>
      </c>
      <c r="B15" s="237">
        <v>514915</v>
      </c>
      <c r="C15" s="237">
        <v>633839</v>
      </c>
      <c r="D15" s="237">
        <v>5317365</v>
      </c>
      <c r="E15" s="237">
        <v>5777108</v>
      </c>
      <c r="F15" s="238">
        <v>8.6460681183255303</v>
      </c>
    </row>
    <row r="16" spans="1:14" ht="15.6" customHeight="1" x14ac:dyDescent="0.5">
      <c r="A16" s="236" t="s">
        <v>149</v>
      </c>
      <c r="B16" s="237">
        <v>894546</v>
      </c>
      <c r="C16" s="237">
        <v>707569</v>
      </c>
      <c r="D16" s="237">
        <v>5148366</v>
      </c>
      <c r="E16" s="237">
        <v>5963041</v>
      </c>
      <c r="F16" s="238">
        <v>15.82395268712442</v>
      </c>
      <c r="G16" s="15"/>
    </row>
    <row r="17" spans="1:7" ht="15.6" customHeight="1" x14ac:dyDescent="0.35">
      <c r="A17" s="236" t="s">
        <v>155</v>
      </c>
      <c r="B17" s="237">
        <v>315255</v>
      </c>
      <c r="C17" s="237">
        <v>256216</v>
      </c>
      <c r="D17" s="237">
        <v>2230027</v>
      </c>
      <c r="E17" s="237">
        <v>2129308</v>
      </c>
      <c r="F17" s="238">
        <v>-4.5164924012130854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5009</v>
      </c>
      <c r="E18" s="237">
        <v>0</v>
      </c>
      <c r="F18" s="238">
        <v>-100</v>
      </c>
    </row>
    <row r="19" spans="1:7" ht="15.6" customHeight="1" x14ac:dyDescent="0.25">
      <c r="A19" s="236" t="s">
        <v>148</v>
      </c>
      <c r="B19" s="237">
        <v>226953</v>
      </c>
      <c r="C19" s="237">
        <v>178767</v>
      </c>
      <c r="D19" s="237">
        <v>1628128</v>
      </c>
      <c r="E19" s="237">
        <v>1155736</v>
      </c>
      <c r="F19" s="238">
        <v>-29.014426384166359</v>
      </c>
    </row>
    <row r="20" spans="1:7" ht="15.6" customHeight="1" x14ac:dyDescent="0.25">
      <c r="A20" s="236" t="s">
        <v>147</v>
      </c>
      <c r="B20" s="237">
        <v>248514</v>
      </c>
      <c r="C20" s="237">
        <v>212793</v>
      </c>
      <c r="D20" s="237">
        <v>1645200</v>
      </c>
      <c r="E20" s="237">
        <v>2091314</v>
      </c>
      <c r="F20" s="238">
        <v>27.116095307561391</v>
      </c>
    </row>
    <row r="21" spans="1:7" ht="15.6" customHeight="1" x14ac:dyDescent="0.25">
      <c r="A21" s="236" t="s">
        <v>154</v>
      </c>
      <c r="B21" s="237">
        <v>599979</v>
      </c>
      <c r="C21" s="237">
        <v>572515</v>
      </c>
      <c r="D21" s="237">
        <v>3993116</v>
      </c>
      <c r="E21" s="237">
        <v>4367254</v>
      </c>
      <c r="F21" s="238">
        <v>9.3695750386415</v>
      </c>
    </row>
    <row r="22" spans="1:7" ht="15.6" customHeight="1" x14ac:dyDescent="0.25">
      <c r="A22" s="236" t="s">
        <v>151</v>
      </c>
      <c r="B22" s="237">
        <v>38928</v>
      </c>
      <c r="C22" s="237">
        <v>37558</v>
      </c>
      <c r="D22" s="237">
        <v>378176</v>
      </c>
      <c r="E22" s="237">
        <v>243778</v>
      </c>
      <c r="F22" s="238">
        <v>-35.538479438145202</v>
      </c>
    </row>
    <row r="23" spans="1:7" ht="15.6" customHeight="1" x14ac:dyDescent="0.25">
      <c r="A23" s="236" t="s">
        <v>171</v>
      </c>
      <c r="B23" s="237">
        <v>31555</v>
      </c>
      <c r="C23" s="237">
        <v>33114</v>
      </c>
      <c r="D23" s="237">
        <v>374427</v>
      </c>
      <c r="E23" s="237">
        <v>346932</v>
      </c>
      <c r="F23" s="238">
        <v>-7.3432204408335906</v>
      </c>
    </row>
    <row r="24" spans="1:7" ht="15.6" customHeight="1" x14ac:dyDescent="0.25">
      <c r="A24" s="236" t="s">
        <v>146</v>
      </c>
      <c r="B24" s="237">
        <v>60068</v>
      </c>
      <c r="C24" s="237">
        <v>47188</v>
      </c>
      <c r="D24" s="237">
        <v>412060</v>
      </c>
      <c r="E24" s="237">
        <v>437401</v>
      </c>
      <c r="F24" s="238">
        <v>6.1498325486579688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30693</v>
      </c>
      <c r="C26" s="237">
        <v>25891</v>
      </c>
      <c r="D26" s="237">
        <v>411406</v>
      </c>
      <c r="E26" s="237">
        <v>424175</v>
      </c>
      <c r="F26" s="238">
        <v>3.1037466638794768</v>
      </c>
    </row>
    <row r="27" spans="1:7" ht="15.6" customHeight="1" x14ac:dyDescent="0.25">
      <c r="A27" s="236" t="s">
        <v>173</v>
      </c>
      <c r="B27" s="237">
        <v>52952</v>
      </c>
      <c r="C27" s="237">
        <v>54014</v>
      </c>
      <c r="D27" s="237">
        <v>762918</v>
      </c>
      <c r="E27" s="237">
        <v>698857</v>
      </c>
      <c r="F27" s="238">
        <v>-8.3968395030658627</v>
      </c>
    </row>
    <row r="28" spans="1:7" ht="15.6" customHeight="1" x14ac:dyDescent="0.25">
      <c r="A28" s="236" t="s">
        <v>177</v>
      </c>
      <c r="B28" s="237">
        <v>43014</v>
      </c>
      <c r="C28" s="237">
        <v>58006</v>
      </c>
      <c r="D28" s="237">
        <v>191799</v>
      </c>
      <c r="E28" s="237">
        <v>494159</v>
      </c>
      <c r="F28" s="238">
        <v>157.6442004390012</v>
      </c>
    </row>
    <row r="29" spans="1:7" ht="15.6" customHeight="1" x14ac:dyDescent="0.25">
      <c r="A29" s="236" t="s">
        <v>178</v>
      </c>
      <c r="B29" s="237">
        <v>169645</v>
      </c>
      <c r="C29" s="237">
        <v>172928</v>
      </c>
      <c r="D29" s="237">
        <v>1752966</v>
      </c>
      <c r="E29" s="237">
        <v>1659651</v>
      </c>
      <c r="F29" s="238">
        <v>-5.3232635430464654</v>
      </c>
    </row>
    <row r="30" spans="1:7" ht="15.6" customHeight="1" x14ac:dyDescent="0.25">
      <c r="A30" s="236" t="s">
        <v>179</v>
      </c>
      <c r="B30" s="237">
        <v>25446</v>
      </c>
      <c r="C30" s="237">
        <v>60544</v>
      </c>
      <c r="D30" s="237">
        <v>389598</v>
      </c>
      <c r="E30" s="237">
        <v>416032</v>
      </c>
      <c r="F30" s="238">
        <v>6.7849424278358716</v>
      </c>
    </row>
    <row r="31" spans="1:7" ht="15.6" customHeight="1" x14ac:dyDescent="0.25">
      <c r="A31" s="236" t="s">
        <v>180</v>
      </c>
      <c r="B31" s="237">
        <v>223659</v>
      </c>
      <c r="C31" s="237">
        <v>335840</v>
      </c>
      <c r="D31" s="237">
        <v>2639911</v>
      </c>
      <c r="E31" s="237">
        <v>2752811</v>
      </c>
      <c r="F31" s="238">
        <v>4.2766593267727586</v>
      </c>
    </row>
    <row r="32" spans="1:7" ht="15.6" customHeight="1" x14ac:dyDescent="0.25">
      <c r="A32" s="236" t="s">
        <v>181</v>
      </c>
      <c r="B32" s="237">
        <v>1009240</v>
      </c>
      <c r="C32" s="237">
        <v>1196201</v>
      </c>
      <c r="D32" s="237">
        <v>9691161</v>
      </c>
      <c r="E32" s="237">
        <v>9851240</v>
      </c>
      <c r="F32" s="238">
        <v>1.651804154321652</v>
      </c>
    </row>
    <row r="33" spans="1:6" ht="15.6" customHeight="1" x14ac:dyDescent="0.25">
      <c r="A33" s="236" t="s">
        <v>182</v>
      </c>
      <c r="B33" s="237">
        <v>109912</v>
      </c>
      <c r="C33" s="237">
        <v>126033</v>
      </c>
      <c r="D33" s="237">
        <v>1187350</v>
      </c>
      <c r="E33" s="237">
        <v>1285649</v>
      </c>
      <c r="F33" s="238">
        <v>8.2788562765823031</v>
      </c>
    </row>
    <row r="34" spans="1:6" ht="15.6" customHeight="1" x14ac:dyDescent="0.25">
      <c r="A34" s="236" t="s">
        <v>183</v>
      </c>
      <c r="B34" s="237">
        <v>24147</v>
      </c>
      <c r="C34" s="237">
        <v>26507</v>
      </c>
      <c r="D34" s="237">
        <v>304068</v>
      </c>
      <c r="E34" s="237">
        <v>240282</v>
      </c>
      <c r="F34" s="238">
        <v>-20.97754449662575</v>
      </c>
    </row>
    <row r="35" spans="1:6" ht="15.6" customHeight="1" x14ac:dyDescent="0.25">
      <c r="A35" s="240" t="s">
        <v>158</v>
      </c>
      <c r="B35" s="241">
        <f>SUM(B7:B34)</f>
        <v>6747547</v>
      </c>
      <c r="C35" s="241">
        <f>SUM(C7:C34)</f>
        <v>7191204</v>
      </c>
      <c r="D35" s="241">
        <f>SUM(D7:D34)</f>
        <v>57448859</v>
      </c>
      <c r="E35" s="241">
        <f>SUM(E7:E34)</f>
        <v>60576190</v>
      </c>
      <c r="F35" s="242">
        <f>E35*100/D35-100</f>
        <v>5.4436781764455873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49052-2599-4CC4-BD8C-D9CDCB1F736E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61795</v>
      </c>
      <c r="C7" s="237">
        <v>146591</v>
      </c>
      <c r="D7" s="237">
        <v>600381</v>
      </c>
      <c r="E7" s="237">
        <v>1277651</v>
      </c>
      <c r="F7" s="238">
        <v>112.80670107814871</v>
      </c>
      <c r="G7" s="20"/>
    </row>
    <row r="8" spans="1:14" s="47" customFormat="1" ht="15.6" customHeight="1" x14ac:dyDescent="0.2">
      <c r="A8" s="236" t="s">
        <v>11</v>
      </c>
      <c r="B8" s="237">
        <v>1</v>
      </c>
      <c r="C8" s="237">
        <v>2</v>
      </c>
      <c r="D8" s="237">
        <v>15</v>
      </c>
      <c r="E8" s="237">
        <v>3428</v>
      </c>
      <c r="F8" s="238">
        <v>22753.333333333328</v>
      </c>
      <c r="G8" s="245"/>
    </row>
    <row r="9" spans="1:14" ht="15.6" customHeight="1" x14ac:dyDescent="0.25">
      <c r="A9" s="236" t="s">
        <v>8</v>
      </c>
      <c r="B9" s="237">
        <v>7000</v>
      </c>
      <c r="C9" s="237">
        <v>0</v>
      </c>
      <c r="D9" s="237">
        <v>7000</v>
      </c>
      <c r="E9" s="237">
        <v>56820</v>
      </c>
      <c r="F9" s="238">
        <v>711.71428571428567</v>
      </c>
      <c r="G9" s="246"/>
    </row>
    <row r="10" spans="1:14" ht="15.6" customHeight="1" x14ac:dyDescent="0.25">
      <c r="A10" s="236" t="s">
        <v>10</v>
      </c>
      <c r="B10" s="237">
        <v>43141</v>
      </c>
      <c r="C10" s="237">
        <v>15824</v>
      </c>
      <c r="D10" s="237">
        <v>215307</v>
      </c>
      <c r="E10" s="237">
        <v>144706</v>
      </c>
      <c r="F10" s="238">
        <v>-32.790852132071883</v>
      </c>
    </row>
    <row r="11" spans="1:14" ht="15.6" customHeight="1" x14ac:dyDescent="0.25">
      <c r="A11" s="236" t="s">
        <v>9</v>
      </c>
      <c r="B11" s="237">
        <v>251327</v>
      </c>
      <c r="C11" s="237">
        <v>367608</v>
      </c>
      <c r="D11" s="237">
        <v>1931380</v>
      </c>
      <c r="E11" s="237">
        <v>2688840</v>
      </c>
      <c r="F11" s="238">
        <v>39.218589816607818</v>
      </c>
    </row>
    <row r="12" spans="1:14" ht="15.6" customHeight="1" x14ac:dyDescent="0.25">
      <c r="A12" s="236" t="s">
        <v>6</v>
      </c>
      <c r="B12" s="237">
        <v>0</v>
      </c>
      <c r="C12" s="237">
        <v>4844</v>
      </c>
      <c r="D12" s="237">
        <v>0</v>
      </c>
      <c r="E12" s="237">
        <v>8122</v>
      </c>
      <c r="F12" s="238"/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2</v>
      </c>
      <c r="E13" s="237">
        <v>0</v>
      </c>
      <c r="F13" s="238">
        <v>-100</v>
      </c>
    </row>
    <row r="14" spans="1:14" ht="15.6" customHeight="1" x14ac:dyDescent="0.25">
      <c r="A14" s="236" t="s">
        <v>153</v>
      </c>
      <c r="B14" s="237">
        <v>36967</v>
      </c>
      <c r="C14" s="237">
        <v>10783</v>
      </c>
      <c r="D14" s="237">
        <v>525991</v>
      </c>
      <c r="E14" s="237">
        <v>303068</v>
      </c>
      <c r="F14" s="238">
        <v>-42.381523638237162</v>
      </c>
    </row>
    <row r="15" spans="1:14" ht="15.6" customHeight="1" x14ac:dyDescent="0.25">
      <c r="A15" s="236" t="s">
        <v>150</v>
      </c>
      <c r="B15" s="237">
        <v>157004</v>
      </c>
      <c r="C15" s="237">
        <v>222742</v>
      </c>
      <c r="D15" s="237">
        <v>1788026</v>
      </c>
      <c r="E15" s="237">
        <v>2384247</v>
      </c>
      <c r="F15" s="238">
        <v>33.345208626720193</v>
      </c>
    </row>
    <row r="16" spans="1:14" ht="15.6" customHeight="1" x14ac:dyDescent="0.5">
      <c r="A16" s="236" t="s">
        <v>149</v>
      </c>
      <c r="B16" s="237">
        <v>559523</v>
      </c>
      <c r="C16" s="237">
        <v>438488</v>
      </c>
      <c r="D16" s="237">
        <v>3430405</v>
      </c>
      <c r="E16" s="237">
        <v>3577310</v>
      </c>
      <c r="F16" s="238">
        <v>4.2824389540010506</v>
      </c>
      <c r="G16" s="15"/>
    </row>
    <row r="17" spans="1:10" ht="15.6" customHeight="1" x14ac:dyDescent="0.35">
      <c r="A17" s="236" t="s">
        <v>155</v>
      </c>
      <c r="B17" s="237">
        <v>156427</v>
      </c>
      <c r="C17" s="237">
        <v>59244</v>
      </c>
      <c r="D17" s="237">
        <v>898955</v>
      </c>
      <c r="E17" s="237">
        <v>891425</v>
      </c>
      <c r="F17" s="238">
        <v>-0.8376392589172923</v>
      </c>
      <c r="G17" s="16"/>
    </row>
    <row r="18" spans="1:10" ht="15.6" customHeight="1" x14ac:dyDescent="0.25">
      <c r="A18" s="236" t="s">
        <v>152</v>
      </c>
      <c r="B18" s="237">
        <v>0</v>
      </c>
      <c r="C18" s="237">
        <v>0</v>
      </c>
      <c r="D18" s="237">
        <v>5000</v>
      </c>
      <c r="E18" s="237">
        <v>0</v>
      </c>
      <c r="F18" s="238">
        <v>-100</v>
      </c>
    </row>
    <row r="19" spans="1:10" ht="15.6" customHeight="1" x14ac:dyDescent="0.25">
      <c r="A19" s="236" t="s">
        <v>148</v>
      </c>
      <c r="B19" s="237">
        <v>29809</v>
      </c>
      <c r="C19" s="237">
        <v>25823</v>
      </c>
      <c r="D19" s="237">
        <v>415255</v>
      </c>
      <c r="E19" s="237">
        <v>146359</v>
      </c>
      <c r="F19" s="238">
        <v>-64.754428002071023</v>
      </c>
    </row>
    <row r="20" spans="1:10" ht="15.6" customHeight="1" x14ac:dyDescent="0.25">
      <c r="A20" s="236" t="s">
        <v>147</v>
      </c>
      <c r="B20" s="237">
        <v>0</v>
      </c>
      <c r="C20" s="237">
        <v>13728</v>
      </c>
      <c r="D20" s="237">
        <v>2166</v>
      </c>
      <c r="E20" s="237">
        <v>92690</v>
      </c>
      <c r="F20" s="238">
        <v>4179.3167128347186</v>
      </c>
      <c r="J20" s="247"/>
    </row>
    <row r="21" spans="1:10" ht="15.6" customHeight="1" x14ac:dyDescent="0.25">
      <c r="A21" s="236" t="s">
        <v>154</v>
      </c>
      <c r="B21" s="237">
        <v>389010</v>
      </c>
      <c r="C21" s="237">
        <v>339264</v>
      </c>
      <c r="D21" s="237">
        <v>2856381</v>
      </c>
      <c r="E21" s="237">
        <v>3080240</v>
      </c>
      <c r="F21" s="238">
        <v>7.8371547773213734</v>
      </c>
    </row>
    <row r="22" spans="1:10" ht="15.6" customHeight="1" x14ac:dyDescent="0.25">
      <c r="A22" s="236" t="s">
        <v>151</v>
      </c>
      <c r="B22" s="237">
        <v>20899</v>
      </c>
      <c r="C22" s="237">
        <v>18777</v>
      </c>
      <c r="D22" s="237">
        <v>120935</v>
      </c>
      <c r="E22" s="237">
        <v>91589</v>
      </c>
      <c r="F22" s="238">
        <v>-24.26592797783934</v>
      </c>
    </row>
    <row r="23" spans="1:10" ht="15.6" customHeight="1" x14ac:dyDescent="0.25">
      <c r="A23" s="236" t="s">
        <v>171</v>
      </c>
      <c r="B23" s="237">
        <v>0</v>
      </c>
      <c r="C23" s="237">
        <v>5109</v>
      </c>
      <c r="D23" s="237">
        <v>16381</v>
      </c>
      <c r="E23" s="237">
        <v>24768</v>
      </c>
      <c r="F23" s="238">
        <v>51.19956046639399</v>
      </c>
    </row>
    <row r="24" spans="1:10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 x14ac:dyDescent="0.25">
      <c r="A26" s="236" t="s">
        <v>157</v>
      </c>
      <c r="B26" s="237">
        <v>0</v>
      </c>
      <c r="C26" s="237">
        <v>0</v>
      </c>
      <c r="D26" s="237">
        <v>6021</v>
      </c>
      <c r="E26" s="237">
        <v>3457</v>
      </c>
      <c r="F26" s="238">
        <v>-42.584288324198639</v>
      </c>
    </row>
    <row r="27" spans="1:10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 x14ac:dyDescent="0.25">
      <c r="A28" s="236" t="s">
        <v>177</v>
      </c>
      <c r="B28" s="237">
        <v>39413</v>
      </c>
      <c r="C28" s="237">
        <v>47623</v>
      </c>
      <c r="D28" s="237">
        <v>147765</v>
      </c>
      <c r="E28" s="237">
        <v>427225</v>
      </c>
      <c r="F28" s="238">
        <v>189.12462355767599</v>
      </c>
    </row>
    <row r="29" spans="1:10" ht="15.6" customHeight="1" x14ac:dyDescent="0.25">
      <c r="A29" s="236" t="s">
        <v>178</v>
      </c>
      <c r="B29" s="237">
        <v>0</v>
      </c>
      <c r="C29" s="237">
        <v>0</v>
      </c>
      <c r="D29" s="237">
        <v>9825</v>
      </c>
      <c r="E29" s="237">
        <v>4852</v>
      </c>
      <c r="F29" s="238">
        <v>-50.615776081424933</v>
      </c>
    </row>
    <row r="30" spans="1:10" ht="15.6" customHeight="1" x14ac:dyDescent="0.25">
      <c r="A30" s="236" t="s">
        <v>179</v>
      </c>
      <c r="B30" s="237">
        <v>0</v>
      </c>
      <c r="C30" s="237">
        <v>0</v>
      </c>
      <c r="D30" s="237">
        <v>0</v>
      </c>
      <c r="E30" s="237">
        <v>0</v>
      </c>
      <c r="F30" s="238"/>
    </row>
    <row r="31" spans="1:10" ht="15.6" customHeight="1" x14ac:dyDescent="0.25">
      <c r="A31" s="236" t="s">
        <v>180</v>
      </c>
      <c r="B31" s="237">
        <v>170861</v>
      </c>
      <c r="C31" s="237">
        <v>276188</v>
      </c>
      <c r="D31" s="237">
        <v>1808214</v>
      </c>
      <c r="E31" s="237">
        <v>2135735</v>
      </c>
      <c r="F31" s="238">
        <v>18.112955656797251</v>
      </c>
    </row>
    <row r="32" spans="1:10" ht="15.6" customHeight="1" x14ac:dyDescent="0.25">
      <c r="A32" s="236" t="s">
        <v>181</v>
      </c>
      <c r="B32" s="237">
        <v>68515</v>
      </c>
      <c r="C32" s="237">
        <v>9415</v>
      </c>
      <c r="D32" s="237">
        <v>325266</v>
      </c>
      <c r="E32" s="237">
        <v>237042</v>
      </c>
      <c r="F32" s="238">
        <v>-27.123646492409289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</row>
    <row r="34" spans="1:6" ht="15.6" customHeight="1" x14ac:dyDescent="0.25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 x14ac:dyDescent="0.25">
      <c r="A35" s="240" t="s">
        <v>158</v>
      </c>
      <c r="B35" s="241">
        <f>SUM(B7:B34)</f>
        <v>1991692</v>
      </c>
      <c r="C35" s="241">
        <f>SUM(C7:C34)</f>
        <v>2002053</v>
      </c>
      <c r="D35" s="241">
        <f>SUM(D7:D34)</f>
        <v>15110671</v>
      </c>
      <c r="E35" s="241">
        <f>SUM(E7:E34)</f>
        <v>17579574</v>
      </c>
      <c r="F35" s="242">
        <f>E35*100/D35-100</f>
        <v>16.338804544152936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0F0BF-0057-43BE-826C-524DEE1EE36A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47802</v>
      </c>
      <c r="C7" s="237">
        <v>56326</v>
      </c>
      <c r="D7" s="237">
        <v>434560</v>
      </c>
      <c r="E7" s="237">
        <v>451241</v>
      </c>
      <c r="F7" s="238">
        <v>3.838595360824741</v>
      </c>
      <c r="G7" s="20"/>
    </row>
    <row r="8" spans="1:14" s="47" customFormat="1" ht="15.6" customHeight="1" x14ac:dyDescent="0.2">
      <c r="A8" s="236" t="s">
        <v>11</v>
      </c>
      <c r="B8" s="237">
        <v>36703</v>
      </c>
      <c r="C8" s="237">
        <v>51647</v>
      </c>
      <c r="D8" s="237">
        <v>636991</v>
      </c>
      <c r="E8" s="237">
        <v>567245</v>
      </c>
      <c r="F8" s="238">
        <v>-10.94929127727079</v>
      </c>
      <c r="G8" s="239"/>
    </row>
    <row r="9" spans="1:14" ht="15.6" customHeight="1" x14ac:dyDescent="0.25">
      <c r="A9" s="236" t="s">
        <v>8</v>
      </c>
      <c r="B9" s="237">
        <v>276544</v>
      </c>
      <c r="C9" s="237">
        <v>219190</v>
      </c>
      <c r="D9" s="237">
        <v>2119095</v>
      </c>
      <c r="E9" s="237">
        <v>1753320</v>
      </c>
      <c r="F9" s="238">
        <v>-17.260906188726789</v>
      </c>
      <c r="G9" s="20"/>
    </row>
    <row r="10" spans="1:14" ht="15.6" customHeight="1" x14ac:dyDescent="0.25">
      <c r="A10" s="236" t="s">
        <v>10</v>
      </c>
      <c r="B10" s="237">
        <v>69927</v>
      </c>
      <c r="C10" s="237">
        <v>113318</v>
      </c>
      <c r="D10" s="237">
        <v>678422</v>
      </c>
      <c r="E10" s="237">
        <v>666343</v>
      </c>
      <c r="F10" s="238">
        <v>-1.780455232878652</v>
      </c>
    </row>
    <row r="11" spans="1:14" ht="15.6" customHeight="1" x14ac:dyDescent="0.25">
      <c r="A11" s="236" t="s">
        <v>9</v>
      </c>
      <c r="B11" s="237">
        <v>0</v>
      </c>
      <c r="C11" s="237">
        <v>0</v>
      </c>
      <c r="D11" s="237">
        <v>2</v>
      </c>
      <c r="E11" s="237">
        <v>0</v>
      </c>
      <c r="F11" s="238">
        <v>-100</v>
      </c>
    </row>
    <row r="12" spans="1:14" ht="15.6" customHeight="1" x14ac:dyDescent="0.25">
      <c r="A12" s="236" t="s">
        <v>6</v>
      </c>
      <c r="B12" s="237">
        <v>15265</v>
      </c>
      <c r="C12" s="237">
        <v>10050</v>
      </c>
      <c r="D12" s="237">
        <v>160830</v>
      </c>
      <c r="E12" s="237">
        <v>260004</v>
      </c>
      <c r="F12" s="238">
        <v>61.663868681216208</v>
      </c>
    </row>
    <row r="13" spans="1:14" ht="15.6" customHeight="1" x14ac:dyDescent="0.25">
      <c r="A13" s="236" t="s">
        <v>175</v>
      </c>
      <c r="B13" s="237">
        <v>3</v>
      </c>
      <c r="C13" s="237">
        <v>0</v>
      </c>
      <c r="D13" s="237">
        <v>11</v>
      </c>
      <c r="E13" s="237">
        <v>23</v>
      </c>
      <c r="F13" s="238">
        <v>109.09090909090909</v>
      </c>
    </row>
    <row r="14" spans="1:14" ht="15.6" customHeight="1" x14ac:dyDescent="0.25">
      <c r="A14" s="236" t="s">
        <v>153</v>
      </c>
      <c r="B14" s="237">
        <v>164814</v>
      </c>
      <c r="C14" s="237">
        <v>165415</v>
      </c>
      <c r="D14" s="237">
        <v>1493064</v>
      </c>
      <c r="E14" s="237">
        <v>1257133</v>
      </c>
      <c r="F14" s="238">
        <v>-15.801800860512349</v>
      </c>
    </row>
    <row r="15" spans="1:14" ht="15.6" customHeight="1" x14ac:dyDescent="0.25">
      <c r="A15" s="236" t="s">
        <v>150</v>
      </c>
      <c r="B15" s="237">
        <v>139896</v>
      </c>
      <c r="C15" s="237">
        <v>148752</v>
      </c>
      <c r="D15" s="237">
        <v>1263002</v>
      </c>
      <c r="E15" s="237">
        <v>1257082</v>
      </c>
      <c r="F15" s="238">
        <v>-0.46872451508390611</v>
      </c>
    </row>
    <row r="16" spans="1:14" ht="15.6" customHeight="1" x14ac:dyDescent="0.5">
      <c r="A16" s="236" t="s">
        <v>149</v>
      </c>
      <c r="B16" s="237">
        <v>303946</v>
      </c>
      <c r="C16" s="237">
        <v>244536</v>
      </c>
      <c r="D16" s="237">
        <v>1519722</v>
      </c>
      <c r="E16" s="237">
        <v>2139534</v>
      </c>
      <c r="F16" s="238">
        <v>40.784564545357632</v>
      </c>
      <c r="G16" s="15"/>
    </row>
    <row r="17" spans="1:7" ht="15.6" customHeight="1" x14ac:dyDescent="0.35">
      <c r="A17" s="236" t="s">
        <v>155</v>
      </c>
      <c r="B17" s="237">
        <v>92356</v>
      </c>
      <c r="C17" s="237">
        <v>120893</v>
      </c>
      <c r="D17" s="237">
        <v>758628</v>
      </c>
      <c r="E17" s="237">
        <v>736604</v>
      </c>
      <c r="F17" s="238">
        <v>-2.903135660692727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149820</v>
      </c>
      <c r="C19" s="237">
        <v>121956</v>
      </c>
      <c r="D19" s="237">
        <v>679760</v>
      </c>
      <c r="E19" s="237">
        <v>681506</v>
      </c>
      <c r="F19" s="238">
        <v>0.25685536071554788</v>
      </c>
    </row>
    <row r="20" spans="1:7" ht="15.6" customHeight="1" x14ac:dyDescent="0.25">
      <c r="A20" s="236" t="s">
        <v>147</v>
      </c>
      <c r="B20" s="237">
        <v>172484</v>
      </c>
      <c r="C20" s="237">
        <v>126305</v>
      </c>
      <c r="D20" s="237">
        <v>1121556</v>
      </c>
      <c r="E20" s="237">
        <v>1366744</v>
      </c>
      <c r="F20" s="238">
        <v>21.861413964171209</v>
      </c>
    </row>
    <row r="21" spans="1:7" ht="15.6" customHeight="1" x14ac:dyDescent="0.25">
      <c r="A21" s="236" t="s">
        <v>154</v>
      </c>
      <c r="B21" s="237">
        <v>187965</v>
      </c>
      <c r="C21" s="237">
        <v>209838</v>
      </c>
      <c r="D21" s="237">
        <v>1010115</v>
      </c>
      <c r="E21" s="237">
        <v>1116506</v>
      </c>
      <c r="F21" s="238">
        <v>10.532563124000729</v>
      </c>
    </row>
    <row r="22" spans="1:7" ht="15.6" customHeight="1" x14ac:dyDescent="0.25">
      <c r="A22" s="236" t="s">
        <v>151</v>
      </c>
      <c r="B22" s="237">
        <v>13</v>
      </c>
      <c r="C22" s="237">
        <v>1</v>
      </c>
      <c r="D22" s="237">
        <v>17901</v>
      </c>
      <c r="E22" s="237">
        <v>9113</v>
      </c>
      <c r="F22" s="238">
        <v>-49.092229484386337</v>
      </c>
    </row>
    <row r="23" spans="1:7" ht="15.6" customHeight="1" x14ac:dyDescent="0.25">
      <c r="A23" s="236" t="s">
        <v>171</v>
      </c>
      <c r="B23" s="237">
        <v>18043</v>
      </c>
      <c r="C23" s="237">
        <v>17879</v>
      </c>
      <c r="D23" s="237">
        <v>253938</v>
      </c>
      <c r="E23" s="237">
        <v>222713</v>
      </c>
      <c r="F23" s="238">
        <v>-12.296308547755761</v>
      </c>
    </row>
    <row r="24" spans="1:7" ht="15.6" customHeight="1" x14ac:dyDescent="0.25">
      <c r="A24" s="236" t="s">
        <v>146</v>
      </c>
      <c r="B24" s="237">
        <v>14401</v>
      </c>
      <c r="C24" s="237">
        <v>976</v>
      </c>
      <c r="D24" s="237">
        <v>38055</v>
      </c>
      <c r="E24" s="237">
        <v>11121</v>
      </c>
      <c r="F24" s="238">
        <v>-70.77650768624359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23814</v>
      </c>
      <c r="C26" s="237">
        <v>21679</v>
      </c>
      <c r="D26" s="237">
        <v>357339</v>
      </c>
      <c r="E26" s="237">
        <v>377057</v>
      </c>
      <c r="F26" s="238">
        <v>5.5180095091775598</v>
      </c>
    </row>
    <row r="27" spans="1:7" ht="15.6" customHeight="1" x14ac:dyDescent="0.25">
      <c r="A27" s="236" t="s">
        <v>173</v>
      </c>
      <c r="B27" s="237">
        <v>0</v>
      </c>
      <c r="C27" s="237">
        <v>0</v>
      </c>
      <c r="D27" s="237">
        <v>77185</v>
      </c>
      <c r="E27" s="237">
        <v>39700</v>
      </c>
      <c r="F27" s="238">
        <v>-48.565135712897593</v>
      </c>
    </row>
    <row r="28" spans="1:7" ht="15.6" customHeight="1" x14ac:dyDescent="0.25">
      <c r="A28" s="236" t="s">
        <v>177</v>
      </c>
      <c r="B28" s="237">
        <v>0</v>
      </c>
      <c r="C28" s="237">
        <v>0</v>
      </c>
      <c r="D28" s="237">
        <v>4299</v>
      </c>
      <c r="E28" s="237">
        <v>13</v>
      </c>
      <c r="F28" s="238">
        <v>-99.697604093975343</v>
      </c>
    </row>
    <row r="29" spans="1:7" ht="15.6" customHeight="1" x14ac:dyDescent="0.25">
      <c r="A29" s="236" t="s">
        <v>178</v>
      </c>
      <c r="B29" s="237">
        <v>85352</v>
      </c>
      <c r="C29" s="237">
        <v>59645</v>
      </c>
      <c r="D29" s="237">
        <v>819570</v>
      </c>
      <c r="E29" s="237">
        <v>603610</v>
      </c>
      <c r="F29" s="238">
        <v>-26.350403260246221</v>
      </c>
    </row>
    <row r="30" spans="1:7" ht="15.6" customHeight="1" x14ac:dyDescent="0.25">
      <c r="A30" s="236" t="s">
        <v>179</v>
      </c>
      <c r="B30" s="237">
        <v>17617</v>
      </c>
      <c r="C30" s="237">
        <v>53223</v>
      </c>
      <c r="D30" s="237">
        <v>274155</v>
      </c>
      <c r="E30" s="237">
        <v>278704</v>
      </c>
      <c r="F30" s="238">
        <v>1.6592803341175679</v>
      </c>
    </row>
    <row r="31" spans="1:7" ht="15.6" customHeight="1" x14ac:dyDescent="0.25">
      <c r="A31" s="236" t="s">
        <v>180</v>
      </c>
      <c r="B31" s="237">
        <v>33537</v>
      </c>
      <c r="C31" s="237">
        <v>44057</v>
      </c>
      <c r="D31" s="237">
        <v>466014</v>
      </c>
      <c r="E31" s="237">
        <v>278468</v>
      </c>
      <c r="F31" s="238">
        <v>-40.244713678129841</v>
      </c>
    </row>
    <row r="32" spans="1:7" ht="15.6" customHeight="1" x14ac:dyDescent="0.25">
      <c r="A32" s="236" t="s">
        <v>181</v>
      </c>
      <c r="B32" s="237">
        <v>44268</v>
      </c>
      <c r="C32" s="237">
        <v>113351</v>
      </c>
      <c r="D32" s="237">
        <v>396145</v>
      </c>
      <c r="E32" s="237">
        <v>457146</v>
      </c>
      <c r="F32" s="238">
        <v>15.398654533062381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 x14ac:dyDescent="0.25">
      <c r="A34" s="236" t="s">
        <v>183</v>
      </c>
      <c r="B34" s="237">
        <v>7504</v>
      </c>
      <c r="C34" s="237">
        <v>7447</v>
      </c>
      <c r="D34" s="237">
        <v>154298</v>
      </c>
      <c r="E34" s="237">
        <v>70394</v>
      </c>
      <c r="F34" s="238">
        <v>-54.377892130811809</v>
      </c>
    </row>
    <row r="35" spans="1:6" ht="15.6" customHeight="1" x14ac:dyDescent="0.25">
      <c r="A35" s="240" t="s">
        <v>158</v>
      </c>
      <c r="B35" s="241">
        <f>SUM(B7:B34)</f>
        <v>1902074</v>
      </c>
      <c r="C35" s="241">
        <f>SUM(C7:C34)</f>
        <v>1906484</v>
      </c>
      <c r="D35" s="241">
        <f>SUM(D7:D34)</f>
        <v>14734657</v>
      </c>
      <c r="E35" s="241">
        <f>SUM(E7:E34)</f>
        <v>14601324</v>
      </c>
      <c r="F35" s="242">
        <f>E35*100/D35-100</f>
        <v>-0.90489381598770535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6114E-0B6F-440F-A3EA-7E4B7F199F94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5518</v>
      </c>
      <c r="C7" s="237">
        <v>22118</v>
      </c>
      <c r="D7" s="237">
        <v>128997</v>
      </c>
      <c r="E7" s="237">
        <v>96079</v>
      </c>
      <c r="F7" s="238">
        <v>-25.518422909059911</v>
      </c>
      <c r="G7" s="20"/>
    </row>
    <row r="8" spans="1:14" s="47" customFormat="1" ht="15.6" customHeight="1" x14ac:dyDescent="0.2">
      <c r="A8" s="236" t="s">
        <v>11</v>
      </c>
      <c r="B8" s="237">
        <v>3668</v>
      </c>
      <c r="C8" s="237">
        <v>10251</v>
      </c>
      <c r="D8" s="237">
        <v>35465</v>
      </c>
      <c r="E8" s="237">
        <v>52891</v>
      </c>
      <c r="F8" s="238">
        <v>49.135767658254622</v>
      </c>
    </row>
    <row r="9" spans="1:14" ht="15.6" customHeight="1" x14ac:dyDescent="0.25">
      <c r="A9" s="236" t="s">
        <v>8</v>
      </c>
      <c r="B9" s="237">
        <v>25249</v>
      </c>
      <c r="C9" s="237">
        <v>35088</v>
      </c>
      <c r="D9" s="237">
        <v>200292</v>
      </c>
      <c r="E9" s="237">
        <v>267079</v>
      </c>
      <c r="F9" s="238">
        <v>33.344816567810987</v>
      </c>
      <c r="G9" s="20"/>
    </row>
    <row r="10" spans="1:14" ht="15.6" customHeight="1" x14ac:dyDescent="0.25">
      <c r="A10" s="236" t="s">
        <v>10</v>
      </c>
      <c r="B10" s="237">
        <v>76372</v>
      </c>
      <c r="C10" s="237">
        <v>70801</v>
      </c>
      <c r="D10" s="237">
        <v>475713</v>
      </c>
      <c r="E10" s="237">
        <v>542996</v>
      </c>
      <c r="F10" s="238">
        <v>14.14361179955141</v>
      </c>
    </row>
    <row r="11" spans="1:14" ht="15.6" customHeight="1" x14ac:dyDescent="0.25">
      <c r="A11" s="236" t="s">
        <v>9</v>
      </c>
      <c r="B11" s="237">
        <v>333982</v>
      </c>
      <c r="C11" s="237">
        <v>354746</v>
      </c>
      <c r="D11" s="237">
        <v>3197699</v>
      </c>
      <c r="E11" s="237">
        <v>3293795</v>
      </c>
      <c r="F11" s="238">
        <v>3.0051608985085778</v>
      </c>
    </row>
    <row r="12" spans="1:14" ht="15.6" customHeight="1" x14ac:dyDescent="0.25">
      <c r="A12" s="236" t="s">
        <v>6</v>
      </c>
      <c r="B12" s="237">
        <v>17574</v>
      </c>
      <c r="C12" s="237">
        <v>16066</v>
      </c>
      <c r="D12" s="237">
        <v>135759</v>
      </c>
      <c r="E12" s="237">
        <v>178908</v>
      </c>
      <c r="F12" s="238">
        <v>31.783528163878628</v>
      </c>
    </row>
    <row r="13" spans="1:14" ht="15.6" customHeight="1" x14ac:dyDescent="0.25">
      <c r="A13" s="236" t="s">
        <v>175</v>
      </c>
      <c r="B13" s="237">
        <v>1177</v>
      </c>
      <c r="C13" s="237">
        <v>120</v>
      </c>
      <c r="D13" s="237">
        <v>9752</v>
      </c>
      <c r="E13" s="237">
        <v>6305</v>
      </c>
      <c r="F13" s="238">
        <v>-35.346595570139463</v>
      </c>
    </row>
    <row r="14" spans="1:14" ht="15.6" customHeight="1" x14ac:dyDescent="0.25">
      <c r="A14" s="236" t="s">
        <v>153</v>
      </c>
      <c r="B14" s="237">
        <v>653297</v>
      </c>
      <c r="C14" s="237">
        <v>784893</v>
      </c>
      <c r="D14" s="237">
        <v>5999080</v>
      </c>
      <c r="E14" s="237">
        <v>6365465</v>
      </c>
      <c r="F14" s="238">
        <v>6.1073531274795414</v>
      </c>
    </row>
    <row r="15" spans="1:14" ht="15.6" customHeight="1" x14ac:dyDescent="0.25">
      <c r="A15" s="236" t="s">
        <v>150</v>
      </c>
      <c r="B15" s="237">
        <v>218015</v>
      </c>
      <c r="C15" s="237">
        <v>262345</v>
      </c>
      <c r="D15" s="237">
        <v>2266337</v>
      </c>
      <c r="E15" s="237">
        <v>2135779</v>
      </c>
      <c r="F15" s="238">
        <v>-5.7607496149072261</v>
      </c>
    </row>
    <row r="16" spans="1:14" ht="15.6" customHeight="1" x14ac:dyDescent="0.5">
      <c r="A16" s="236" t="s">
        <v>149</v>
      </c>
      <c r="B16" s="237">
        <v>31077</v>
      </c>
      <c r="C16" s="237">
        <v>24545</v>
      </c>
      <c r="D16" s="237">
        <v>198239</v>
      </c>
      <c r="E16" s="237">
        <v>246197</v>
      </c>
      <c r="F16" s="238">
        <v>24.192010653806779</v>
      </c>
      <c r="G16" s="15"/>
    </row>
    <row r="17" spans="1:8" ht="15.6" customHeight="1" x14ac:dyDescent="0.35">
      <c r="A17" s="236" t="s">
        <v>155</v>
      </c>
      <c r="B17" s="237">
        <v>66472</v>
      </c>
      <c r="C17" s="237">
        <v>76079</v>
      </c>
      <c r="D17" s="237">
        <v>572444</v>
      </c>
      <c r="E17" s="237">
        <v>501279</v>
      </c>
      <c r="F17" s="238">
        <v>-12.43178372032898</v>
      </c>
      <c r="G17" s="16"/>
    </row>
    <row r="18" spans="1:8" ht="15.6" customHeight="1" x14ac:dyDescent="0.25">
      <c r="A18" s="236" t="s">
        <v>152</v>
      </c>
      <c r="B18" s="237">
        <v>0</v>
      </c>
      <c r="C18" s="237">
        <v>0</v>
      </c>
      <c r="D18" s="237">
        <v>9</v>
      </c>
      <c r="E18" s="237">
        <v>0</v>
      </c>
      <c r="F18" s="238">
        <v>-100</v>
      </c>
    </row>
    <row r="19" spans="1:8" ht="15.6" customHeight="1" x14ac:dyDescent="0.25">
      <c r="A19" s="236" t="s">
        <v>148</v>
      </c>
      <c r="B19" s="237">
        <v>47324</v>
      </c>
      <c r="C19" s="237">
        <v>30988</v>
      </c>
      <c r="D19" s="237">
        <v>533113</v>
      </c>
      <c r="E19" s="237">
        <v>327871</v>
      </c>
      <c r="F19" s="238">
        <v>-38.498779808408351</v>
      </c>
      <c r="H19" s="248"/>
    </row>
    <row r="20" spans="1:8" ht="15.6" customHeight="1" x14ac:dyDescent="0.25">
      <c r="A20" s="236" t="s">
        <v>147</v>
      </c>
      <c r="B20" s="237">
        <v>76030</v>
      </c>
      <c r="C20" s="237">
        <v>72760</v>
      </c>
      <c r="D20" s="237">
        <v>521478</v>
      </c>
      <c r="E20" s="237">
        <v>631880</v>
      </c>
      <c r="F20" s="238">
        <v>21.170979408527302</v>
      </c>
    </row>
    <row r="21" spans="1:8" ht="15.6" customHeight="1" x14ac:dyDescent="0.25">
      <c r="A21" s="236" t="s">
        <v>154</v>
      </c>
      <c r="B21" s="237">
        <v>23004</v>
      </c>
      <c r="C21" s="237">
        <v>23413</v>
      </c>
      <c r="D21" s="237">
        <v>126620</v>
      </c>
      <c r="E21" s="237">
        <v>170508</v>
      </c>
      <c r="F21" s="238">
        <v>34.661190965092402</v>
      </c>
    </row>
    <row r="22" spans="1:8" ht="15.6" customHeight="1" x14ac:dyDescent="0.25">
      <c r="A22" s="236" t="s">
        <v>151</v>
      </c>
      <c r="B22" s="237">
        <v>18016</v>
      </c>
      <c r="C22" s="237">
        <v>18780</v>
      </c>
      <c r="D22" s="237">
        <v>239340</v>
      </c>
      <c r="E22" s="237">
        <v>143076</v>
      </c>
      <c r="F22" s="238">
        <v>-40.220606668337929</v>
      </c>
    </row>
    <row r="23" spans="1:8" ht="15.6" customHeight="1" x14ac:dyDescent="0.25">
      <c r="A23" s="236" t="s">
        <v>171</v>
      </c>
      <c r="B23" s="237">
        <v>13512</v>
      </c>
      <c r="C23" s="237">
        <v>10126</v>
      </c>
      <c r="D23" s="237">
        <v>104108</v>
      </c>
      <c r="E23" s="237">
        <v>99451</v>
      </c>
      <c r="F23" s="238">
        <v>-4.4732393283897522</v>
      </c>
    </row>
    <row r="24" spans="1:8" ht="15.6" customHeight="1" x14ac:dyDescent="0.25">
      <c r="A24" s="236" t="s">
        <v>146</v>
      </c>
      <c r="B24" s="237">
        <v>45667</v>
      </c>
      <c r="C24" s="237">
        <v>46212</v>
      </c>
      <c r="D24" s="237">
        <v>374005</v>
      </c>
      <c r="E24" s="237">
        <v>426280</v>
      </c>
      <c r="F24" s="238">
        <v>13.977085867835999</v>
      </c>
    </row>
    <row r="25" spans="1:8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 x14ac:dyDescent="0.25">
      <c r="A26" s="236" t="s">
        <v>157</v>
      </c>
      <c r="B26" s="237">
        <v>6879</v>
      </c>
      <c r="C26" s="237">
        <v>4212</v>
      </c>
      <c r="D26" s="237">
        <v>48046</v>
      </c>
      <c r="E26" s="237">
        <v>43661</v>
      </c>
      <c r="F26" s="238">
        <v>-9.1266702743204462</v>
      </c>
    </row>
    <row r="27" spans="1:8" ht="15.6" customHeight="1" x14ac:dyDescent="0.25">
      <c r="A27" s="236" t="s">
        <v>173</v>
      </c>
      <c r="B27" s="237">
        <v>52952</v>
      </c>
      <c r="C27" s="237">
        <v>54014</v>
      </c>
      <c r="D27" s="237">
        <v>685733</v>
      </c>
      <c r="E27" s="237">
        <v>659157</v>
      </c>
      <c r="F27" s="238">
        <v>-3.8755608961505459</v>
      </c>
    </row>
    <row r="28" spans="1:8" ht="15.6" customHeight="1" x14ac:dyDescent="0.25">
      <c r="A28" s="236" t="s">
        <v>177</v>
      </c>
      <c r="B28" s="237">
        <v>3601</v>
      </c>
      <c r="C28" s="237">
        <v>10383</v>
      </c>
      <c r="D28" s="237">
        <v>39735</v>
      </c>
      <c r="E28" s="237">
        <v>66921</v>
      </c>
      <c r="F28" s="238">
        <v>68.418271045677614</v>
      </c>
    </row>
    <row r="29" spans="1:8" ht="15.6" customHeight="1" x14ac:dyDescent="0.25">
      <c r="A29" s="236" t="s">
        <v>178</v>
      </c>
      <c r="B29" s="237">
        <v>84293</v>
      </c>
      <c r="C29" s="237">
        <v>113283</v>
      </c>
      <c r="D29" s="237">
        <v>923571</v>
      </c>
      <c r="E29" s="237">
        <v>1051189</v>
      </c>
      <c r="F29" s="238">
        <v>13.8178873091511</v>
      </c>
    </row>
    <row r="30" spans="1:8" ht="15.6" customHeight="1" x14ac:dyDescent="0.25">
      <c r="A30" s="236" t="s">
        <v>179</v>
      </c>
      <c r="B30" s="237">
        <v>7829</v>
      </c>
      <c r="C30" s="237">
        <v>7321</v>
      </c>
      <c r="D30" s="237">
        <v>115443</v>
      </c>
      <c r="E30" s="237">
        <v>137328</v>
      </c>
      <c r="F30" s="238">
        <v>18.9574075517788</v>
      </c>
    </row>
    <row r="31" spans="1:8" ht="15.6" customHeight="1" x14ac:dyDescent="0.25">
      <c r="A31" s="236" t="s">
        <v>180</v>
      </c>
      <c r="B31" s="237">
        <v>19261</v>
      </c>
      <c r="C31" s="237">
        <v>15595</v>
      </c>
      <c r="D31" s="237">
        <v>365683</v>
      </c>
      <c r="E31" s="237">
        <v>338608</v>
      </c>
      <c r="F31" s="238">
        <v>-7.4039536976014793</v>
      </c>
    </row>
    <row r="32" spans="1:8" ht="15.6" customHeight="1" x14ac:dyDescent="0.25">
      <c r="A32" s="236" t="s">
        <v>181</v>
      </c>
      <c r="B32" s="237">
        <v>896457</v>
      </c>
      <c r="C32" s="237">
        <v>1073435</v>
      </c>
      <c r="D32" s="237">
        <v>8969750</v>
      </c>
      <c r="E32" s="237">
        <v>9157052</v>
      </c>
      <c r="F32" s="238">
        <v>2.0881518436968629</v>
      </c>
    </row>
    <row r="33" spans="1:6" ht="15.6" customHeight="1" x14ac:dyDescent="0.25">
      <c r="A33" s="236" t="s">
        <v>182</v>
      </c>
      <c r="B33" s="237">
        <v>109912</v>
      </c>
      <c r="C33" s="237">
        <v>126033</v>
      </c>
      <c r="D33" s="237">
        <v>1187350</v>
      </c>
      <c r="E33" s="237">
        <v>1285649</v>
      </c>
      <c r="F33" s="238">
        <v>8.2788562765823031</v>
      </c>
    </row>
    <row r="34" spans="1:6" ht="15.6" customHeight="1" x14ac:dyDescent="0.25">
      <c r="A34" s="236" t="s">
        <v>183</v>
      </c>
      <c r="B34" s="237">
        <v>16643</v>
      </c>
      <c r="C34" s="237">
        <v>19060</v>
      </c>
      <c r="D34" s="237">
        <v>149770</v>
      </c>
      <c r="E34" s="237">
        <v>169888</v>
      </c>
      <c r="F34" s="238">
        <v>13.43259664819389</v>
      </c>
    </row>
    <row r="35" spans="1:6" ht="15.6" customHeight="1" x14ac:dyDescent="0.25">
      <c r="A35" s="240" t="s">
        <v>158</v>
      </c>
      <c r="B35" s="241">
        <f>SUM(B7:B34)</f>
        <v>2853781</v>
      </c>
      <c r="C35" s="241">
        <f>SUM(C7:C34)</f>
        <v>3282667</v>
      </c>
      <c r="D35" s="241">
        <f>SUM(D7:D34)</f>
        <v>27603531</v>
      </c>
      <c r="E35" s="241">
        <f>SUM(E7:E34)</f>
        <v>28395292</v>
      </c>
      <c r="F35" s="242">
        <f>E35*100/D35-100</f>
        <v>2.8683323158910383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56463-5ADD-4731-A3E6-271742FB1733}">
  <sheetPr codeName="Hoja1"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FD302-73F7-412F-835B-793F8B7BBBF4}">
  <sheetPr codeName="Hoja4"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2578125" defaultRowHeight="15" customHeight="1" x14ac:dyDescent="0.2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42578125" style="253"/>
    <col min="26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195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 x14ac:dyDescent="0.3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197</v>
      </c>
    </row>
    <row r="3" spans="1:42" ht="15" customHeight="1" x14ac:dyDescent="0.2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</row>
    <row r="4" spans="1:42" ht="15" customHeight="1" x14ac:dyDescent="0.2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 x14ac:dyDescent="0.2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  <c r="AF6" s="257" t="s">
        <v>200</v>
      </c>
      <c r="AG6" s="257"/>
      <c r="AL6" s="257" t="s">
        <v>201</v>
      </c>
      <c r="AM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 x14ac:dyDescent="0.2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202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202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 x14ac:dyDescent="0.2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203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203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 x14ac:dyDescent="0.2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204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204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 x14ac:dyDescent="0.2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205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205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 x14ac:dyDescent="0.2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206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206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 x14ac:dyDescent="0.2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207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207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 x14ac:dyDescent="0.2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208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208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 x14ac:dyDescent="0.2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59">
        <v>42978437</v>
      </c>
      <c r="AC15" s="259">
        <v>48800280</v>
      </c>
      <c r="AD15" s="259"/>
      <c r="AF15" s="253" t="s">
        <v>209</v>
      </c>
      <c r="AG15" s="259">
        <v>17632595</v>
      </c>
      <c r="AH15" s="259">
        <v>14001773</v>
      </c>
      <c r="AI15" s="259">
        <v>16512152</v>
      </c>
      <c r="AJ15" s="259"/>
      <c r="AL15" s="253" t="s">
        <v>209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 x14ac:dyDescent="0.2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59">
        <v>43349327</v>
      </c>
      <c r="AC16" s="259">
        <v>45052533</v>
      </c>
      <c r="AD16" s="259"/>
      <c r="AF16" s="253" t="s">
        <v>210</v>
      </c>
      <c r="AG16" s="259">
        <v>15419568</v>
      </c>
      <c r="AH16" s="259">
        <v>13231512</v>
      </c>
      <c r="AI16" s="259">
        <v>14197332</v>
      </c>
      <c r="AJ16" s="259"/>
      <c r="AL16" s="253" t="s">
        <v>210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 x14ac:dyDescent="0.2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59">
        <v>45985008</v>
      </c>
      <c r="AC17" s="259">
        <v>46987477</v>
      </c>
      <c r="AD17" s="259"/>
      <c r="AF17" s="253" t="s">
        <v>211</v>
      </c>
      <c r="AG17" s="259">
        <v>15747355</v>
      </c>
      <c r="AH17" s="259">
        <v>13918205</v>
      </c>
      <c r="AI17" s="259">
        <v>15124052</v>
      </c>
      <c r="AJ17" s="259"/>
      <c r="AL17" s="253" t="s">
        <v>211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 x14ac:dyDescent="0.2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59">
        <v>43641437</v>
      </c>
      <c r="AC18" s="259">
        <v>45669918</v>
      </c>
      <c r="AD18" s="259"/>
      <c r="AF18" s="253" t="s">
        <v>212</v>
      </c>
      <c r="AG18" s="259">
        <v>13891905</v>
      </c>
      <c r="AH18" s="259">
        <v>12143165</v>
      </c>
      <c r="AI18" s="259">
        <v>14606259</v>
      </c>
      <c r="AJ18" s="259"/>
      <c r="AL18" s="253" t="s">
        <v>212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 x14ac:dyDescent="0.2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59">
        <v>43897248</v>
      </c>
      <c r="AC19" s="259">
        <v>46519669</v>
      </c>
      <c r="AD19" s="259"/>
      <c r="AF19" s="253" t="s">
        <v>213</v>
      </c>
      <c r="AG19" s="259">
        <v>15094063</v>
      </c>
      <c r="AH19" s="259">
        <v>13745088</v>
      </c>
      <c r="AI19" s="259">
        <v>14827296</v>
      </c>
      <c r="AJ19" s="259"/>
      <c r="AL19" s="253" t="s">
        <v>213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 x14ac:dyDescent="0.2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 x14ac:dyDescent="0.2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 x14ac:dyDescent="0.2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 x14ac:dyDescent="0.2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 x14ac:dyDescent="0.2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 x14ac:dyDescent="0.2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 x14ac:dyDescent="0.2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 x14ac:dyDescent="0.2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 x14ac:dyDescent="0.2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 x14ac:dyDescent="0.2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 x14ac:dyDescent="0.2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 x14ac:dyDescent="0.2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 x14ac:dyDescent="0.2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  <c r="AB33" s="257"/>
      <c r="AF33" s="257" t="s">
        <v>215</v>
      </c>
      <c r="AG33" s="257"/>
      <c r="AL33" s="257" t="s">
        <v>216</v>
      </c>
      <c r="AM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 x14ac:dyDescent="0.2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202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202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 x14ac:dyDescent="0.2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203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203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 x14ac:dyDescent="0.2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204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204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 x14ac:dyDescent="0.2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205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205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 x14ac:dyDescent="0.2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206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206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 x14ac:dyDescent="0.2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207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207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 x14ac:dyDescent="0.2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208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208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 x14ac:dyDescent="0.2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59">
        <v>21829983</v>
      </c>
      <c r="AC42" s="259">
        <v>23119760</v>
      </c>
      <c r="AD42" s="259"/>
      <c r="AF42" s="253" t="s">
        <v>209</v>
      </c>
      <c r="AG42" s="259">
        <v>16173912</v>
      </c>
      <c r="AH42" s="259">
        <v>16721585</v>
      </c>
      <c r="AI42" s="259">
        <v>16886911</v>
      </c>
      <c r="AJ42" s="259"/>
      <c r="AL42" s="253" t="s">
        <v>209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 x14ac:dyDescent="0.2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59">
        <v>21967773</v>
      </c>
      <c r="AC43" s="259">
        <v>22394269</v>
      </c>
      <c r="AD43" s="259"/>
      <c r="AF43" s="253" t="s">
        <v>210</v>
      </c>
      <c r="AG43" s="259">
        <v>15730480</v>
      </c>
      <c r="AH43" s="259">
        <v>16527782</v>
      </c>
      <c r="AI43" s="259">
        <v>15999030</v>
      </c>
      <c r="AJ43" s="259"/>
      <c r="AL43" s="253" t="s">
        <v>210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 x14ac:dyDescent="0.2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59">
        <v>23542586</v>
      </c>
      <c r="AC44" s="259">
        <v>23042069</v>
      </c>
      <c r="AD44" s="259"/>
      <c r="AF44" s="253" t="s">
        <v>211</v>
      </c>
      <c r="AG44" s="259">
        <v>16909291</v>
      </c>
      <c r="AH44" s="259">
        <v>17663441</v>
      </c>
      <c r="AI44" s="259">
        <v>16285920</v>
      </c>
      <c r="AJ44" s="259"/>
      <c r="AL44" s="253" t="s">
        <v>211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 x14ac:dyDescent="0.2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59">
        <v>23498333</v>
      </c>
      <c r="AC45" s="259">
        <v>23050267</v>
      </c>
      <c r="AD45" s="259"/>
      <c r="AF45" s="253" t="s">
        <v>212</v>
      </c>
      <c r="AG45" s="259">
        <v>15188037</v>
      </c>
      <c r="AH45" s="259">
        <v>17495635</v>
      </c>
      <c r="AI45" s="259">
        <v>16197439</v>
      </c>
      <c r="AJ45" s="259"/>
      <c r="AL45" s="253" t="s">
        <v>212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 x14ac:dyDescent="0.2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59">
        <v>23129018</v>
      </c>
      <c r="AC46" s="259">
        <v>23101926</v>
      </c>
      <c r="AD46" s="259"/>
      <c r="AF46" s="253" t="s">
        <v>213</v>
      </c>
      <c r="AG46" s="259">
        <v>15091336</v>
      </c>
      <c r="AH46" s="259">
        <v>17404768</v>
      </c>
      <c r="AI46" s="259">
        <v>16403302</v>
      </c>
      <c r="AJ46" s="259"/>
      <c r="AL46" s="253" t="s">
        <v>213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 x14ac:dyDescent="0.2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 x14ac:dyDescent="0.2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 x14ac:dyDescent="0.2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 x14ac:dyDescent="0.2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 x14ac:dyDescent="0.2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 x14ac:dyDescent="0.2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 x14ac:dyDescent="0.2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 x14ac:dyDescent="0.2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 x14ac:dyDescent="0.2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 x14ac:dyDescent="0.2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 x14ac:dyDescent="0.2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 x14ac:dyDescent="0.2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 x14ac:dyDescent="0.2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 x14ac:dyDescent="0.25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 x14ac:dyDescent="0.25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 x14ac:dyDescent="0.25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 x14ac:dyDescent="0.25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 x14ac:dyDescent="0.25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 x14ac:dyDescent="0.25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 x14ac:dyDescent="0.25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 x14ac:dyDescent="0.25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 x14ac:dyDescent="0.25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4841-10D9-487A-9D02-A0ACE2628737}">
  <sheetPr codeName="Hoja5">
    <pageSetUpPr fitToPage="1"/>
  </sheetPr>
  <dimension ref="A1:AQ59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7" width="12.85546875" style="263" customWidth="1"/>
    <col min="28" max="29" width="12.85546875" style="264" customWidth="1"/>
    <col min="30" max="31" width="12.85546875" style="263" customWidth="1"/>
    <col min="32" max="33" width="12.85546875" style="264" customWidth="1"/>
    <col min="34" max="35" width="12.85546875" style="263" customWidth="1"/>
    <col min="36" max="37" width="12.85546875" style="264" customWidth="1"/>
    <col min="38" max="43" width="12.85546875" style="263" customWidth="1"/>
    <col min="44" max="63" width="12.85546875" style="247" customWidth="1"/>
    <col min="64" max="16384" width="11.42578125" style="247"/>
  </cols>
  <sheetData>
    <row r="1" spans="1:39" ht="26.25" x14ac:dyDescent="0.25">
      <c r="B1" s="251" t="s">
        <v>217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218</v>
      </c>
    </row>
    <row r="2" spans="1:39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219</v>
      </c>
    </row>
    <row r="3" spans="1:39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220</v>
      </c>
    </row>
    <row r="4" spans="1:39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221</v>
      </c>
    </row>
    <row r="5" spans="1:39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  <c r="Z6" s="266" t="s">
        <v>199</v>
      </c>
      <c r="AA6" s="264"/>
      <c r="AC6" s="263"/>
      <c r="AD6" s="266" t="s">
        <v>200</v>
      </c>
      <c r="AE6" s="264"/>
      <c r="AG6" s="263"/>
      <c r="AH6" s="266" t="s">
        <v>201</v>
      </c>
      <c r="AI6" s="264"/>
      <c r="AK6" s="263"/>
    </row>
    <row r="7" spans="1:39" ht="15" customHeight="1" thickBot="1" x14ac:dyDescent="0.3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202</v>
      </c>
      <c r="AA8" s="264">
        <v>-7.2201224602575137E-2</v>
      </c>
      <c r="AB8" s="264">
        <v>0.10032763489485419</v>
      </c>
      <c r="AC8" s="263"/>
      <c r="AD8" s="263" t="s">
        <v>202</v>
      </c>
      <c r="AE8" s="264">
        <v>-0.17792630991703062</v>
      </c>
      <c r="AF8" s="264">
        <v>0.14856750269498575</v>
      </c>
      <c r="AG8" s="263"/>
      <c r="AH8" s="263" t="s">
        <v>202</v>
      </c>
      <c r="AI8" s="264">
        <v>-8.8871832047763069E-2</v>
      </c>
      <c r="AJ8" s="264">
        <v>0.26391040888376266</v>
      </c>
      <c r="AK8" s="263"/>
      <c r="AL8" s="268" t="s">
        <v>222</v>
      </c>
      <c r="AM8" s="269">
        <v>2022</v>
      </c>
    </row>
    <row r="9" spans="1:39" ht="15" customHeight="1" thickBot="1" x14ac:dyDescent="0.3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203</v>
      </c>
      <c r="AA9" s="264">
        <v>-6.6668414505015788E-2</v>
      </c>
      <c r="AB9" s="264">
        <v>9.3288286965419326E-2</v>
      </c>
      <c r="AC9" s="263"/>
      <c r="AD9" s="263" t="s">
        <v>203</v>
      </c>
      <c r="AE9" s="264">
        <v>-0.15681915443965877</v>
      </c>
      <c r="AF9" s="264">
        <v>0.14900524483073341</v>
      </c>
      <c r="AG9" s="263"/>
      <c r="AH9" s="263" t="s">
        <v>203</v>
      </c>
      <c r="AI9" s="264">
        <v>-7.108549272914047E-2</v>
      </c>
      <c r="AJ9" s="264">
        <v>0.24027416704411322</v>
      </c>
      <c r="AK9" s="263"/>
      <c r="AL9" s="270" t="s">
        <v>223</v>
      </c>
      <c r="AM9" s="271">
        <v>2021</v>
      </c>
    </row>
    <row r="10" spans="1:39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204</v>
      </c>
      <c r="AA10" s="264">
        <v>-2.8344070185333834E-2</v>
      </c>
      <c r="AB10" s="264">
        <v>5.6148488778304542E-2</v>
      </c>
      <c r="AC10" s="263"/>
      <c r="AD10" s="263" t="s">
        <v>204</v>
      </c>
      <c r="AE10" s="264">
        <v>-0.11696213495499108</v>
      </c>
      <c r="AF10" s="264">
        <v>0.11245768695199644</v>
      </c>
      <c r="AG10" s="263"/>
      <c r="AH10" s="263" t="s">
        <v>204</v>
      </c>
      <c r="AI10" s="264">
        <v>-1.7593952076477848E-2</v>
      </c>
      <c r="AJ10" s="264">
        <v>0.1387519431196732</v>
      </c>
      <c r="AK10" s="263"/>
    </row>
    <row r="11" spans="1:39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205</v>
      </c>
      <c r="AA11" s="264">
        <v>-5.7325572809745044E-4</v>
      </c>
      <c r="AB11" s="264">
        <v>5.8997513498875519E-2</v>
      </c>
      <c r="AC11" s="263"/>
      <c r="AD11" s="263" t="s">
        <v>205</v>
      </c>
      <c r="AE11" s="264">
        <v>-0.11595235834858542</v>
      </c>
      <c r="AF11" s="264">
        <v>0.13223409586123908</v>
      </c>
      <c r="AG11" s="263"/>
      <c r="AH11" s="263" t="s">
        <v>205</v>
      </c>
      <c r="AI11" s="264">
        <v>3.3997020675711698E-2</v>
      </c>
      <c r="AJ11" s="264">
        <v>0.12524430974707529</v>
      </c>
      <c r="AK11" s="263"/>
    </row>
    <row r="12" spans="1:39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206</v>
      </c>
      <c r="AA12" s="264">
        <v>3.390670658299328E-2</v>
      </c>
      <c r="AB12" s="264">
        <v>7.3313610554215536E-2</v>
      </c>
      <c r="AC12" s="263"/>
      <c r="AD12" s="263" t="s">
        <v>206</v>
      </c>
      <c r="AE12" s="264">
        <v>-7.7024265100422581E-2</v>
      </c>
      <c r="AF12" s="264">
        <v>0.12498097655058843</v>
      </c>
      <c r="AG12" s="263"/>
      <c r="AH12" s="263" t="s">
        <v>206</v>
      </c>
      <c r="AI12" s="264">
        <v>8.9313646457463564E-2</v>
      </c>
      <c r="AJ12" s="264">
        <v>0.13890323046813166</v>
      </c>
      <c r="AK12" s="263"/>
    </row>
    <row r="13" spans="1:39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207</v>
      </c>
      <c r="AA13" s="264">
        <v>4.6953426504110073E-2</v>
      </c>
      <c r="AB13" s="264">
        <v>7.3439596797486642E-2</v>
      </c>
      <c r="AC13" s="263"/>
      <c r="AD13" s="263" t="s">
        <v>207</v>
      </c>
      <c r="AE13" s="264">
        <v>-5.9606414433635138E-2</v>
      </c>
      <c r="AF13" s="264">
        <v>0.12482933296494295</v>
      </c>
      <c r="AG13" s="263"/>
      <c r="AH13" s="263" t="s">
        <v>207</v>
      </c>
      <c r="AI13" s="264">
        <v>0.1047887990879228</v>
      </c>
      <c r="AJ13" s="264">
        <v>0.1370323317680443</v>
      </c>
      <c r="AK13" s="263"/>
    </row>
    <row r="14" spans="1:39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208</v>
      </c>
      <c r="AA14" s="264">
        <v>5.321626473091072E-2</v>
      </c>
      <c r="AB14" s="264">
        <v>6.9328686383827859E-2</v>
      </c>
      <c r="AC14" s="263"/>
      <c r="AD14" s="263" t="s">
        <v>208</v>
      </c>
      <c r="AE14" s="264">
        <v>-4.2766537305600705E-2</v>
      </c>
      <c r="AF14" s="264">
        <v>0.12420096505996853</v>
      </c>
      <c r="AG14" s="263"/>
      <c r="AH14" s="263" t="s">
        <v>208</v>
      </c>
      <c r="AI14" s="264">
        <v>0.12234334972297461</v>
      </c>
      <c r="AJ14" s="264">
        <v>0.12142355404340237</v>
      </c>
      <c r="AK14" s="263"/>
    </row>
    <row r="15" spans="1:39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209</v>
      </c>
      <c r="AA15" s="264">
        <v>6.3655221527360764E-2</v>
      </c>
      <c r="AC15" s="263"/>
      <c r="AD15" s="263" t="s">
        <v>209</v>
      </c>
      <c r="AE15" s="264">
        <v>-1.5460735481822497E-2</v>
      </c>
      <c r="AG15" s="263"/>
      <c r="AH15" s="263" t="s">
        <v>209</v>
      </c>
      <c r="AI15" s="264">
        <v>0.14209143876768907</v>
      </c>
      <c r="AK15" s="263"/>
    </row>
    <row r="16" spans="1:39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210</v>
      </c>
      <c r="AA16" s="264">
        <v>6.0889961969038495E-2</v>
      </c>
      <c r="AC16" s="263"/>
      <c r="AD16" s="263" t="s">
        <v>210</v>
      </c>
      <c r="AE16" s="264">
        <v>-6.2521025784393206E-3</v>
      </c>
      <c r="AG16" s="263"/>
      <c r="AH16" s="263" t="s">
        <v>210</v>
      </c>
      <c r="AI16" s="264">
        <v>0.12490043182571028</v>
      </c>
      <c r="AK16" s="263"/>
    </row>
    <row r="17" spans="1:37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211</v>
      </c>
      <c r="AA17" s="264">
        <v>5.6689476150910849E-2</v>
      </c>
      <c r="AC17" s="263"/>
      <c r="AD17" s="263" t="s">
        <v>211</v>
      </c>
      <c r="AE17" s="264">
        <v>2.9161693914144847E-3</v>
      </c>
      <c r="AG17" s="263"/>
      <c r="AH17" s="263" t="s">
        <v>211</v>
      </c>
      <c r="AI17" s="264">
        <v>0.11001445710713412</v>
      </c>
      <c r="AK17" s="263"/>
    </row>
    <row r="18" spans="1:37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212</v>
      </c>
      <c r="AA18" s="264">
        <v>5.5744720786396015E-2</v>
      </c>
      <c r="AC18" s="263"/>
      <c r="AD18" s="263" t="s">
        <v>212</v>
      </c>
      <c r="AE18" s="264">
        <v>1.8766975941681495E-2</v>
      </c>
      <c r="AG18" s="263"/>
      <c r="AH18" s="263" t="s">
        <v>212</v>
      </c>
      <c r="AI18" s="264">
        <v>9.4031503256254603E-2</v>
      </c>
      <c r="AK18" s="263"/>
    </row>
    <row r="19" spans="1:37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213</v>
      </c>
      <c r="AA19" s="264">
        <v>5.608495042650645E-2</v>
      </c>
      <c r="AC19" s="263"/>
      <c r="AD19" s="263" t="s">
        <v>213</v>
      </c>
      <c r="AE19" s="264">
        <v>2.3705487428082678E-2</v>
      </c>
      <c r="AG19" s="263"/>
      <c r="AH19" s="263" t="s">
        <v>213</v>
      </c>
      <c r="AI19" s="264">
        <v>0.10195977755221521</v>
      </c>
      <c r="AK19" s="263"/>
    </row>
    <row r="20" spans="1:37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214</v>
      </c>
      <c r="AA33" s="264"/>
      <c r="AC33" s="263"/>
      <c r="AD33" s="266" t="s">
        <v>215</v>
      </c>
      <c r="AE33" s="264"/>
      <c r="AG33" s="263"/>
      <c r="AH33" s="266" t="s">
        <v>216</v>
      </c>
      <c r="AI33" s="264"/>
      <c r="AK33" s="263"/>
    </row>
    <row r="34" spans="1:39" ht="15" customHeight="1" thickBot="1" x14ac:dyDescent="0.3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202</v>
      </c>
      <c r="AA35" s="264">
        <v>1.107712372789095E-2</v>
      </c>
      <c r="AB35" s="264">
        <v>1.3617729202092192E-2</v>
      </c>
      <c r="AC35" s="263"/>
      <c r="AD35" s="263" t="s">
        <v>202</v>
      </c>
      <c r="AE35" s="264">
        <v>5.7702178807125935E-2</v>
      </c>
      <c r="AF35" s="264">
        <v>-4.2899690826657774E-2</v>
      </c>
      <c r="AG35" s="263"/>
      <c r="AH35" s="263" t="s">
        <v>202</v>
      </c>
      <c r="AI35" s="264">
        <v>3.5561986624737897E-2</v>
      </c>
      <c r="AJ35" s="264">
        <v>-1.7596698122723069E-2</v>
      </c>
      <c r="AK35" s="263"/>
      <c r="AL35" s="268" t="s">
        <v>224</v>
      </c>
      <c r="AM35" s="269">
        <v>2022</v>
      </c>
    </row>
    <row r="36" spans="1:39" ht="15" customHeight="1" thickBot="1" x14ac:dyDescent="0.3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203</v>
      </c>
      <c r="AA36" s="264">
        <v>-2.6407888128539979E-3</v>
      </c>
      <c r="AB36" s="264">
        <v>5.0830838375992473E-3</v>
      </c>
      <c r="AC36" s="263"/>
      <c r="AD36" s="263" t="s">
        <v>203</v>
      </c>
      <c r="AE36" s="264">
        <v>3.552762386362019E-2</v>
      </c>
      <c r="AF36" s="264">
        <v>-4.7422795923507836E-2</v>
      </c>
      <c r="AG36" s="263"/>
      <c r="AH36" s="263" t="s">
        <v>203</v>
      </c>
      <c r="AI36" s="264">
        <v>1.2245191833654018E-2</v>
      </c>
      <c r="AJ36" s="264">
        <v>-1.5256137090447481E-2</v>
      </c>
      <c r="AK36" s="263"/>
      <c r="AL36" s="270" t="s">
        <v>225</v>
      </c>
      <c r="AM36" s="271">
        <v>2021</v>
      </c>
    </row>
    <row r="37" spans="1:39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204</v>
      </c>
      <c r="AA37" s="264">
        <v>2.8855395171990778E-2</v>
      </c>
      <c r="AB37" s="264">
        <v>-1.284478356427286E-2</v>
      </c>
      <c r="AC37" s="263"/>
      <c r="AD37" s="263" t="s">
        <v>204</v>
      </c>
      <c r="AE37" s="264">
        <v>5.0681658217141885E-2</v>
      </c>
      <c r="AF37" s="264">
        <v>-5.55630587123494E-2</v>
      </c>
      <c r="AG37" s="263"/>
      <c r="AH37" s="263" t="s">
        <v>204</v>
      </c>
      <c r="AI37" s="264">
        <v>4.1217445412865886E-2</v>
      </c>
      <c r="AJ37" s="264">
        <v>-3.2306988207925116E-2</v>
      </c>
      <c r="AK37" s="263"/>
    </row>
    <row r="38" spans="1:39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205</v>
      </c>
      <c r="AA38" s="264">
        <v>6.8715312845533699E-2</v>
      </c>
      <c r="AB38" s="264">
        <v>-1.2023722822037683E-2</v>
      </c>
      <c r="AC38" s="263"/>
      <c r="AD38" s="263" t="s">
        <v>205</v>
      </c>
      <c r="AE38" s="264">
        <v>6.7634882360427612E-2</v>
      </c>
      <c r="AF38" s="264">
        <v>-5.2026269293068451E-2</v>
      </c>
      <c r="AG38" s="263"/>
      <c r="AH38" s="263" t="s">
        <v>205</v>
      </c>
      <c r="AI38" s="264">
        <v>6.8522051849220555E-2</v>
      </c>
      <c r="AJ38" s="264">
        <v>-2.7999117117938396E-2</v>
      </c>
      <c r="AK38" s="263"/>
    </row>
    <row r="39" spans="1:39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206</v>
      </c>
      <c r="AA39" s="264">
        <v>9.2903636992539868E-2</v>
      </c>
      <c r="AB39" s="264">
        <v>1.3513406253361638E-2</v>
      </c>
      <c r="AC39" s="263"/>
      <c r="AD39" s="263" t="s">
        <v>206</v>
      </c>
      <c r="AE39" s="264">
        <v>8.0935625370566977E-2</v>
      </c>
      <c r="AF39" s="264">
        <v>-2.376697641821451E-2</v>
      </c>
      <c r="AG39" s="263"/>
      <c r="AH39" s="263" t="s">
        <v>206</v>
      </c>
      <c r="AI39" s="264">
        <v>8.6158597028014441E-2</v>
      </c>
      <c r="AJ39" s="264">
        <v>8.4440500189259633E-4</v>
      </c>
      <c r="AK39" s="263"/>
    </row>
    <row r="40" spans="1:39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207</v>
      </c>
      <c r="AA40" s="264">
        <v>0.10074488478716503</v>
      </c>
      <c r="AB40" s="264">
        <v>1.4873865078394033E-2</v>
      </c>
      <c r="AC40" s="263"/>
      <c r="AD40" s="263" t="s">
        <v>207</v>
      </c>
      <c r="AE40" s="264">
        <v>8.4121339467344292E-2</v>
      </c>
      <c r="AF40" s="264">
        <v>-2.3986076114950662E-2</v>
      </c>
      <c r="AG40" s="263"/>
      <c r="AH40" s="263" t="s">
        <v>207</v>
      </c>
      <c r="AI40" s="264">
        <v>9.8328483445521045E-2</v>
      </c>
      <c r="AJ40" s="264">
        <v>2.2550924456453457E-4</v>
      </c>
      <c r="AK40" s="263"/>
    </row>
    <row r="41" spans="1:39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208</v>
      </c>
      <c r="AA41" s="264">
        <v>9.4909456423107053E-2</v>
      </c>
      <c r="AB41" s="264">
        <v>1.2042047645319798E-2</v>
      </c>
      <c r="AC41" s="263"/>
      <c r="AD41" s="263" t="s">
        <v>208</v>
      </c>
      <c r="AE41" s="264">
        <v>7.7750834127204627E-2</v>
      </c>
      <c r="AF41" s="264">
        <v>-2.5859921395592948E-2</v>
      </c>
      <c r="AG41" s="263"/>
      <c r="AH41" s="263" t="s">
        <v>208</v>
      </c>
      <c r="AI41" s="264">
        <v>9.940200064407477E-2</v>
      </c>
      <c r="AJ41" s="264">
        <v>-3.2136817372885674E-3</v>
      </c>
      <c r="AK41" s="263"/>
    </row>
    <row r="42" spans="1:39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209</v>
      </c>
      <c r="AA42" s="264">
        <v>9.0290162283593392E-2</v>
      </c>
      <c r="AC42" s="263"/>
      <c r="AD42" s="263" t="s">
        <v>209</v>
      </c>
      <c r="AE42" s="264">
        <v>6.8637918315036045E-2</v>
      </c>
      <c r="AG42" s="263"/>
      <c r="AH42" s="263" t="s">
        <v>209</v>
      </c>
      <c r="AI42" s="264">
        <v>9.2844062944951983E-2</v>
      </c>
      <c r="AK42" s="263"/>
    </row>
    <row r="43" spans="1:39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210</v>
      </c>
      <c r="AA43" s="264">
        <v>8.2150303625241602E-2</v>
      </c>
      <c r="AC43" s="263"/>
      <c r="AD43" s="263" t="s">
        <v>210</v>
      </c>
      <c r="AE43" s="264">
        <v>5.6846746119525449E-2</v>
      </c>
      <c r="AG43" s="263"/>
      <c r="AH43" s="263" t="s">
        <v>210</v>
      </c>
      <c r="AI43" s="264">
        <v>8.5496124241785196E-2</v>
      </c>
      <c r="AK43" s="263"/>
    </row>
    <row r="44" spans="1:39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211</v>
      </c>
      <c r="AA44" s="264">
        <v>7.0817381667195894E-2</v>
      </c>
      <c r="AC44" s="263"/>
      <c r="AD44" s="263" t="s">
        <v>211</v>
      </c>
      <c r="AE44" s="264">
        <v>4.1841214184188825E-2</v>
      </c>
      <c r="AG44" s="263"/>
      <c r="AH44" s="263" t="s">
        <v>211</v>
      </c>
      <c r="AI44" s="264">
        <v>7.0526888604864404E-2</v>
      </c>
      <c r="AK44" s="263"/>
    </row>
    <row r="45" spans="1:39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212</v>
      </c>
      <c r="AA45" s="264">
        <v>6.1954659598844726E-2</v>
      </c>
      <c r="AC45" s="263"/>
      <c r="AD45" s="263" t="s">
        <v>212</v>
      </c>
      <c r="AE45" s="264">
        <v>3.0319697512395861E-2</v>
      </c>
      <c r="AG45" s="263"/>
      <c r="AH45" s="263" t="s">
        <v>212</v>
      </c>
      <c r="AI45" s="264">
        <v>6.2552353605993996E-2</v>
      </c>
      <c r="AK45" s="263"/>
    </row>
    <row r="46" spans="1:39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213</v>
      </c>
      <c r="AA46" s="264">
        <v>5.6370216489294196E-2</v>
      </c>
      <c r="AC46" s="263"/>
      <c r="AD46" s="263" t="s">
        <v>213</v>
      </c>
      <c r="AE46" s="264">
        <v>2.2421777253976812E-2</v>
      </c>
      <c r="AG46" s="263"/>
      <c r="AH46" s="263" t="s">
        <v>213</v>
      </c>
      <c r="AI46" s="264">
        <v>5.6038250010495713E-2</v>
      </c>
      <c r="AK46" s="263"/>
    </row>
    <row r="47" spans="1:39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 x14ac:dyDescent="0.25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420B6-02F4-43E8-82CA-DFFA9791B87B}">
  <sheetPr codeName="Hoja6"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2578125" defaultRowHeight="15" customHeight="1" x14ac:dyDescent="0.25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5703125" style="253" customWidth="1"/>
    <col min="26" max="27" width="12.85546875" style="253" customWidth="1"/>
    <col min="28" max="28" width="12.85546875" style="53" customWidth="1"/>
    <col min="29" max="29" width="12.85546875" style="254" customWidth="1"/>
    <col min="30" max="31" width="12.85546875" style="53" customWidth="1"/>
    <col min="32" max="32" width="12.85546875" style="254" customWidth="1"/>
    <col min="33" max="34" width="12.85546875" style="53" customWidth="1"/>
    <col min="35" max="35" width="12.85546875" style="254" customWidth="1"/>
    <col min="36" max="41" width="12.85546875" style="53" customWidth="1"/>
    <col min="42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226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 t="s">
        <v>227</v>
      </c>
    </row>
    <row r="2" spans="1:42" ht="15" customHeight="1" x14ac:dyDescent="0.25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197</v>
      </c>
      <c r="AB2" s="53" t="s">
        <v>228</v>
      </c>
    </row>
    <row r="3" spans="1:42" ht="15" customHeight="1" x14ac:dyDescent="0.25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  <c r="AB3" s="53" t="s">
        <v>229</v>
      </c>
    </row>
    <row r="4" spans="1:42" ht="15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230</v>
      </c>
    </row>
    <row r="5" spans="1:42" ht="15" customHeight="1" x14ac:dyDescent="0.25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231</v>
      </c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199</v>
      </c>
      <c r="AE7" s="272" t="s">
        <v>200</v>
      </c>
      <c r="AH7" s="272" t="s">
        <v>201</v>
      </c>
      <c r="AP7" s="258">
        <v>2022</v>
      </c>
    </row>
    <row r="8" spans="1:42" ht="15" customHeight="1" thickBot="1" x14ac:dyDescent="0.3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P8" s="259">
        <v>8185760</v>
      </c>
    </row>
    <row r="9" spans="1:42" ht="15" customHeight="1" x14ac:dyDescent="0.25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222</v>
      </c>
      <c r="AL9" s="275">
        <v>2022</v>
      </c>
      <c r="AP9" s="259">
        <v>7406116</v>
      </c>
    </row>
    <row r="10" spans="1:42" ht="15" customHeight="1" thickBot="1" x14ac:dyDescent="0.3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232</v>
      </c>
      <c r="AL10" s="277">
        <v>2021</v>
      </c>
      <c r="AP10" s="259">
        <v>6819146</v>
      </c>
    </row>
    <row r="11" spans="1:42" ht="15" customHeight="1" x14ac:dyDescent="0.25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 x14ac:dyDescent="0.25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 x14ac:dyDescent="0.25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 x14ac:dyDescent="0.25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 x14ac:dyDescent="0.25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 x14ac:dyDescent="0.25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 x14ac:dyDescent="0.25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 x14ac:dyDescent="0.25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 x14ac:dyDescent="0.25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 x14ac:dyDescent="0.25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 x14ac:dyDescent="0.25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 x14ac:dyDescent="0.25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 x14ac:dyDescent="0.25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 x14ac:dyDescent="0.25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 x14ac:dyDescent="0.25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 x14ac:dyDescent="0.25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 x14ac:dyDescent="0.2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 x14ac:dyDescent="0.25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 x14ac:dyDescent="0.2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 x14ac:dyDescent="0.2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 x14ac:dyDescent="0.2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214</v>
      </c>
      <c r="AE34" s="272" t="s">
        <v>215</v>
      </c>
      <c r="AH34" s="272" t="s">
        <v>233</v>
      </c>
      <c r="AP34" s="258">
        <v>2022</v>
      </c>
    </row>
    <row r="35" spans="1:42" ht="15" customHeight="1" thickBot="1" x14ac:dyDescent="0.3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P35" s="259">
        <v>1460985</v>
      </c>
    </row>
    <row r="36" spans="1:42" ht="15" customHeight="1" x14ac:dyDescent="0.25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224</v>
      </c>
      <c r="AL36" s="275">
        <v>2022</v>
      </c>
      <c r="AP36" s="259">
        <v>1349473</v>
      </c>
    </row>
    <row r="37" spans="1:42" ht="15" customHeight="1" thickBot="1" x14ac:dyDescent="0.3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234</v>
      </c>
      <c r="AL37" s="277">
        <v>2021</v>
      </c>
      <c r="AP37" s="259">
        <v>1386654</v>
      </c>
    </row>
    <row r="38" spans="1:42" ht="15" customHeight="1" x14ac:dyDescent="0.25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 x14ac:dyDescent="0.25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 x14ac:dyDescent="0.25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 x14ac:dyDescent="0.25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 x14ac:dyDescent="0.25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 x14ac:dyDescent="0.25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 x14ac:dyDescent="0.25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 x14ac:dyDescent="0.25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 x14ac:dyDescent="0.25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 x14ac:dyDescent="0.25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 x14ac:dyDescent="0.25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 x14ac:dyDescent="0.25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 x14ac:dyDescent="0.25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 x14ac:dyDescent="0.25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 x14ac:dyDescent="0.25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 x14ac:dyDescent="0.25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 x14ac:dyDescent="0.25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 x14ac:dyDescent="0.25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 x14ac:dyDescent="0.25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 x14ac:dyDescent="0.25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 x14ac:dyDescent="0.25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 x14ac:dyDescent="0.25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 x14ac:dyDescent="0.25">
      <c r="Z60" s="259"/>
      <c r="AA60" s="259"/>
    </row>
    <row r="61" spans="1:35" ht="15" customHeight="1" x14ac:dyDescent="0.25">
      <c r="Z61" s="259"/>
      <c r="AA61" s="259"/>
    </row>
    <row r="62" spans="1:35" ht="15" customHeight="1" x14ac:dyDescent="0.25">
      <c r="Z62" s="259"/>
      <c r="AA62" s="259"/>
    </row>
    <row r="63" spans="1:35" ht="15" customHeight="1" x14ac:dyDescent="0.25">
      <c r="Z63" s="259"/>
      <c r="AA63" s="259"/>
    </row>
    <row r="64" spans="1:35" ht="15" customHeight="1" x14ac:dyDescent="0.25">
      <c r="Z64" s="259"/>
      <c r="AA64" s="259"/>
    </row>
    <row r="65" spans="26:27" ht="15" customHeight="1" x14ac:dyDescent="0.25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444A5-D716-4F1A-BBDB-67094FEBA273}">
  <sheetPr codeName="Hoja7">
    <pageSetUpPr fitToPage="1"/>
  </sheetPr>
  <dimension ref="A1:AU58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6" width="12.85546875" style="263" customWidth="1"/>
    <col min="27" max="27" width="12.85546875" style="264" customWidth="1"/>
    <col min="28" max="29" width="12.85546875" style="263" customWidth="1"/>
    <col min="30" max="30" width="12.85546875" style="264" customWidth="1"/>
    <col min="31" max="32" width="12.85546875" style="263" customWidth="1"/>
    <col min="33" max="33" width="12.85546875" style="264" customWidth="1"/>
    <col min="34" max="43" width="12.85546875" style="263" customWidth="1"/>
    <col min="44" max="45" width="12.85546875" style="262" customWidth="1"/>
    <col min="46" max="47" width="12.85546875" style="283" customWidth="1"/>
    <col min="48" max="63" width="12.85546875" style="247" customWidth="1"/>
    <col min="64" max="16384" width="11.42578125" style="247"/>
  </cols>
  <sheetData>
    <row r="1" spans="1:36" ht="26.25" x14ac:dyDescent="0.25">
      <c r="B1" s="251" t="s">
        <v>235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227</v>
      </c>
    </row>
    <row r="2" spans="1:36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236</v>
      </c>
    </row>
    <row r="3" spans="1:36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237</v>
      </c>
    </row>
    <row r="4" spans="1:36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230</v>
      </c>
    </row>
    <row r="5" spans="1:36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231</v>
      </c>
    </row>
    <row r="6" spans="1:36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</row>
    <row r="7" spans="1:36" ht="15" customHeight="1" x14ac:dyDescent="0.25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199</v>
      </c>
      <c r="AC7" s="266" t="s">
        <v>200</v>
      </c>
      <c r="AF7" s="266" t="s">
        <v>201</v>
      </c>
    </row>
    <row r="8" spans="1:36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 x14ac:dyDescent="0.25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222</v>
      </c>
      <c r="AJ9" s="263">
        <v>2022</v>
      </c>
    </row>
    <row r="10" spans="1:36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232</v>
      </c>
      <c r="AJ10" s="263">
        <v>2021</v>
      </c>
    </row>
    <row r="11" spans="1:36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238</v>
      </c>
      <c r="AJ12" s="263">
        <v>2021</v>
      </c>
    </row>
    <row r="13" spans="1:36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239</v>
      </c>
      <c r="AJ13" s="263">
        <v>2020</v>
      </c>
    </row>
    <row r="14" spans="1:36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 x14ac:dyDescent="0.25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214</v>
      </c>
      <c r="AC34" s="266" t="s">
        <v>215</v>
      </c>
      <c r="AF34" s="266" t="s">
        <v>216</v>
      </c>
    </row>
    <row r="35" spans="1:36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 x14ac:dyDescent="0.25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224</v>
      </c>
      <c r="AJ36" s="263">
        <v>2022</v>
      </c>
    </row>
    <row r="37" spans="1:36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234</v>
      </c>
      <c r="AJ37" s="263">
        <v>2021</v>
      </c>
    </row>
    <row r="38" spans="1:36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240</v>
      </c>
      <c r="AJ39" s="263">
        <v>2021</v>
      </c>
    </row>
    <row r="40" spans="1:36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241</v>
      </c>
      <c r="AJ40" s="263">
        <v>2020</v>
      </c>
    </row>
    <row r="41" spans="1:36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Oscar Souto Pascual</cp:lastModifiedBy>
  <dcterms:created xsi:type="dcterms:W3CDTF">2014-04-30T10:51:23Z</dcterms:created>
  <dcterms:modified xsi:type="dcterms:W3CDTF">2025-01-30T16:23:19Z</dcterms:modified>
  <cp:category/>
</cp:coreProperties>
</file>