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DB1AE73B-4840-411D-B354-01C149129825}" xr6:coauthVersionLast="47" xr6:coauthVersionMax="47" xr10:uidLastSave="{00000000-0000-0000-0000-000000000000}"/>
  <bookViews>
    <workbookView xWindow="-120" yWindow="-120" windowWidth="29040" windowHeight="17520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0" l="1"/>
  <c r="F35" i="50" s="1"/>
  <c r="D35" i="50"/>
  <c r="C35" i="50"/>
  <c r="B35" i="50"/>
  <c r="E35" i="49"/>
  <c r="F35" i="49" s="1"/>
  <c r="D35" i="49"/>
  <c r="C35" i="49"/>
  <c r="B35" i="49"/>
  <c r="E35" i="48"/>
  <c r="F35" i="48" s="1"/>
  <c r="D35" i="48"/>
  <c r="C35" i="48"/>
  <c r="B35" i="48"/>
  <c r="E35" i="47"/>
  <c r="F35" i="47" s="1"/>
  <c r="D35" i="47"/>
  <c r="C35" i="47"/>
  <c r="B35" i="47"/>
  <c r="E35" i="46"/>
  <c r="F35" i="46" s="1"/>
  <c r="D35" i="46"/>
  <c r="C35" i="46"/>
  <c r="B35" i="46"/>
  <c r="F35" i="45"/>
  <c r="E35" i="45"/>
  <c r="D35" i="45"/>
  <c r="C35" i="45"/>
  <c r="B35" i="45"/>
  <c r="E35" i="44"/>
  <c r="F35" i="44" s="1"/>
  <c r="D35" i="44"/>
  <c r="C35" i="44"/>
  <c r="B35" i="44"/>
  <c r="F35" i="43"/>
  <c r="E35" i="43"/>
  <c r="D35" i="43"/>
  <c r="C35" i="43"/>
  <c r="B35" i="43"/>
  <c r="AA2" i="43"/>
  <c r="AA1" i="43"/>
  <c r="E35" i="31"/>
  <c r="F35" i="31" s="1"/>
  <c r="D35" i="31"/>
  <c r="C35" i="31"/>
  <c r="D35" i="6" s="1" a="1"/>
  <c r="B35" i="31"/>
  <c r="E35" i="30"/>
  <c r="D34" i="6" s="1" a="1"/>
  <c r="D35" i="30"/>
  <c r="C35" i="30"/>
  <c r="B35" i="30"/>
  <c r="E35" i="29"/>
  <c r="F35" i="29" s="1"/>
  <c r="D35" i="29"/>
  <c r="C35" i="29"/>
  <c r="B35" i="29"/>
  <c r="F35" i="38"/>
  <c r="E35" i="38"/>
  <c r="D35" i="38"/>
  <c r="C35" i="38"/>
  <c r="B35" i="38"/>
  <c r="E35" i="28"/>
  <c r="D35" i="28"/>
  <c r="F35" i="28" s="1"/>
  <c r="C35" i="28"/>
  <c r="B35" i="28"/>
  <c r="E35" i="34"/>
  <c r="F35" i="34" s="1"/>
  <c r="D35" i="34"/>
  <c r="D30" i="6" s="1" a="1"/>
  <c r="C35" i="34"/>
  <c r="B35" i="34"/>
  <c r="F35" i="33"/>
  <c r="E35" i="33"/>
  <c r="D35" i="33"/>
  <c r="C35" i="33"/>
  <c r="B35" i="33"/>
  <c r="E35" i="32"/>
  <c r="F35" i="32" s="1"/>
  <c r="D35" i="32"/>
  <c r="C35" i="32"/>
  <c r="B35" i="32"/>
  <c r="E35" i="26"/>
  <c r="F35" i="26" s="1"/>
  <c r="D35" i="26"/>
  <c r="D27" i="6" s="1" a="1"/>
  <c r="C35" i="26"/>
  <c r="B35" i="26"/>
  <c r="E35" i="25"/>
  <c r="F35" i="25" s="1"/>
  <c r="D35" i="25"/>
  <c r="C35" i="25"/>
  <c r="B35" i="25"/>
  <c r="E35" i="24"/>
  <c r="F35" i="24" s="1"/>
  <c r="D35" i="24"/>
  <c r="C35" i="24"/>
  <c r="B35" i="24"/>
  <c r="E35" i="22"/>
  <c r="F35" i="22" s="1"/>
  <c r="D35" i="22"/>
  <c r="C35" i="22"/>
  <c r="B35" i="22"/>
  <c r="E35" i="21"/>
  <c r="F35" i="21" s="1"/>
  <c r="D35" i="21"/>
  <c r="C35" i="21"/>
  <c r="B35" i="21"/>
  <c r="E35" i="20"/>
  <c r="F35" i="20" s="1"/>
  <c r="D35" i="20"/>
  <c r="C35" i="20"/>
  <c r="B35" i="20"/>
  <c r="F35" i="19"/>
  <c r="E35" i="19"/>
  <c r="D35" i="19"/>
  <c r="C35" i="19"/>
  <c r="B35" i="19"/>
  <c r="F35" i="18"/>
  <c r="E35" i="18"/>
  <c r="D35" i="18"/>
  <c r="C35" i="18"/>
  <c r="B35" i="18"/>
  <c r="E35" i="17"/>
  <c r="D35" i="17"/>
  <c r="F35" i="17" s="1"/>
  <c r="C35" i="17"/>
  <c r="B35" i="17"/>
  <c r="E35" i="16"/>
  <c r="D35" i="16"/>
  <c r="F35" i="16" s="1"/>
  <c r="C35" i="16"/>
  <c r="B35" i="16"/>
  <c r="F35" i="15"/>
  <c r="E35" i="15"/>
  <c r="D35" i="15"/>
  <c r="C35" i="15"/>
  <c r="B35" i="15"/>
  <c r="E35" i="14"/>
  <c r="F35" i="14" s="1"/>
  <c r="D35" i="14"/>
  <c r="C35" i="14"/>
  <c r="B35" i="14"/>
  <c r="E35" i="13"/>
  <c r="F35" i="13" s="1"/>
  <c r="D35" i="13"/>
  <c r="C35" i="13"/>
  <c r="B35" i="13"/>
  <c r="E35" i="12"/>
  <c r="F35" i="12" s="1"/>
  <c r="D35" i="12"/>
  <c r="C35" i="12"/>
  <c r="B35" i="12"/>
  <c r="E35" i="11"/>
  <c r="F35" i="11" s="1"/>
  <c r="D35" i="11"/>
  <c r="C35" i="11"/>
  <c r="B35" i="11"/>
  <c r="D8" i="6" s="1" a="1"/>
  <c r="E35" i="10"/>
  <c r="F35" i="10" s="1"/>
  <c r="D35" i="10"/>
  <c r="C35" i="10"/>
  <c r="B35" i="10"/>
  <c r="E35" i="9"/>
  <c r="F35" i="9" s="1"/>
  <c r="D35" i="9"/>
  <c r="C35" i="9"/>
  <c r="B35" i="9"/>
  <c r="E35" i="7"/>
  <c r="F35" i="7" s="1"/>
  <c r="D35" i="7"/>
  <c r="C35" i="7"/>
  <c r="B35" i="7"/>
  <c r="AA2" i="7"/>
  <c r="AA1" i="7"/>
  <c r="L48" i="40"/>
  <c r="K48" i="40"/>
  <c r="N48" i="40" s="1"/>
  <c r="H48" i="40"/>
  <c r="J48" i="40" s="1"/>
  <c r="G48" i="40"/>
  <c r="F48" i="40"/>
  <c r="D48" i="40"/>
  <c r="E48" i="40" s="1"/>
  <c r="C48" i="40"/>
  <c r="L48" i="39"/>
  <c r="K48" i="39"/>
  <c r="N48" i="39" s="1"/>
  <c r="H48" i="39"/>
  <c r="J48" i="39" s="1"/>
  <c r="G48" i="39"/>
  <c r="F48" i="39"/>
  <c r="D48" i="39"/>
  <c r="E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3" i="6" a="1"/>
  <c r="I33" i="6" s="1"/>
  <c r="D32" i="6" a="1"/>
  <c r="I32" i="6" s="1"/>
  <c r="D31" i="6" a="1"/>
  <c r="I31" i="6" s="1"/>
  <c r="D31" i="6"/>
  <c r="D29" i="6" a="1"/>
  <c r="I29" i="6" s="1"/>
  <c r="D28" i="6" a="1"/>
  <c r="I28" i="6" s="1"/>
  <c r="D28" i="6"/>
  <c r="D26" i="6" a="1"/>
  <c r="I26" i="6" s="1"/>
  <c r="D25" i="6" a="1"/>
  <c r="I25" i="6" s="1"/>
  <c r="D25" i="6"/>
  <c r="D24" i="6" a="1"/>
  <c r="I24" i="6" s="1"/>
  <c r="D23" i="6" a="1"/>
  <c r="I23" i="6" s="1"/>
  <c r="D22" i="6" a="1"/>
  <c r="I22" i="6" s="1"/>
  <c r="D22" i="6"/>
  <c r="D21" i="6" a="1"/>
  <c r="I21" i="6" s="1"/>
  <c r="D20" i="6" a="1"/>
  <c r="I20" i="6" s="1"/>
  <c r="G17" i="6"/>
  <c r="I17" i="6" s="1"/>
  <c r="F17" i="6"/>
  <c r="D17" i="6"/>
  <c r="D16" i="6" a="1"/>
  <c r="I16" i="6" s="1"/>
  <c r="D16" i="6"/>
  <c r="D15" i="6" a="1"/>
  <c r="I15" i="6" s="1"/>
  <c r="D14" i="6" a="1"/>
  <c r="I14" i="6" s="1"/>
  <c r="D14" i="6"/>
  <c r="D13" i="6" a="1"/>
  <c r="I13" i="6" s="1"/>
  <c r="D13" i="6"/>
  <c r="D10" i="6" a="1"/>
  <c r="D10" i="6" s="1"/>
  <c r="D9" i="6" a="1"/>
  <c r="G11" i="6" s="1"/>
  <c r="D9" i="6"/>
  <c r="D11" i="6" s="1"/>
  <c r="D7" i="6" a="1"/>
  <c r="I7" i="6" s="1"/>
  <c r="D7" i="6"/>
  <c r="I27" i="6" l="1"/>
  <c r="H27" i="6"/>
  <c r="D27" i="6"/>
  <c r="I34" i="6"/>
  <c r="D34" i="6"/>
  <c r="H34" i="6"/>
  <c r="I30" i="6"/>
  <c r="H30" i="6"/>
  <c r="D30" i="6"/>
  <c r="I35" i="6"/>
  <c r="H35" i="6"/>
  <c r="D35" i="6"/>
  <c r="I8" i="6"/>
  <c r="H8" i="6"/>
  <c r="D8" i="6"/>
  <c r="D12" i="6" s="1"/>
  <c r="D18" i="6" s="1"/>
  <c r="E12" i="6"/>
  <c r="G12" i="6"/>
  <c r="F12" i="6"/>
  <c r="F18" i="6" s="1"/>
  <c r="D15" i="6"/>
  <c r="H17" i="6"/>
  <c r="D21" i="6"/>
  <c r="D24" i="6"/>
  <c r="D33" i="6"/>
  <c r="H10" i="6"/>
  <c r="H21" i="6"/>
  <c r="H24" i="6"/>
  <c r="H7" i="6"/>
  <c r="H15" i="6"/>
  <c r="H33" i="6"/>
  <c r="I10" i="6"/>
  <c r="E17" i="6"/>
  <c r="H9" i="6"/>
  <c r="H14" i="6"/>
  <c r="E11" i="6"/>
  <c r="F35" i="30"/>
  <c r="I48" i="39"/>
  <c r="I48" i="40"/>
  <c r="F11" i="6"/>
  <c r="I11" i="6" s="1"/>
  <c r="H13" i="6"/>
  <c r="H16" i="6"/>
  <c r="H22" i="6"/>
  <c r="H25" i="6"/>
  <c r="H28" i="6"/>
  <c r="H31" i="6"/>
  <c r="I9" i="6"/>
  <c r="D20" i="6"/>
  <c r="D23" i="6"/>
  <c r="D26" i="6"/>
  <c r="D29" i="6"/>
  <c r="D32" i="6"/>
  <c r="M48" i="39"/>
  <c r="M48" i="40"/>
  <c r="H20" i="6"/>
  <c r="H23" i="6"/>
  <c r="H26" i="6"/>
  <c r="H29" i="6"/>
  <c r="H32" i="6"/>
  <c r="H11" i="6" l="1"/>
  <c r="G18" i="6"/>
  <c r="I12" i="6"/>
  <c r="H12" i="6"/>
  <c r="E18" i="6"/>
  <c r="I18" i="6" l="1"/>
  <c r="H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<sst xmlns="http://schemas.openxmlformats.org/spreadsheetml/2006/main" count="1865" uniqueCount="242">
  <si>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</si>
  <si>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</si>
  <si>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</si>
  <si>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</si>
  <si>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</si>
  <si>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</si>
  <si>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</si>
  <si>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</si>
  <si>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</si>
  <si>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</si>
  <si>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</si>
  <si>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</si>
  <si>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</si>
  <si>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</si>
  <si>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</si>
  <si>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</si>
  <si>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</si>
  <si>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</si>
  <si>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</si>
  <si>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</si>
  <si>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</si>
  <si>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</si>
  <si>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</si>
  <si>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</si>
  <si>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</si>
  <si>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</si>
  <si>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</si>
  <si>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</si>
  <si>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</si>
  <si>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</si>
  <si>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</si>
  <si>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</si>
  <si>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</si>
  <si>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</si>
  <si>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</si>
  <si>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</si>
  <si>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</si>
  <si>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</si>
  <si>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</si>
  <si>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</si>
  <si>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</si>
  <si>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Entrada-salida nacional</t>
  </si>
  <si>
    <t>Entrada-salida exterior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</si>
  <si>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</si>
  <si>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</si>
  <si>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</si>
  <si>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</si>
  <si>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</si>
  <si>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</si>
  <si>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</si>
  <si>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</si>
  <si>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</si>
  <si>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</si>
  <si>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</si>
  <si>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</si>
  <si>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</si>
  <si>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</si>
  <si>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</si>
  <si>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</si>
  <si>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</si>
  <si>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</si>
  <si>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</si>
  <si>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</si>
  <si>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</si>
  <si>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</si>
  <si>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</si>
  <si>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</si>
  <si>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</si>
  <si>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</si>
  <si>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</si>
  <si>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</si>
  <si>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</si>
  <si>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</si>
  <si>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</si>
  <si>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</si>
  <si>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</si>
  <si>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10.3. CONTENEDORES ENTRADA-SALIDA EXTERIOR</t>
  </si>
  <si>
    <t>Incluye cargas, descargas y navegación de exterior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</si>
  <si>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</si>
  <si>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</si>
  <si>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</si>
  <si>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</si>
  <si>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</si>
  <si>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</si>
  <si>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</si>
  <si>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</si>
  <si>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</si>
  <si>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</si>
  <si>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</si>
  <si>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</si>
  <si>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</si>
  <si>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10.2. CONTENEDORES ENTRADA-SALIDA NACIONAL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</si>
  <si>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</si>
  <si>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</si>
  <si>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</si>
  <si>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</si>
  <si>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</si>
  <si>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</si>
  <si>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</si>
  <si>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</si>
  <si>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</si>
  <si>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</si>
  <si>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</si>
  <si>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</si>
  <si>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</si>
  <si>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</si>
  <si>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</si>
  <si>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</si>
  <si>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</si>
  <si>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</si>
  <si>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</si>
  <si>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</si>
  <si>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</si>
  <si>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</si>
  <si>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</si>
  <si>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</si>
  <si>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</si>
  <si>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</si>
  <si>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</si>
  <si>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</si>
  <si>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</si>
  <si>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</si>
  <si>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</si>
  <si>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</si>
  <si>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</si>
  <si>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</si>
  <si>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</si>
  <si>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</si>
  <si>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</si>
  <si>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</si>
  <si>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</si>
  <si>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</si>
  <si>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</si>
  <si>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</si>
  <si>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</si>
  <si>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</si>
  <si>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</si>
  <si>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</si>
  <si>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</si>
  <si>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</si>
  <si>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</si>
  <si>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</si>
  <si>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</si>
  <si>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</si>
  <si>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</si>
  <si>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</si>
  <si>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</si>
  <si>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</si>
  <si>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</si>
  <si>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</si>
  <si>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</si>
  <si>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</si>
  <si>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</si>
  <si>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</si>
  <si>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</si>
  <si>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</si>
  <si>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</si>
  <si>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</si>
  <si>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</si>
  <si>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Octubre </t>
  </si>
  <si>
    <t xml:space="preserve"> Octubre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</si>
  <si>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</si>
  <si>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</si>
  <si>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</si>
  <si>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</si>
  <si>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cargas, descargas y navegación de cabotaje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</si>
  <si>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</si>
  <si>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</si>
  <si>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</si>
  <si>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Octubre de 2024</t>
  </si>
  <si>
    <t>En régimen de mercancía</t>
  </si>
  <si>
    <t>Málaga</t>
  </si>
  <si>
    <t>Fecha: 30/1/2025</t>
  </si>
  <si>
    <t>Pasaia</t>
  </si>
  <si>
    <t>Maquinaria, aparatos, herramientas y repuestos</t>
  </si>
  <si>
    <t>Baleares</t>
  </si>
  <si>
    <t xml:space="preserve">Octubre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</si>
  <si>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</si>
  <si>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</si>
  <si>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</si>
  <si>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</si>
  <si>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</si>
  <si>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</si>
  <si>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</si>
  <si>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1. IMPORTACIONES TOTALES</t>
  </si>
  <si>
    <t>Fecha: 30/01/2025</t>
  </si>
  <si>
    <t>Var.(%)</t>
  </si>
  <si>
    <t>No incluye tránsito, ni taras ni transbordo</t>
  </si>
  <si>
    <t>1.1. IMPORTACIONES DE GRANELES LÍQUIDOS</t>
  </si>
  <si>
    <t>1.2. IMPORTACIONES DE GRANELES SÓLIDOS</t>
  </si>
  <si>
    <t>1.3. IMPORTACIONES DE MERCANCÍA GENERAL</t>
  </si>
  <si>
    <t>2. EXPORTACIONES TOTALES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</si>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</sst>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4">
    <xf numFmtId="0" fontId="0" fillId="0" borderId="0" xfId="0"/>
    <xf numFmtId="0" fontId="32" fillId="5" borderId="51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wrapText="1" indent="1"/>
    </xf>
    <xf numFmtId="0" fontId="20" fillId="4" borderId="49" xfId="0" applyFont="1" applyFill="1" applyBorder="1" applyAlignment="1">
      <alignment horizontal="left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15" fillId="0" borderId="7" xfId="1" applyFont="1" applyBorder="1"/>
    <xf numFmtId="0" fontId="38" fillId="0" borderId="41" xfId="1" applyBorder="1"/>
    <xf numFmtId="0" fontId="38" fillId="0" borderId="42" xfId="1" applyBorder="1"/>
    <xf numFmtId="0" fontId="27" fillId="0" borderId="0" xfId="1" applyFont="1"/>
    <xf numFmtId="0" fontId="30" fillId="5" borderId="15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right" vertical="center" wrapText="1"/>
    </xf>
    <xf numFmtId="168" fontId="21" fillId="0" borderId="64" xfId="0" applyNumberFormat="1" applyFont="1" applyBorder="1" applyAlignment="1">
      <alignment horizontal="right" vertical="center" wrapText="1"/>
    </xf>
    <xf numFmtId="0" fontId="21" fillId="0" borderId="1" xfId="0" applyFont="1" applyBorder="1"/>
    <xf numFmtId="0" fontId="30" fillId="5" borderId="0" xfId="0" applyFont="1" applyFill="1" applyAlignment="1">
      <alignment horizontal="left" vertical="center" indent="1"/>
    </xf>
    <xf numFmtId="3" fontId="30" fillId="5" borderId="1" xfId="0" applyNumberFormat="1" applyFont="1" applyFill="1" applyBorder="1" applyAlignment="1">
      <alignment horizontal="right" vertical="center"/>
    </xf>
    <xf numFmtId="168" fontId="30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1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69" xfId="0" applyBorder="1"/>
    <xf numFmtId="0" fontId="0" fillId="0" borderId="70" xfId="0" applyBorder="1"/>
    <xf numFmtId="0" fontId="40" fillId="0" borderId="0" xfId="0" applyFont="1" applyAlignment="1">
      <alignment vertical="center"/>
    </xf>
    <xf numFmtId="0" fontId="27" fillId="2" borderId="0" xfId="0" applyFont="1" applyFill="1"/>
    <xf numFmtId="0" fontId="41" fillId="0" borderId="0" xfId="0" applyFont="1"/>
    <xf numFmtId="2" fontId="24" fillId="0" borderId="0" xfId="0" applyNumberFormat="1" applyFont="1"/>
    <xf numFmtId="0" fontId="19" fillId="0" borderId="0" xfId="0" applyFont="1"/>
    <xf numFmtId="0" fontId="42" fillId="2" borderId="0" xfId="0" quotePrefix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horizontal="center"/>
    </xf>
    <xf numFmtId="3" fontId="41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6" borderId="71" xfId="0" applyFont="1" applyFill="1" applyBorder="1" applyAlignment="1">
      <alignment vertical="center"/>
    </xf>
    <xf numFmtId="0" fontId="24" fillId="6" borderId="72" xfId="0" applyFont="1" applyFill="1" applyBorder="1" applyAlignment="1">
      <alignment vertical="center"/>
    </xf>
    <xf numFmtId="0" fontId="24" fillId="6" borderId="73" xfId="0" applyFont="1" applyFill="1" applyBorder="1" applyAlignment="1">
      <alignment vertical="center"/>
    </xf>
    <xf numFmtId="0" fontId="24" fillId="6" borderId="74" xfId="0" applyFont="1" applyFill="1" applyBorder="1" applyAlignment="1">
      <alignment vertical="center"/>
    </xf>
    <xf numFmtId="0" fontId="39" fillId="0" borderId="0" xfId="0" applyFont="1"/>
    <xf numFmtId="169" fontId="24" fillId="0" borderId="0" xfId="0" applyNumberFormat="1" applyFont="1"/>
    <xf numFmtId="0" fontId="24" fillId="0" borderId="71" xfId="0" applyFont="1" applyBorder="1"/>
    <xf numFmtId="0" fontId="24" fillId="0" borderId="72" xfId="0" applyFont="1" applyBorder="1"/>
    <xf numFmtId="0" fontId="24" fillId="0" borderId="73" xfId="0" applyFont="1" applyBorder="1"/>
    <xf numFmtId="0" fontId="24" fillId="0" borderId="74" xfId="0" applyFont="1" applyBorder="1"/>
    <xf numFmtId="170" fontId="24" fillId="0" borderId="0" xfId="0" applyNumberFormat="1" applyFont="1"/>
    <xf numFmtId="0" fontId="0" fillId="2" borderId="0" xfId="0" applyFill="1" applyAlignment="1">
      <alignment horizontal="center" vertical="center"/>
    </xf>
    <xf numFmtId="3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70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Normal" xfId="0" builtinId="0"/>
    <cellStyle name="Normal 2" xfId="1" xr:uid="{D9FC0BB4-E558-419A-810C-6BCF03C87FB0}"/>
  </cellStyles>
  <dxfs count="74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12071486.776000001</c:v>
                </c:pt>
                <c:pt idx="1">
                  <c:v>2663220.8489999999</c:v>
                </c:pt>
                <c:pt idx="2">
                  <c:v>4470627.6899999985</c:v>
                </c:pt>
                <c:pt idx="3">
                  <c:v>3877073.3149999999</c:v>
                </c:pt>
                <c:pt idx="4">
                  <c:v>87202519.963</c:v>
                </c:pt>
                <c:pt idx="5">
                  <c:v>4030065.05</c:v>
                </c:pt>
                <c:pt idx="6">
                  <c:v>14637496.236</c:v>
                </c:pt>
                <c:pt idx="7">
                  <c:v>59083139.991999999</c:v>
                </c:pt>
                <c:pt idx="8">
                  <c:v>29353273</c:v>
                </c:pt>
                <c:pt idx="9">
                  <c:v>30270178.427999999</c:v>
                </c:pt>
                <c:pt idx="10">
                  <c:v>14777890.353</c:v>
                </c:pt>
                <c:pt idx="11">
                  <c:v>1451878</c:v>
                </c:pt>
                <c:pt idx="12">
                  <c:v>5645352.2259999998</c:v>
                </c:pt>
                <c:pt idx="13">
                  <c:v>12989773.305</c:v>
                </c:pt>
                <c:pt idx="14">
                  <c:v>25750918.901999999</c:v>
                </c:pt>
                <c:pt idx="15">
                  <c:v>26355962.533</c:v>
                </c:pt>
                <c:pt idx="16">
                  <c:v>3826385.0019999999</c:v>
                </c:pt>
                <c:pt idx="17">
                  <c:v>2123625.4350000001</c:v>
                </c:pt>
                <c:pt idx="18">
                  <c:v>448954</c:v>
                </c:pt>
                <c:pt idx="19">
                  <c:v>2230430.6129999999</c:v>
                </c:pt>
                <c:pt idx="20">
                  <c:v>2826002.8480000002</c:v>
                </c:pt>
                <c:pt idx="21">
                  <c:v>11952329.875</c:v>
                </c:pt>
                <c:pt idx="22">
                  <c:v>6085205.875</c:v>
                </c:pt>
                <c:pt idx="23">
                  <c:v>3563030</c:v>
                </c:pt>
                <c:pt idx="24">
                  <c:v>26745187.971000001</c:v>
                </c:pt>
                <c:pt idx="25">
                  <c:v>68210602.694999993</c:v>
                </c:pt>
                <c:pt idx="26">
                  <c:v>4556462.8550000004</c:v>
                </c:pt>
                <c:pt idx="27">
                  <c:v>1200450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11536283.905999999</c:v>
                </c:pt>
                <c:pt idx="1">
                  <c:v>2656370</c:v>
                </c:pt>
                <c:pt idx="2">
                  <c:v>4509767.0820000004</c:v>
                </c:pt>
                <c:pt idx="3">
                  <c:v>3988979.1919999998</c:v>
                </c:pt>
                <c:pt idx="4">
                  <c:v>87116176.534999996</c:v>
                </c:pt>
                <c:pt idx="5">
                  <c:v>4908769.4050000003</c:v>
                </c:pt>
                <c:pt idx="6">
                  <c:v>13969188.038000001</c:v>
                </c:pt>
                <c:pt idx="7">
                  <c:v>53235680.987999998</c:v>
                </c:pt>
                <c:pt idx="8">
                  <c:v>27863183</c:v>
                </c:pt>
                <c:pt idx="9">
                  <c:v>31288857.416000001</c:v>
                </c:pt>
                <c:pt idx="10">
                  <c:v>13871221.98</c:v>
                </c:pt>
                <c:pt idx="11">
                  <c:v>1502476.2039999999</c:v>
                </c:pt>
                <c:pt idx="12">
                  <c:v>7184429.2630000003</c:v>
                </c:pt>
                <c:pt idx="13">
                  <c:v>16231790.255000001</c:v>
                </c:pt>
                <c:pt idx="14">
                  <c:v>24981796.309999999</c:v>
                </c:pt>
                <c:pt idx="15">
                  <c:v>23327682.004000001</c:v>
                </c:pt>
                <c:pt idx="16">
                  <c:v>2156400.81</c:v>
                </c:pt>
                <c:pt idx="17">
                  <c:v>1820801.4140000001</c:v>
                </c:pt>
                <c:pt idx="18">
                  <c:v>446917</c:v>
                </c:pt>
                <c:pt idx="19">
                  <c:v>2124210.2489999998</c:v>
                </c:pt>
                <c:pt idx="20">
                  <c:v>2932268.264</c:v>
                </c:pt>
                <c:pt idx="21">
                  <c:v>10832701.424000001</c:v>
                </c:pt>
                <c:pt idx="22">
                  <c:v>5832512.5669999998</c:v>
                </c:pt>
                <c:pt idx="23">
                  <c:v>3222339</c:v>
                </c:pt>
                <c:pt idx="24">
                  <c:v>27351289.655999999</c:v>
                </c:pt>
                <c:pt idx="25">
                  <c:v>64453174.898000002</c:v>
                </c:pt>
                <c:pt idx="26">
                  <c:v>4004528.33</c:v>
                </c:pt>
                <c:pt idx="27">
                  <c:v>1262069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31749"/>
        <c:axId val="27291124"/>
      </c:barChart>
      <c:catAx>
        <c:axId val="313174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291124"/>
        <c:crosses val="autoZero"/>
        <c:auto val="1"/>
        <c:lblAlgn val="ctr"/>
        <c:lblOffset val="100"/>
        <c:noMultiLvlLbl val="0"/>
      </c:catAx>
      <c:valAx>
        <c:axId val="2729112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31749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12004845</c:v>
                </c:pt>
                <c:pt idx="1">
                  <c:v>2643288</c:v>
                </c:pt>
                <c:pt idx="2">
                  <c:v>4385729</c:v>
                </c:pt>
                <c:pt idx="3">
                  <c:v>3819048</c:v>
                </c:pt>
                <c:pt idx="4">
                  <c:v>81293418</c:v>
                </c:pt>
                <c:pt idx="5">
                  <c:v>3921897</c:v>
                </c:pt>
                <c:pt idx="6">
                  <c:v>14490717</c:v>
                </c:pt>
                <c:pt idx="7">
                  <c:v>57518281</c:v>
                </c:pt>
                <c:pt idx="8">
                  <c:v>29225348</c:v>
                </c:pt>
                <c:pt idx="9">
                  <c:v>30095190</c:v>
                </c:pt>
                <c:pt idx="10">
                  <c:v>14750654</c:v>
                </c:pt>
                <c:pt idx="11">
                  <c:v>992485</c:v>
                </c:pt>
                <c:pt idx="12">
                  <c:v>5633425</c:v>
                </c:pt>
                <c:pt idx="13">
                  <c:v>12968402</c:v>
                </c:pt>
                <c:pt idx="14">
                  <c:v>25586621</c:v>
                </c:pt>
                <c:pt idx="15">
                  <c:v>23968155</c:v>
                </c:pt>
                <c:pt idx="16">
                  <c:v>3761534</c:v>
                </c:pt>
                <c:pt idx="17">
                  <c:v>2099797</c:v>
                </c:pt>
                <c:pt idx="18">
                  <c:v>448834</c:v>
                </c:pt>
                <c:pt idx="19">
                  <c:v>2208425</c:v>
                </c:pt>
                <c:pt idx="20">
                  <c:v>2789660</c:v>
                </c:pt>
                <c:pt idx="21">
                  <c:v>11210955</c:v>
                </c:pt>
                <c:pt idx="22">
                  <c:v>6034707</c:v>
                </c:pt>
                <c:pt idx="23">
                  <c:v>3533708</c:v>
                </c:pt>
                <c:pt idx="24">
                  <c:v>26589101</c:v>
                </c:pt>
                <c:pt idx="25">
                  <c:v>67811375</c:v>
                </c:pt>
                <c:pt idx="26">
                  <c:v>4434470</c:v>
                </c:pt>
                <c:pt idx="27">
                  <c:v>1193328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11463087</c:v>
                </c:pt>
                <c:pt idx="1">
                  <c:v>2630623</c:v>
                </c:pt>
                <c:pt idx="2">
                  <c:v>4426594</c:v>
                </c:pt>
                <c:pt idx="3">
                  <c:v>3938297</c:v>
                </c:pt>
                <c:pt idx="4">
                  <c:v>80853847</c:v>
                </c:pt>
                <c:pt idx="5">
                  <c:v>4804097</c:v>
                </c:pt>
                <c:pt idx="6">
                  <c:v>13836589</c:v>
                </c:pt>
                <c:pt idx="7">
                  <c:v>51930730</c:v>
                </c:pt>
                <c:pt idx="8">
                  <c:v>27751488</c:v>
                </c:pt>
                <c:pt idx="9">
                  <c:v>31092956</c:v>
                </c:pt>
                <c:pt idx="10">
                  <c:v>13844562</c:v>
                </c:pt>
                <c:pt idx="11">
                  <c:v>976125</c:v>
                </c:pt>
                <c:pt idx="12">
                  <c:v>7172291</c:v>
                </c:pt>
                <c:pt idx="13">
                  <c:v>16202672</c:v>
                </c:pt>
                <c:pt idx="14">
                  <c:v>24725846</c:v>
                </c:pt>
                <c:pt idx="15">
                  <c:v>21421262</c:v>
                </c:pt>
                <c:pt idx="16">
                  <c:v>2080561</c:v>
                </c:pt>
                <c:pt idx="17">
                  <c:v>1798760</c:v>
                </c:pt>
                <c:pt idx="18">
                  <c:v>439870</c:v>
                </c:pt>
                <c:pt idx="19">
                  <c:v>2100695</c:v>
                </c:pt>
                <c:pt idx="20">
                  <c:v>2893383</c:v>
                </c:pt>
                <c:pt idx="21">
                  <c:v>10231285</c:v>
                </c:pt>
                <c:pt idx="22">
                  <c:v>5788904</c:v>
                </c:pt>
                <c:pt idx="23">
                  <c:v>3191974</c:v>
                </c:pt>
                <c:pt idx="24">
                  <c:v>27219225</c:v>
                </c:pt>
                <c:pt idx="25">
                  <c:v>64094357</c:v>
                </c:pt>
                <c:pt idx="26">
                  <c:v>3867568</c:v>
                </c:pt>
                <c:pt idx="27">
                  <c:v>1255680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2156231"/>
        <c:axId val="6792189"/>
      </c:barChart>
      <c:catAx>
        <c:axId val="2215623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792189"/>
        <c:crosses val="autoZero"/>
        <c:auto val="1"/>
        <c:lblAlgn val="ctr"/>
        <c:lblOffset val="100"/>
        <c:noMultiLvlLbl val="0"/>
      </c:catAx>
      <c:valAx>
        <c:axId val="679218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15623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8007642</c:v>
                </c:pt>
                <c:pt idx="1">
                  <c:v>50630</c:v>
                </c:pt>
                <c:pt idx="2">
                  <c:v>115695</c:v>
                </c:pt>
                <c:pt idx="3">
                  <c:v>510863</c:v>
                </c:pt>
                <c:pt idx="4">
                  <c:v>23808499</c:v>
                </c:pt>
                <c:pt idx="5">
                  <c:v>507968</c:v>
                </c:pt>
                <c:pt idx="6">
                  <c:v>1415827</c:v>
                </c:pt>
                <c:pt idx="7">
                  <c:v>11726205</c:v>
                </c:pt>
                <c:pt idx="8">
                  <c:v>18404934</c:v>
                </c:pt>
                <c:pt idx="9">
                  <c:v>21877480</c:v>
                </c:pt>
                <c:pt idx="10">
                  <c:v>7228493</c:v>
                </c:pt>
                <c:pt idx="11">
                  <c:v>497300</c:v>
                </c:pt>
                <c:pt idx="12">
                  <c:v>1928463</c:v>
                </c:pt>
                <c:pt idx="13">
                  <c:v>1425787</c:v>
                </c:pt>
                <c:pt idx="14">
                  <c:v>19601072</c:v>
                </c:pt>
                <c:pt idx="15">
                  <c:v>7042146</c:v>
                </c:pt>
                <c:pt idx="16">
                  <c:v>97496</c:v>
                </c:pt>
                <c:pt idx="17">
                  <c:v>0</c:v>
                </c:pt>
                <c:pt idx="18">
                  <c:v>53408</c:v>
                </c:pt>
                <c:pt idx="19">
                  <c:v>1072386</c:v>
                </c:pt>
                <c:pt idx="20">
                  <c:v>0</c:v>
                </c:pt>
                <c:pt idx="21">
                  <c:v>3443649</c:v>
                </c:pt>
                <c:pt idx="22">
                  <c:v>155876</c:v>
                </c:pt>
                <c:pt idx="23">
                  <c:v>479331</c:v>
                </c:pt>
                <c:pt idx="24">
                  <c:v>17450975</c:v>
                </c:pt>
                <c:pt idx="25">
                  <c:v>2743095</c:v>
                </c:pt>
                <c:pt idx="26">
                  <c:v>30511</c:v>
                </c:pt>
                <c:pt idx="27">
                  <c:v>233810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6338553</c:v>
                </c:pt>
                <c:pt idx="1">
                  <c:v>35169</c:v>
                </c:pt>
                <c:pt idx="2">
                  <c:v>21263</c:v>
                </c:pt>
                <c:pt idx="3">
                  <c:v>578808</c:v>
                </c:pt>
                <c:pt idx="4">
                  <c:v>21734811</c:v>
                </c:pt>
                <c:pt idx="5">
                  <c:v>1209951</c:v>
                </c:pt>
                <c:pt idx="6">
                  <c:v>1337468</c:v>
                </c:pt>
                <c:pt idx="7">
                  <c:v>10684859</c:v>
                </c:pt>
                <c:pt idx="8">
                  <c:v>17326578</c:v>
                </c:pt>
                <c:pt idx="9">
                  <c:v>23050630</c:v>
                </c:pt>
                <c:pt idx="10">
                  <c:v>7371140</c:v>
                </c:pt>
                <c:pt idx="11">
                  <c:v>528389</c:v>
                </c:pt>
                <c:pt idx="12">
                  <c:v>3089592</c:v>
                </c:pt>
                <c:pt idx="13">
                  <c:v>1063954</c:v>
                </c:pt>
                <c:pt idx="14">
                  <c:v>18954331</c:v>
                </c:pt>
                <c:pt idx="15">
                  <c:v>5847786</c:v>
                </c:pt>
                <c:pt idx="16">
                  <c:v>110564</c:v>
                </c:pt>
                <c:pt idx="17">
                  <c:v>0</c:v>
                </c:pt>
                <c:pt idx="18">
                  <c:v>54732</c:v>
                </c:pt>
                <c:pt idx="19">
                  <c:v>1074238</c:v>
                </c:pt>
                <c:pt idx="20">
                  <c:v>0</c:v>
                </c:pt>
                <c:pt idx="21">
                  <c:v>3087680</c:v>
                </c:pt>
                <c:pt idx="22">
                  <c:v>186978</c:v>
                </c:pt>
                <c:pt idx="23">
                  <c:v>362268</c:v>
                </c:pt>
                <c:pt idx="24">
                  <c:v>17008365</c:v>
                </c:pt>
                <c:pt idx="25">
                  <c:v>4544306</c:v>
                </c:pt>
                <c:pt idx="26">
                  <c:v>31034</c:v>
                </c:pt>
                <c:pt idx="27">
                  <c:v>254909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7086652"/>
        <c:axId val="65487400"/>
      </c:barChart>
      <c:catAx>
        <c:axId val="670866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487400"/>
        <c:crosses val="autoZero"/>
        <c:auto val="1"/>
        <c:lblAlgn val="ctr"/>
        <c:lblOffset val="100"/>
        <c:noMultiLvlLbl val="0"/>
      </c:catAx>
      <c:valAx>
        <c:axId val="6548740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708665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3562135</c:v>
                </c:pt>
                <c:pt idx="1">
                  <c:v>1593848</c:v>
                </c:pt>
                <c:pt idx="2">
                  <c:v>3070567</c:v>
                </c:pt>
                <c:pt idx="3">
                  <c:v>2346779</c:v>
                </c:pt>
                <c:pt idx="4">
                  <c:v>213135</c:v>
                </c:pt>
                <c:pt idx="5">
                  <c:v>1432850</c:v>
                </c:pt>
                <c:pt idx="6">
                  <c:v>292422</c:v>
                </c:pt>
                <c:pt idx="7">
                  <c:v>3834821</c:v>
                </c:pt>
                <c:pt idx="8">
                  <c:v>3599477</c:v>
                </c:pt>
                <c:pt idx="9">
                  <c:v>7363854</c:v>
                </c:pt>
                <c:pt idx="10">
                  <c:v>6524736</c:v>
                </c:pt>
                <c:pt idx="11">
                  <c:v>3926</c:v>
                </c:pt>
                <c:pt idx="12">
                  <c:v>3137401</c:v>
                </c:pt>
                <c:pt idx="13">
                  <c:v>9978935</c:v>
                </c:pt>
                <c:pt idx="14">
                  <c:v>4507069</c:v>
                </c:pt>
                <c:pt idx="15">
                  <c:v>332543</c:v>
                </c:pt>
                <c:pt idx="16">
                  <c:v>1120086</c:v>
                </c:pt>
                <c:pt idx="17">
                  <c:v>1121626</c:v>
                </c:pt>
                <c:pt idx="18">
                  <c:v>16689</c:v>
                </c:pt>
                <c:pt idx="19">
                  <c:v>670298</c:v>
                </c:pt>
                <c:pt idx="20">
                  <c:v>723159</c:v>
                </c:pt>
                <c:pt idx="21">
                  <c:v>284579</c:v>
                </c:pt>
                <c:pt idx="22">
                  <c:v>2774308</c:v>
                </c:pt>
                <c:pt idx="23">
                  <c:v>1658831</c:v>
                </c:pt>
                <c:pt idx="24">
                  <c:v>7754822</c:v>
                </c:pt>
                <c:pt idx="25">
                  <c:v>2368391</c:v>
                </c:pt>
                <c:pt idx="26">
                  <c:v>212143</c:v>
                </c:pt>
                <c:pt idx="27">
                  <c:v>353489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4599365</c:v>
                </c:pt>
                <c:pt idx="1">
                  <c:v>1489066</c:v>
                </c:pt>
                <c:pt idx="2">
                  <c:v>3386202</c:v>
                </c:pt>
                <c:pt idx="3">
                  <c:v>2381393</c:v>
                </c:pt>
                <c:pt idx="4">
                  <c:v>390631</c:v>
                </c:pt>
                <c:pt idx="5">
                  <c:v>1831651</c:v>
                </c:pt>
                <c:pt idx="6">
                  <c:v>315244</c:v>
                </c:pt>
                <c:pt idx="7">
                  <c:v>3944353</c:v>
                </c:pt>
                <c:pt idx="8">
                  <c:v>3347153</c:v>
                </c:pt>
                <c:pt idx="9">
                  <c:v>7239163</c:v>
                </c:pt>
                <c:pt idx="10">
                  <c:v>5513438</c:v>
                </c:pt>
                <c:pt idx="11">
                  <c:v>6176</c:v>
                </c:pt>
                <c:pt idx="12">
                  <c:v>3232744</c:v>
                </c:pt>
                <c:pt idx="13">
                  <c:v>13823684</c:v>
                </c:pt>
                <c:pt idx="14">
                  <c:v>4594192</c:v>
                </c:pt>
                <c:pt idx="15">
                  <c:v>305719</c:v>
                </c:pt>
                <c:pt idx="16">
                  <c:v>1180049</c:v>
                </c:pt>
                <c:pt idx="17">
                  <c:v>915331</c:v>
                </c:pt>
                <c:pt idx="18">
                  <c:v>10451</c:v>
                </c:pt>
                <c:pt idx="19">
                  <c:v>573827</c:v>
                </c:pt>
                <c:pt idx="20">
                  <c:v>898795</c:v>
                </c:pt>
                <c:pt idx="21">
                  <c:v>298841</c:v>
                </c:pt>
                <c:pt idx="22">
                  <c:v>3209756</c:v>
                </c:pt>
                <c:pt idx="23">
                  <c:v>1588667</c:v>
                </c:pt>
                <c:pt idx="24">
                  <c:v>8789830</c:v>
                </c:pt>
                <c:pt idx="25">
                  <c:v>2052230</c:v>
                </c:pt>
                <c:pt idx="26">
                  <c:v>265347</c:v>
                </c:pt>
                <c:pt idx="27">
                  <c:v>429695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686042"/>
        <c:axId val="56222692"/>
      </c:barChart>
      <c:catAx>
        <c:axId val="5868604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222692"/>
        <c:crosses val="autoZero"/>
        <c:auto val="1"/>
        <c:lblAlgn val="ctr"/>
        <c:lblOffset val="100"/>
        <c:noMultiLvlLbl val="0"/>
      </c:catAx>
      <c:valAx>
        <c:axId val="5622269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68604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435068</c:v>
                </c:pt>
                <c:pt idx="1">
                  <c:v>998810</c:v>
                </c:pt>
                <c:pt idx="2">
                  <c:v>1199467</c:v>
                </c:pt>
                <c:pt idx="3">
                  <c:v>961406</c:v>
                </c:pt>
                <c:pt idx="4">
                  <c:v>57271784</c:v>
                </c:pt>
                <c:pt idx="5">
                  <c:v>1981079</c:v>
                </c:pt>
                <c:pt idx="6">
                  <c:v>12782468</c:v>
                </c:pt>
                <c:pt idx="7">
                  <c:v>41957255</c:v>
                </c:pt>
                <c:pt idx="8">
                  <c:v>7220937</c:v>
                </c:pt>
                <c:pt idx="9">
                  <c:v>853856</c:v>
                </c:pt>
                <c:pt idx="10">
                  <c:v>997425</c:v>
                </c:pt>
                <c:pt idx="11">
                  <c:v>491259</c:v>
                </c:pt>
                <c:pt idx="12">
                  <c:v>567561</c:v>
                </c:pt>
                <c:pt idx="13">
                  <c:v>1563680</c:v>
                </c:pt>
                <c:pt idx="14">
                  <c:v>1478480</c:v>
                </c:pt>
                <c:pt idx="15">
                  <c:v>16593466</c:v>
                </c:pt>
                <c:pt idx="16">
                  <c:v>2543952</c:v>
                </c:pt>
                <c:pt idx="17">
                  <c:v>978171</c:v>
                </c:pt>
                <c:pt idx="18">
                  <c:v>378737</c:v>
                </c:pt>
                <c:pt idx="19">
                  <c:v>465741</c:v>
                </c:pt>
                <c:pt idx="20">
                  <c:v>2066501</c:v>
                </c:pt>
                <c:pt idx="21">
                  <c:v>7482727</c:v>
                </c:pt>
                <c:pt idx="22">
                  <c:v>3104523</c:v>
                </c:pt>
                <c:pt idx="23">
                  <c:v>1395546</c:v>
                </c:pt>
                <c:pt idx="24">
                  <c:v>1383304</c:v>
                </c:pt>
                <c:pt idx="25">
                  <c:v>62699889</c:v>
                </c:pt>
                <c:pt idx="26">
                  <c:v>4191816</c:v>
                </c:pt>
                <c:pt idx="27">
                  <c:v>606029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525169</c:v>
                </c:pt>
                <c:pt idx="1">
                  <c:v>1106388</c:v>
                </c:pt>
                <c:pt idx="2">
                  <c:v>1019129</c:v>
                </c:pt>
                <c:pt idx="3">
                  <c:v>978096</c:v>
                </c:pt>
                <c:pt idx="4">
                  <c:v>58728405</c:v>
                </c:pt>
                <c:pt idx="5">
                  <c:v>1762495</c:v>
                </c:pt>
                <c:pt idx="6">
                  <c:v>12183877</c:v>
                </c:pt>
                <c:pt idx="7">
                  <c:v>37301518</c:v>
                </c:pt>
                <c:pt idx="8">
                  <c:v>7077757</c:v>
                </c:pt>
                <c:pt idx="9">
                  <c:v>803163</c:v>
                </c:pt>
                <c:pt idx="10">
                  <c:v>959984</c:v>
                </c:pt>
                <c:pt idx="11">
                  <c:v>441560</c:v>
                </c:pt>
                <c:pt idx="12">
                  <c:v>849955</c:v>
                </c:pt>
                <c:pt idx="13">
                  <c:v>1315034</c:v>
                </c:pt>
                <c:pt idx="14">
                  <c:v>1177323</c:v>
                </c:pt>
                <c:pt idx="15">
                  <c:v>15267757</c:v>
                </c:pt>
                <c:pt idx="16">
                  <c:v>789948</c:v>
                </c:pt>
                <c:pt idx="17">
                  <c:v>883429</c:v>
                </c:pt>
                <c:pt idx="18">
                  <c:v>374687</c:v>
                </c:pt>
                <c:pt idx="19">
                  <c:v>452630</c:v>
                </c:pt>
                <c:pt idx="20">
                  <c:v>1994588</c:v>
                </c:pt>
                <c:pt idx="21">
                  <c:v>6844764</c:v>
                </c:pt>
                <c:pt idx="22">
                  <c:v>2392170</c:v>
                </c:pt>
                <c:pt idx="23">
                  <c:v>1241039</c:v>
                </c:pt>
                <c:pt idx="24">
                  <c:v>1421030</c:v>
                </c:pt>
                <c:pt idx="25">
                  <c:v>57497821</c:v>
                </c:pt>
                <c:pt idx="26">
                  <c:v>3571187</c:v>
                </c:pt>
                <c:pt idx="27">
                  <c:v>571076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178744"/>
        <c:axId val="19189908"/>
      </c:barChart>
      <c:catAx>
        <c:axId val="581787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189908"/>
        <c:crosses val="autoZero"/>
        <c:auto val="1"/>
        <c:lblAlgn val="ctr"/>
        <c:lblOffset val="100"/>
        <c:noMultiLvlLbl val="0"/>
      </c:catAx>
      <c:valAx>
        <c:axId val="1918990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17874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313</c:v>
                </c:pt>
                <c:pt idx="1">
                  <c:v>937729</c:v>
                </c:pt>
                <c:pt idx="2">
                  <c:v>209625</c:v>
                </c:pt>
                <c:pt idx="3">
                  <c:v>0</c:v>
                </c:pt>
                <c:pt idx="4">
                  <c:v>47566620</c:v>
                </c:pt>
                <c:pt idx="5">
                  <c:v>1352353</c:v>
                </c:pt>
                <c:pt idx="6">
                  <c:v>264489</c:v>
                </c:pt>
                <c:pt idx="7">
                  <c:v>32012483</c:v>
                </c:pt>
                <c:pt idx="8">
                  <c:v>4280683</c:v>
                </c:pt>
                <c:pt idx="9">
                  <c:v>562720</c:v>
                </c:pt>
                <c:pt idx="10">
                  <c:v>953866</c:v>
                </c:pt>
                <c:pt idx="11">
                  <c:v>54225</c:v>
                </c:pt>
                <c:pt idx="12">
                  <c:v>110379</c:v>
                </c:pt>
                <c:pt idx="13">
                  <c:v>874519</c:v>
                </c:pt>
                <c:pt idx="14">
                  <c:v>676429</c:v>
                </c:pt>
                <c:pt idx="15">
                  <c:v>12474872</c:v>
                </c:pt>
                <c:pt idx="16">
                  <c:v>2128101</c:v>
                </c:pt>
                <c:pt idx="17">
                  <c:v>425038</c:v>
                </c:pt>
                <c:pt idx="18">
                  <c:v>33609</c:v>
                </c:pt>
                <c:pt idx="19">
                  <c:v>2623</c:v>
                </c:pt>
                <c:pt idx="20">
                  <c:v>0</c:v>
                </c:pt>
                <c:pt idx="21">
                  <c:v>3497457</c:v>
                </c:pt>
                <c:pt idx="22">
                  <c:v>1148801</c:v>
                </c:pt>
                <c:pt idx="23">
                  <c:v>911603</c:v>
                </c:pt>
                <c:pt idx="24">
                  <c:v>110752</c:v>
                </c:pt>
                <c:pt idx="25">
                  <c:v>49422925</c:v>
                </c:pt>
                <c:pt idx="26">
                  <c:v>2525005</c:v>
                </c:pt>
                <c:pt idx="27">
                  <c:v>221533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174</c:v>
                </c:pt>
                <c:pt idx="1">
                  <c:v>918728</c:v>
                </c:pt>
                <c:pt idx="2">
                  <c:v>172126</c:v>
                </c:pt>
                <c:pt idx="3">
                  <c:v>0</c:v>
                </c:pt>
                <c:pt idx="4">
                  <c:v>47377407</c:v>
                </c:pt>
                <c:pt idx="5">
                  <c:v>1235843</c:v>
                </c:pt>
                <c:pt idx="6">
                  <c:v>291847</c:v>
                </c:pt>
                <c:pt idx="7">
                  <c:v>27782488</c:v>
                </c:pt>
                <c:pt idx="8">
                  <c:v>4440084</c:v>
                </c:pt>
                <c:pt idx="9">
                  <c:v>550814</c:v>
                </c:pt>
                <c:pt idx="10">
                  <c:v>887047</c:v>
                </c:pt>
                <c:pt idx="11">
                  <c:v>54190</c:v>
                </c:pt>
                <c:pt idx="12">
                  <c:v>286965</c:v>
                </c:pt>
                <c:pt idx="13">
                  <c:v>703308</c:v>
                </c:pt>
                <c:pt idx="14">
                  <c:v>511823</c:v>
                </c:pt>
                <c:pt idx="15">
                  <c:v>11251196</c:v>
                </c:pt>
                <c:pt idx="16">
                  <c:v>259443</c:v>
                </c:pt>
                <c:pt idx="17">
                  <c:v>428988</c:v>
                </c:pt>
                <c:pt idx="18">
                  <c:v>39557</c:v>
                </c:pt>
                <c:pt idx="19">
                  <c:v>4196</c:v>
                </c:pt>
                <c:pt idx="20">
                  <c:v>0</c:v>
                </c:pt>
                <c:pt idx="21">
                  <c:v>3282470</c:v>
                </c:pt>
                <c:pt idx="22">
                  <c:v>432741</c:v>
                </c:pt>
                <c:pt idx="23">
                  <c:v>847485</c:v>
                </c:pt>
                <c:pt idx="24">
                  <c:v>238473</c:v>
                </c:pt>
                <c:pt idx="25">
                  <c:v>44576781</c:v>
                </c:pt>
                <c:pt idx="26">
                  <c:v>2148253</c:v>
                </c:pt>
                <c:pt idx="27">
                  <c:v>199886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850897"/>
        <c:axId val="16264798"/>
      </c:barChart>
      <c:catAx>
        <c:axId val="1585089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6264798"/>
        <c:crosses val="autoZero"/>
        <c:auto val="1"/>
        <c:lblAlgn val="ctr"/>
        <c:lblOffset val="100"/>
        <c:noMultiLvlLbl val="0"/>
      </c:catAx>
      <c:valAx>
        <c:axId val="1626479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85089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20843.776000000002</c:v>
                </c:pt>
                <c:pt idx="1">
                  <c:v>784.84899999999982</c:v>
                </c:pt>
                <c:pt idx="2">
                  <c:v>3229.6899999999991</c:v>
                </c:pt>
                <c:pt idx="3">
                  <c:v>8887.3150000000005</c:v>
                </c:pt>
                <c:pt idx="4">
                  <c:v>1106.963</c:v>
                </c:pt>
                <c:pt idx="5">
                  <c:v>9540.0499999999956</c:v>
                </c:pt>
                <c:pt idx="6">
                  <c:v>1484.236000000001</c:v>
                </c:pt>
                <c:pt idx="7">
                  <c:v>2489.9920000000002</c:v>
                </c:pt>
                <c:pt idx="8">
                  <c:v>0</c:v>
                </c:pt>
                <c:pt idx="9">
                  <c:v>367.42800000000011</c:v>
                </c:pt>
                <c:pt idx="10">
                  <c:v>2282.3530000000001</c:v>
                </c:pt>
                <c:pt idx="11">
                  <c:v>0</c:v>
                </c:pt>
                <c:pt idx="12">
                  <c:v>105.226</c:v>
                </c:pt>
                <c:pt idx="13">
                  <c:v>8738.3050000000021</c:v>
                </c:pt>
                <c:pt idx="14">
                  <c:v>80.902000000000001</c:v>
                </c:pt>
                <c:pt idx="15">
                  <c:v>885.53300000000013</c:v>
                </c:pt>
                <c:pt idx="16">
                  <c:v>124.002</c:v>
                </c:pt>
                <c:pt idx="17">
                  <c:v>1795.4349999999999</c:v>
                </c:pt>
                <c:pt idx="18">
                  <c:v>0</c:v>
                </c:pt>
                <c:pt idx="19">
                  <c:v>696.6130000000004</c:v>
                </c:pt>
                <c:pt idx="20">
                  <c:v>14132.848</c:v>
                </c:pt>
                <c:pt idx="21">
                  <c:v>2201.875</c:v>
                </c:pt>
                <c:pt idx="22">
                  <c:v>3610.875</c:v>
                </c:pt>
                <c:pt idx="23">
                  <c:v>0</c:v>
                </c:pt>
                <c:pt idx="24">
                  <c:v>1842.971</c:v>
                </c:pt>
                <c:pt idx="25">
                  <c:v>1465.6949999999999</c:v>
                </c:pt>
                <c:pt idx="26">
                  <c:v>25622.855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24275.905999999999</c:v>
                </c:pt>
                <c:pt idx="1">
                  <c:v>0</c:v>
                </c:pt>
                <c:pt idx="2">
                  <c:v>2964.081999999999</c:v>
                </c:pt>
                <c:pt idx="3">
                  <c:v>8729.1919999999991</c:v>
                </c:pt>
                <c:pt idx="4">
                  <c:v>772.53499999999974</c:v>
                </c:pt>
                <c:pt idx="5">
                  <c:v>10623.405000000001</c:v>
                </c:pt>
                <c:pt idx="6">
                  <c:v>1492.038</c:v>
                </c:pt>
                <c:pt idx="7">
                  <c:v>1418.9880000000001</c:v>
                </c:pt>
                <c:pt idx="8">
                  <c:v>0</c:v>
                </c:pt>
                <c:pt idx="9">
                  <c:v>304.416</c:v>
                </c:pt>
                <c:pt idx="10">
                  <c:v>1997.98</c:v>
                </c:pt>
                <c:pt idx="11">
                  <c:v>26.204000000000001</c:v>
                </c:pt>
                <c:pt idx="12">
                  <c:v>149.26300000000001</c:v>
                </c:pt>
                <c:pt idx="13">
                  <c:v>6515.2549999999983</c:v>
                </c:pt>
                <c:pt idx="14">
                  <c:v>129.31</c:v>
                </c:pt>
                <c:pt idx="15">
                  <c:v>673.00399999999991</c:v>
                </c:pt>
                <c:pt idx="16">
                  <c:v>238.81</c:v>
                </c:pt>
                <c:pt idx="17">
                  <c:v>2172.4140000000002</c:v>
                </c:pt>
                <c:pt idx="18">
                  <c:v>0</c:v>
                </c:pt>
                <c:pt idx="19">
                  <c:v>670.24900000000014</c:v>
                </c:pt>
                <c:pt idx="20">
                  <c:v>16430.263999999999</c:v>
                </c:pt>
                <c:pt idx="21">
                  <c:v>2805.424</c:v>
                </c:pt>
                <c:pt idx="22">
                  <c:v>3764.567</c:v>
                </c:pt>
                <c:pt idx="23">
                  <c:v>0</c:v>
                </c:pt>
                <c:pt idx="24">
                  <c:v>1640.6559999999999</c:v>
                </c:pt>
                <c:pt idx="25">
                  <c:v>1006.898</c:v>
                </c:pt>
                <c:pt idx="26">
                  <c:v>26705.33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6479618"/>
        <c:axId val="37568949"/>
      </c:barChart>
      <c:catAx>
        <c:axId val="4647961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568949"/>
        <c:crosses val="autoZero"/>
        <c:auto val="1"/>
        <c:lblAlgn val="ctr"/>
        <c:lblOffset val="100"/>
        <c:noMultiLvlLbl val="0"/>
      </c:catAx>
      <c:valAx>
        <c:axId val="3756894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647961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45798</c:v>
                </c:pt>
                <c:pt idx="1">
                  <c:v>19148</c:v>
                </c:pt>
                <c:pt idx="2">
                  <c:v>81669</c:v>
                </c:pt>
                <c:pt idx="3">
                  <c:v>39138</c:v>
                </c:pt>
                <c:pt idx="4">
                  <c:v>2924636</c:v>
                </c:pt>
                <c:pt idx="5">
                  <c:v>98628</c:v>
                </c:pt>
                <c:pt idx="6">
                  <c:v>144285</c:v>
                </c:pt>
                <c:pt idx="7">
                  <c:v>1562369</c:v>
                </c:pt>
                <c:pt idx="8">
                  <c:v>126318</c:v>
                </c:pt>
                <c:pt idx="9">
                  <c:v>174621</c:v>
                </c:pt>
                <c:pt idx="10">
                  <c:v>24954</c:v>
                </c:pt>
                <c:pt idx="11">
                  <c:v>459393</c:v>
                </c:pt>
                <c:pt idx="12">
                  <c:v>11761</c:v>
                </c:pt>
                <c:pt idx="13">
                  <c:v>12633</c:v>
                </c:pt>
                <c:pt idx="14">
                  <c:v>127968</c:v>
                </c:pt>
                <c:pt idx="15">
                  <c:v>2386887</c:v>
                </c:pt>
                <c:pt idx="16">
                  <c:v>64727</c:v>
                </c:pt>
                <c:pt idx="17">
                  <c:v>22033</c:v>
                </c:pt>
                <c:pt idx="18">
                  <c:v>120</c:v>
                </c:pt>
                <c:pt idx="19">
                  <c:v>21309</c:v>
                </c:pt>
                <c:pt idx="20">
                  <c:v>22210</c:v>
                </c:pt>
                <c:pt idx="21">
                  <c:v>737709</c:v>
                </c:pt>
                <c:pt idx="22">
                  <c:v>46888</c:v>
                </c:pt>
                <c:pt idx="23">
                  <c:v>29322</c:v>
                </c:pt>
                <c:pt idx="24">
                  <c:v>95870</c:v>
                </c:pt>
                <c:pt idx="25">
                  <c:v>397762</c:v>
                </c:pt>
                <c:pt idx="26">
                  <c:v>96370</c:v>
                </c:pt>
                <c:pt idx="27">
                  <c:v>7122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48921</c:v>
                </c:pt>
                <c:pt idx="1">
                  <c:v>25747</c:v>
                </c:pt>
                <c:pt idx="2">
                  <c:v>80209</c:v>
                </c:pt>
                <c:pt idx="3">
                  <c:v>41953</c:v>
                </c:pt>
                <c:pt idx="4">
                  <c:v>3099464</c:v>
                </c:pt>
                <c:pt idx="5">
                  <c:v>94049</c:v>
                </c:pt>
                <c:pt idx="6">
                  <c:v>131107</c:v>
                </c:pt>
                <c:pt idx="7">
                  <c:v>1303532</c:v>
                </c:pt>
                <c:pt idx="8">
                  <c:v>111695</c:v>
                </c:pt>
                <c:pt idx="9">
                  <c:v>195597</c:v>
                </c:pt>
                <c:pt idx="10">
                  <c:v>24662</c:v>
                </c:pt>
                <c:pt idx="11">
                  <c:v>526325</c:v>
                </c:pt>
                <c:pt idx="12">
                  <c:v>11893</c:v>
                </c:pt>
                <c:pt idx="13">
                  <c:v>22603</c:v>
                </c:pt>
                <c:pt idx="14">
                  <c:v>139612</c:v>
                </c:pt>
                <c:pt idx="15">
                  <c:v>1905747</c:v>
                </c:pt>
                <c:pt idx="16">
                  <c:v>75601</c:v>
                </c:pt>
                <c:pt idx="17">
                  <c:v>19869</c:v>
                </c:pt>
                <c:pt idx="18">
                  <c:v>7047</c:v>
                </c:pt>
                <c:pt idx="19">
                  <c:v>22845</c:v>
                </c:pt>
                <c:pt idx="20">
                  <c:v>22455</c:v>
                </c:pt>
                <c:pt idx="21">
                  <c:v>597146</c:v>
                </c:pt>
                <c:pt idx="22">
                  <c:v>39844</c:v>
                </c:pt>
                <c:pt idx="23">
                  <c:v>30365</c:v>
                </c:pt>
                <c:pt idx="24">
                  <c:v>92614</c:v>
                </c:pt>
                <c:pt idx="25">
                  <c:v>357811</c:v>
                </c:pt>
                <c:pt idx="26">
                  <c:v>110255</c:v>
                </c:pt>
                <c:pt idx="27">
                  <c:v>6389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0638663"/>
        <c:axId val="13832393"/>
      </c:barChart>
      <c:catAx>
        <c:axId val="4063866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3832393"/>
        <c:crosses val="autoZero"/>
        <c:auto val="1"/>
        <c:lblAlgn val="ctr"/>
        <c:lblOffset val="100"/>
        <c:noMultiLvlLbl val="0"/>
      </c:catAx>
      <c:valAx>
        <c:axId val="1383239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63866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21558</c:v>
                </c:pt>
                <c:pt idx="1">
                  <c:v>1070</c:v>
                </c:pt>
                <c:pt idx="2">
                  <c:v>37076</c:v>
                </c:pt>
                <c:pt idx="3">
                  <c:v>10738</c:v>
                </c:pt>
                <c:pt idx="4">
                  <c:v>2797521</c:v>
                </c:pt>
                <c:pt idx="5">
                  <c:v>21931</c:v>
                </c:pt>
                <c:pt idx="6">
                  <c:v>675</c:v>
                </c:pt>
                <c:pt idx="7">
                  <c:v>1332645</c:v>
                </c:pt>
                <c:pt idx="8">
                  <c:v>66446</c:v>
                </c:pt>
                <c:pt idx="9">
                  <c:v>14276</c:v>
                </c:pt>
                <c:pt idx="10">
                  <c:v>0</c:v>
                </c:pt>
                <c:pt idx="11">
                  <c:v>439829</c:v>
                </c:pt>
                <c:pt idx="12">
                  <c:v>6965</c:v>
                </c:pt>
                <c:pt idx="13">
                  <c:v>12633</c:v>
                </c:pt>
                <c:pt idx="14">
                  <c:v>103007</c:v>
                </c:pt>
                <c:pt idx="15">
                  <c:v>2178435</c:v>
                </c:pt>
                <c:pt idx="16">
                  <c:v>28773</c:v>
                </c:pt>
                <c:pt idx="17">
                  <c:v>11900</c:v>
                </c:pt>
                <c:pt idx="18">
                  <c:v>0</c:v>
                </c:pt>
                <c:pt idx="19">
                  <c:v>13444</c:v>
                </c:pt>
                <c:pt idx="20">
                  <c:v>8252</c:v>
                </c:pt>
                <c:pt idx="21">
                  <c:v>628599</c:v>
                </c:pt>
                <c:pt idx="22">
                  <c:v>27393</c:v>
                </c:pt>
                <c:pt idx="23">
                  <c:v>12902</c:v>
                </c:pt>
                <c:pt idx="24">
                  <c:v>25925</c:v>
                </c:pt>
                <c:pt idx="25">
                  <c:v>326969</c:v>
                </c:pt>
                <c:pt idx="26">
                  <c:v>46088</c:v>
                </c:pt>
                <c:pt idx="27">
                  <c:v>2419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25334</c:v>
                </c:pt>
                <c:pt idx="1">
                  <c:v>1484</c:v>
                </c:pt>
                <c:pt idx="2">
                  <c:v>41056</c:v>
                </c:pt>
                <c:pt idx="3">
                  <c:v>11011</c:v>
                </c:pt>
                <c:pt idx="4">
                  <c:v>2953717</c:v>
                </c:pt>
                <c:pt idx="5">
                  <c:v>19589</c:v>
                </c:pt>
                <c:pt idx="6">
                  <c:v>1002</c:v>
                </c:pt>
                <c:pt idx="7">
                  <c:v>1056369</c:v>
                </c:pt>
                <c:pt idx="8">
                  <c:v>58739</c:v>
                </c:pt>
                <c:pt idx="9">
                  <c:v>14026</c:v>
                </c:pt>
                <c:pt idx="10">
                  <c:v>0</c:v>
                </c:pt>
                <c:pt idx="11">
                  <c:v>508468</c:v>
                </c:pt>
                <c:pt idx="12">
                  <c:v>7384</c:v>
                </c:pt>
                <c:pt idx="13">
                  <c:v>22603</c:v>
                </c:pt>
                <c:pt idx="14">
                  <c:v>114765</c:v>
                </c:pt>
                <c:pt idx="15">
                  <c:v>1695995</c:v>
                </c:pt>
                <c:pt idx="16">
                  <c:v>30167</c:v>
                </c:pt>
                <c:pt idx="17">
                  <c:v>8606</c:v>
                </c:pt>
                <c:pt idx="18">
                  <c:v>0</c:v>
                </c:pt>
                <c:pt idx="19">
                  <c:v>15028</c:v>
                </c:pt>
                <c:pt idx="20">
                  <c:v>8972</c:v>
                </c:pt>
                <c:pt idx="21">
                  <c:v>489652</c:v>
                </c:pt>
                <c:pt idx="22">
                  <c:v>22660</c:v>
                </c:pt>
                <c:pt idx="23">
                  <c:v>13959</c:v>
                </c:pt>
                <c:pt idx="24">
                  <c:v>27919</c:v>
                </c:pt>
                <c:pt idx="25">
                  <c:v>299920</c:v>
                </c:pt>
                <c:pt idx="26">
                  <c:v>47468</c:v>
                </c:pt>
                <c:pt idx="27">
                  <c:v>2538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7172574"/>
        <c:axId val="29243384"/>
      </c:barChart>
      <c:catAx>
        <c:axId val="3717257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243384"/>
        <c:crosses val="autoZero"/>
        <c:auto val="1"/>
        <c:lblAlgn val="ctr"/>
        <c:lblOffset val="100"/>
        <c:noMultiLvlLbl val="0"/>
      </c:catAx>
      <c:valAx>
        <c:axId val="2924338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17257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10000</c:v>
                </c:pt>
                <c:pt idx="4">
                  <c:v>2983359</c:v>
                </c:pt>
                <c:pt idx="5">
                  <c:v>0</c:v>
                </c:pt>
                <c:pt idx="6">
                  <c:v>1010</c:v>
                </c:pt>
                <c:pt idx="7">
                  <c:v>0</c:v>
                </c:pt>
                <c:pt idx="8">
                  <c:v>1607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61</c:v>
                </c:pt>
                <c:pt idx="13">
                  <c:v>0</c:v>
                </c:pt>
                <c:pt idx="14">
                  <c:v>36249</c:v>
                </c:pt>
                <c:pt idx="15">
                  <c:v>35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1464</c:v>
                </c:pt>
                <c:pt idx="22">
                  <c:v>0</c:v>
                </c:pt>
                <c:pt idx="23">
                  <c:v>0</c:v>
                </c:pt>
                <c:pt idx="24">
                  <c:v>58374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3162093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96</c:v>
                </c:pt>
                <c:pt idx="13">
                  <c:v>0</c:v>
                </c:pt>
                <c:pt idx="14">
                  <c:v>116209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1465</c:v>
                </c:pt>
                <c:pt idx="22">
                  <c:v>0</c:v>
                </c:pt>
                <c:pt idx="23">
                  <c:v>0</c:v>
                </c:pt>
                <c:pt idx="24">
                  <c:v>37810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4392263"/>
        <c:axId val="11212294"/>
      </c:barChart>
      <c:catAx>
        <c:axId val="5439226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212294"/>
        <c:crosses val="autoZero"/>
        <c:auto val="1"/>
        <c:lblAlgn val="ctr"/>
        <c:lblOffset val="100"/>
        <c:noMultiLvlLbl val="0"/>
      </c:catAx>
      <c:valAx>
        <c:axId val="1121229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439226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370525</c:v>
                </c:pt>
                <c:pt idx="1">
                  <c:v>13320</c:v>
                </c:pt>
                <c:pt idx="2">
                  <c:v>2208</c:v>
                </c:pt>
                <c:pt idx="3">
                  <c:v>194</c:v>
                </c:pt>
                <c:pt idx="4">
                  <c:v>54146849</c:v>
                </c:pt>
                <c:pt idx="5">
                  <c:v>724668</c:v>
                </c:pt>
                <c:pt idx="6">
                  <c:v>10726</c:v>
                </c:pt>
                <c:pt idx="7">
                  <c:v>21964066</c:v>
                </c:pt>
                <c:pt idx="8">
                  <c:v>111522</c:v>
                </c:pt>
                <c:pt idx="9">
                  <c:v>95826</c:v>
                </c:pt>
                <c:pt idx="10">
                  <c:v>54942</c:v>
                </c:pt>
                <c:pt idx="11">
                  <c:v>986</c:v>
                </c:pt>
                <c:pt idx="12">
                  <c:v>350195</c:v>
                </c:pt>
                <c:pt idx="13">
                  <c:v>1233735</c:v>
                </c:pt>
                <c:pt idx="14">
                  <c:v>2266681</c:v>
                </c:pt>
                <c:pt idx="15">
                  <c:v>12067103</c:v>
                </c:pt>
                <c:pt idx="16">
                  <c:v>1947826</c:v>
                </c:pt>
                <c:pt idx="17">
                  <c:v>6592</c:v>
                </c:pt>
                <c:pt idx="18">
                  <c:v>0</c:v>
                </c:pt>
                <c:pt idx="19">
                  <c:v>27285</c:v>
                </c:pt>
                <c:pt idx="20">
                  <c:v>32839</c:v>
                </c:pt>
                <c:pt idx="21">
                  <c:v>800216</c:v>
                </c:pt>
                <c:pt idx="22">
                  <c:v>306966</c:v>
                </c:pt>
                <c:pt idx="23">
                  <c:v>0</c:v>
                </c:pt>
                <c:pt idx="24">
                  <c:v>1227904</c:v>
                </c:pt>
                <c:pt idx="25">
                  <c:v>28878223</c:v>
                </c:pt>
                <c:pt idx="26">
                  <c:v>444509</c:v>
                </c:pt>
                <c:pt idx="27">
                  <c:v>1792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1650682</c:v>
                </c:pt>
                <c:pt idx="1">
                  <c:v>15158</c:v>
                </c:pt>
                <c:pt idx="2">
                  <c:v>43</c:v>
                </c:pt>
                <c:pt idx="3">
                  <c:v>33000</c:v>
                </c:pt>
                <c:pt idx="4">
                  <c:v>52960934</c:v>
                </c:pt>
                <c:pt idx="5">
                  <c:v>1403948</c:v>
                </c:pt>
                <c:pt idx="6">
                  <c:v>13107</c:v>
                </c:pt>
                <c:pt idx="7">
                  <c:v>16841148</c:v>
                </c:pt>
                <c:pt idx="8">
                  <c:v>34297</c:v>
                </c:pt>
                <c:pt idx="9">
                  <c:v>694889</c:v>
                </c:pt>
                <c:pt idx="10">
                  <c:v>13085</c:v>
                </c:pt>
                <c:pt idx="11">
                  <c:v>0</c:v>
                </c:pt>
                <c:pt idx="12">
                  <c:v>598315</c:v>
                </c:pt>
                <c:pt idx="13">
                  <c:v>5187777</c:v>
                </c:pt>
                <c:pt idx="14">
                  <c:v>1906241</c:v>
                </c:pt>
                <c:pt idx="15">
                  <c:v>10294622</c:v>
                </c:pt>
                <c:pt idx="16">
                  <c:v>41387</c:v>
                </c:pt>
                <c:pt idx="17">
                  <c:v>1620</c:v>
                </c:pt>
                <c:pt idx="18">
                  <c:v>0</c:v>
                </c:pt>
                <c:pt idx="19">
                  <c:v>55124</c:v>
                </c:pt>
                <c:pt idx="20">
                  <c:v>10999</c:v>
                </c:pt>
                <c:pt idx="21">
                  <c:v>645593</c:v>
                </c:pt>
                <c:pt idx="22">
                  <c:v>65691</c:v>
                </c:pt>
                <c:pt idx="23">
                  <c:v>102</c:v>
                </c:pt>
                <c:pt idx="24">
                  <c:v>1187292</c:v>
                </c:pt>
                <c:pt idx="25">
                  <c:v>25035975</c:v>
                </c:pt>
                <c:pt idx="26">
                  <c:v>259186</c:v>
                </c:pt>
                <c:pt idx="27">
                  <c:v>290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5218449"/>
        <c:axId val="29007498"/>
      </c:barChart>
      <c:catAx>
        <c:axId val="2521844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007498"/>
        <c:crosses val="autoZero"/>
        <c:auto val="1"/>
        <c:lblAlgn val="ctr"/>
        <c:lblOffset val="100"/>
        <c:noMultiLvlLbl val="0"/>
      </c:catAx>
      <c:valAx>
        <c:axId val="2900749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21844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13320</c:v>
                </c:pt>
                <c:pt idx="2">
                  <c:v>0</c:v>
                </c:pt>
                <c:pt idx="3">
                  <c:v>0</c:v>
                </c:pt>
                <c:pt idx="4">
                  <c:v>42538622</c:v>
                </c:pt>
                <c:pt idx="5">
                  <c:v>197008</c:v>
                </c:pt>
                <c:pt idx="6">
                  <c:v>6</c:v>
                </c:pt>
                <c:pt idx="7">
                  <c:v>16189080</c:v>
                </c:pt>
                <c:pt idx="8">
                  <c:v>82710</c:v>
                </c:pt>
                <c:pt idx="9">
                  <c:v>2600</c:v>
                </c:pt>
                <c:pt idx="10">
                  <c:v>50942</c:v>
                </c:pt>
                <c:pt idx="11">
                  <c:v>0</c:v>
                </c:pt>
                <c:pt idx="12">
                  <c:v>2305</c:v>
                </c:pt>
                <c:pt idx="13">
                  <c:v>881</c:v>
                </c:pt>
                <c:pt idx="14">
                  <c:v>151511</c:v>
                </c:pt>
                <c:pt idx="15">
                  <c:v>8822979</c:v>
                </c:pt>
                <c:pt idx="16">
                  <c:v>1887588</c:v>
                </c:pt>
                <c:pt idx="17">
                  <c:v>792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715548</c:v>
                </c:pt>
                <c:pt idx="22">
                  <c:v>281242</c:v>
                </c:pt>
                <c:pt idx="23">
                  <c:v>0</c:v>
                </c:pt>
                <c:pt idx="24">
                  <c:v>1000</c:v>
                </c:pt>
                <c:pt idx="25">
                  <c:v>28437629</c:v>
                </c:pt>
                <c:pt idx="26">
                  <c:v>312637</c:v>
                </c:pt>
                <c:pt idx="27">
                  <c:v>1792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15158</c:v>
                </c:pt>
                <c:pt idx="2">
                  <c:v>43</c:v>
                </c:pt>
                <c:pt idx="3">
                  <c:v>0</c:v>
                </c:pt>
                <c:pt idx="4">
                  <c:v>42165074</c:v>
                </c:pt>
                <c:pt idx="5">
                  <c:v>173364</c:v>
                </c:pt>
                <c:pt idx="6">
                  <c:v>6</c:v>
                </c:pt>
                <c:pt idx="7">
                  <c:v>13023842</c:v>
                </c:pt>
                <c:pt idx="8">
                  <c:v>33230</c:v>
                </c:pt>
                <c:pt idx="9">
                  <c:v>125</c:v>
                </c:pt>
                <c:pt idx="10">
                  <c:v>13085</c:v>
                </c:pt>
                <c:pt idx="11">
                  <c:v>0</c:v>
                </c:pt>
                <c:pt idx="12">
                  <c:v>957</c:v>
                </c:pt>
                <c:pt idx="13">
                  <c:v>2085</c:v>
                </c:pt>
                <c:pt idx="14">
                  <c:v>31918</c:v>
                </c:pt>
                <c:pt idx="15">
                  <c:v>7710773</c:v>
                </c:pt>
                <c:pt idx="16">
                  <c:v>20718</c:v>
                </c:pt>
                <c:pt idx="17">
                  <c:v>1620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602012</c:v>
                </c:pt>
                <c:pt idx="22">
                  <c:v>10540</c:v>
                </c:pt>
                <c:pt idx="23">
                  <c:v>0</c:v>
                </c:pt>
                <c:pt idx="24">
                  <c:v>4731</c:v>
                </c:pt>
                <c:pt idx="25">
                  <c:v>24503913</c:v>
                </c:pt>
                <c:pt idx="26">
                  <c:v>165594</c:v>
                </c:pt>
                <c:pt idx="27">
                  <c:v>290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5386437"/>
        <c:axId val="41270642"/>
      </c:barChart>
      <c:catAx>
        <c:axId val="2538643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1270642"/>
        <c:crosses val="autoZero"/>
        <c:auto val="1"/>
        <c:lblAlgn val="ctr"/>
        <c:lblOffset val="100"/>
        <c:noMultiLvlLbl val="0"/>
      </c:catAx>
      <c:valAx>
        <c:axId val="4127064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38643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600</c:v>
                </c:pt>
                <c:pt idx="1">
                  <c:v>29182</c:v>
                </c:pt>
                <c:pt idx="2">
                  <c:v>702826</c:v>
                </c:pt>
                <c:pt idx="3">
                  <c:v>0</c:v>
                </c:pt>
                <c:pt idx="4">
                  <c:v>9725683</c:v>
                </c:pt>
                <c:pt idx="5">
                  <c:v>735642</c:v>
                </c:pt>
                <c:pt idx="6">
                  <c:v>12699892</c:v>
                </c:pt>
                <c:pt idx="7">
                  <c:v>9983397</c:v>
                </c:pt>
                <c:pt idx="8">
                  <c:v>1016647</c:v>
                </c:pt>
                <c:pt idx="9">
                  <c:v>3427</c:v>
                </c:pt>
                <c:pt idx="10">
                  <c:v>17634</c:v>
                </c:pt>
                <c:pt idx="11">
                  <c:v>484528</c:v>
                </c:pt>
                <c:pt idx="12">
                  <c:v>20646</c:v>
                </c:pt>
                <c:pt idx="13">
                  <c:v>27</c:v>
                </c:pt>
                <c:pt idx="14">
                  <c:v>481896</c:v>
                </c:pt>
                <c:pt idx="15">
                  <c:v>4239292</c:v>
                </c:pt>
                <c:pt idx="16">
                  <c:v>408743</c:v>
                </c:pt>
                <c:pt idx="17">
                  <c:v>0</c:v>
                </c:pt>
                <c:pt idx="18">
                  <c:v>378737</c:v>
                </c:pt>
                <c:pt idx="19">
                  <c:v>394601</c:v>
                </c:pt>
                <c:pt idx="20">
                  <c:v>486170</c:v>
                </c:pt>
                <c:pt idx="21">
                  <c:v>3838934</c:v>
                </c:pt>
                <c:pt idx="22">
                  <c:v>1956214</c:v>
                </c:pt>
                <c:pt idx="23">
                  <c:v>139988</c:v>
                </c:pt>
                <c:pt idx="24">
                  <c:v>271804</c:v>
                </c:pt>
                <c:pt idx="25">
                  <c:v>11716754</c:v>
                </c:pt>
                <c:pt idx="26">
                  <c:v>1351537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12956</c:v>
                </c:pt>
                <c:pt idx="2">
                  <c:v>625034</c:v>
                </c:pt>
                <c:pt idx="3">
                  <c:v>0</c:v>
                </c:pt>
                <c:pt idx="4">
                  <c:v>11285214</c:v>
                </c:pt>
                <c:pt idx="5">
                  <c:v>678788</c:v>
                </c:pt>
                <c:pt idx="6">
                  <c:v>11989311</c:v>
                </c:pt>
                <c:pt idx="7">
                  <c:v>9845310</c:v>
                </c:pt>
                <c:pt idx="8">
                  <c:v>861603</c:v>
                </c:pt>
                <c:pt idx="9">
                  <c:v>25931</c:v>
                </c:pt>
                <c:pt idx="10">
                  <c:v>120697</c:v>
                </c:pt>
                <c:pt idx="11">
                  <c:v>437803</c:v>
                </c:pt>
                <c:pt idx="12">
                  <c:v>16494</c:v>
                </c:pt>
                <c:pt idx="13">
                  <c:v>0</c:v>
                </c:pt>
                <c:pt idx="14">
                  <c:v>531521</c:v>
                </c:pt>
                <c:pt idx="15">
                  <c:v>3995031</c:v>
                </c:pt>
                <c:pt idx="16">
                  <c:v>537245</c:v>
                </c:pt>
                <c:pt idx="17">
                  <c:v>0</c:v>
                </c:pt>
                <c:pt idx="18">
                  <c:v>374687</c:v>
                </c:pt>
                <c:pt idx="19">
                  <c:v>395929</c:v>
                </c:pt>
                <c:pt idx="20">
                  <c:v>539213</c:v>
                </c:pt>
                <c:pt idx="21">
                  <c:v>3573522</c:v>
                </c:pt>
                <c:pt idx="22">
                  <c:v>1956921</c:v>
                </c:pt>
                <c:pt idx="23">
                  <c:v>145414</c:v>
                </c:pt>
                <c:pt idx="24">
                  <c:v>276178</c:v>
                </c:pt>
                <c:pt idx="25">
                  <c:v>11230247</c:v>
                </c:pt>
                <c:pt idx="26">
                  <c:v>1067717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966893"/>
        <c:axId val="15507055"/>
      </c:barChart>
      <c:catAx>
        <c:axId val="5996689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507055"/>
        <c:crosses val="autoZero"/>
        <c:auto val="1"/>
        <c:lblAlgn val="ctr"/>
        <c:lblOffset val="100"/>
        <c:noMultiLvlLbl val="0"/>
      </c:catAx>
      <c:valAx>
        <c:axId val="1550705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96689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359</c:v>
                </c:pt>
                <c:pt idx="2">
                  <c:v>38222</c:v>
                </c:pt>
                <c:pt idx="3">
                  <c:v>0</c:v>
                </c:pt>
                <c:pt idx="4">
                  <c:v>414385</c:v>
                </c:pt>
                <c:pt idx="5">
                  <c:v>24570</c:v>
                </c:pt>
                <c:pt idx="6">
                  <c:v>589899</c:v>
                </c:pt>
                <c:pt idx="7">
                  <c:v>366237</c:v>
                </c:pt>
                <c:pt idx="8">
                  <c:v>38120</c:v>
                </c:pt>
                <c:pt idx="9">
                  <c:v>0</c:v>
                </c:pt>
                <c:pt idx="10">
                  <c:v>0</c:v>
                </c:pt>
                <c:pt idx="11">
                  <c:v>28325</c:v>
                </c:pt>
                <c:pt idx="12">
                  <c:v>36</c:v>
                </c:pt>
                <c:pt idx="13">
                  <c:v>0</c:v>
                </c:pt>
                <c:pt idx="14">
                  <c:v>25365</c:v>
                </c:pt>
                <c:pt idx="15">
                  <c:v>278878</c:v>
                </c:pt>
                <c:pt idx="16">
                  <c:v>20757</c:v>
                </c:pt>
                <c:pt idx="17">
                  <c:v>0</c:v>
                </c:pt>
                <c:pt idx="18">
                  <c:v>25030</c:v>
                </c:pt>
                <c:pt idx="19">
                  <c:v>16229</c:v>
                </c:pt>
                <c:pt idx="20">
                  <c:v>2723</c:v>
                </c:pt>
                <c:pt idx="21">
                  <c:v>256242</c:v>
                </c:pt>
                <c:pt idx="22">
                  <c:v>46321</c:v>
                </c:pt>
                <c:pt idx="23">
                  <c:v>7513</c:v>
                </c:pt>
                <c:pt idx="24">
                  <c:v>0</c:v>
                </c:pt>
                <c:pt idx="25">
                  <c:v>428341</c:v>
                </c:pt>
                <c:pt idx="26">
                  <c:v>20177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530</c:v>
                </c:pt>
                <c:pt idx="2">
                  <c:v>32613</c:v>
                </c:pt>
                <c:pt idx="3">
                  <c:v>0</c:v>
                </c:pt>
                <c:pt idx="4">
                  <c:v>380367</c:v>
                </c:pt>
                <c:pt idx="5">
                  <c:v>21326</c:v>
                </c:pt>
                <c:pt idx="6">
                  <c:v>567787</c:v>
                </c:pt>
                <c:pt idx="7">
                  <c:v>353436</c:v>
                </c:pt>
                <c:pt idx="8">
                  <c:v>34059</c:v>
                </c:pt>
                <c:pt idx="9">
                  <c:v>0</c:v>
                </c:pt>
                <c:pt idx="10">
                  <c:v>21</c:v>
                </c:pt>
                <c:pt idx="11">
                  <c:v>26149</c:v>
                </c:pt>
                <c:pt idx="12">
                  <c:v>25</c:v>
                </c:pt>
                <c:pt idx="13">
                  <c:v>0</c:v>
                </c:pt>
                <c:pt idx="14">
                  <c:v>27893</c:v>
                </c:pt>
                <c:pt idx="15">
                  <c:v>278599</c:v>
                </c:pt>
                <c:pt idx="16">
                  <c:v>30453</c:v>
                </c:pt>
                <c:pt idx="17">
                  <c:v>0</c:v>
                </c:pt>
                <c:pt idx="18">
                  <c:v>24552</c:v>
                </c:pt>
                <c:pt idx="19">
                  <c:v>15334</c:v>
                </c:pt>
                <c:pt idx="20">
                  <c:v>2621</c:v>
                </c:pt>
                <c:pt idx="21">
                  <c:v>257759</c:v>
                </c:pt>
                <c:pt idx="22">
                  <c:v>47592</c:v>
                </c:pt>
                <c:pt idx="23">
                  <c:v>7350</c:v>
                </c:pt>
                <c:pt idx="24">
                  <c:v>152</c:v>
                </c:pt>
                <c:pt idx="25">
                  <c:v>405744</c:v>
                </c:pt>
                <c:pt idx="26">
                  <c:v>9345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273209"/>
        <c:axId val="26085844"/>
      </c:barChart>
      <c:catAx>
        <c:axId val="5827320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085844"/>
        <c:crosses val="autoZero"/>
        <c:auto val="1"/>
        <c:lblAlgn val="ctr"/>
        <c:lblOffset val="100"/>
        <c:noMultiLvlLbl val="0"/>
      </c:catAx>
      <c:valAx>
        <c:axId val="2608584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27320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34</c:v>
                </c:pt>
                <c:pt idx="1">
                  <c:v>147245</c:v>
                </c:pt>
                <c:pt idx="2">
                  <c:v>13351</c:v>
                </c:pt>
                <c:pt idx="3">
                  <c:v>0</c:v>
                </c:pt>
                <c:pt idx="4">
                  <c:v>3983045</c:v>
                </c:pt>
                <c:pt idx="5">
                  <c:v>182426.5</c:v>
                </c:pt>
                <c:pt idx="6">
                  <c:v>72795</c:v>
                </c:pt>
                <c:pt idx="7">
                  <c:v>3296077.25</c:v>
                </c:pt>
                <c:pt idx="8">
                  <c:v>386177.25</c:v>
                </c:pt>
                <c:pt idx="9">
                  <c:v>43270.5</c:v>
                </c:pt>
                <c:pt idx="10">
                  <c:v>70163.25</c:v>
                </c:pt>
                <c:pt idx="11">
                  <c:v>4326.5</c:v>
                </c:pt>
                <c:pt idx="12">
                  <c:v>11602.25</c:v>
                </c:pt>
                <c:pt idx="13">
                  <c:v>61860</c:v>
                </c:pt>
                <c:pt idx="14">
                  <c:v>88606</c:v>
                </c:pt>
                <c:pt idx="15">
                  <c:v>1120057</c:v>
                </c:pt>
                <c:pt idx="16">
                  <c:v>176874.5</c:v>
                </c:pt>
                <c:pt idx="17">
                  <c:v>39664.75</c:v>
                </c:pt>
                <c:pt idx="18">
                  <c:v>4782.75</c:v>
                </c:pt>
                <c:pt idx="19">
                  <c:v>395</c:v>
                </c:pt>
                <c:pt idx="20">
                  <c:v>0</c:v>
                </c:pt>
                <c:pt idx="21">
                  <c:v>425870</c:v>
                </c:pt>
                <c:pt idx="22">
                  <c:v>127162.25</c:v>
                </c:pt>
                <c:pt idx="23">
                  <c:v>125809.25</c:v>
                </c:pt>
                <c:pt idx="24">
                  <c:v>11852</c:v>
                </c:pt>
                <c:pt idx="25">
                  <c:v>4601875</c:v>
                </c:pt>
                <c:pt idx="26">
                  <c:v>244016</c:v>
                </c:pt>
                <c:pt idx="27">
                  <c:v>27354.75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14</c:v>
                </c:pt>
                <c:pt idx="1">
                  <c:v>144211.5</c:v>
                </c:pt>
                <c:pt idx="2">
                  <c:v>13736</c:v>
                </c:pt>
                <c:pt idx="3">
                  <c:v>0</c:v>
                </c:pt>
                <c:pt idx="4">
                  <c:v>3966098</c:v>
                </c:pt>
                <c:pt idx="5">
                  <c:v>163657.25</c:v>
                </c:pt>
                <c:pt idx="6">
                  <c:v>79211</c:v>
                </c:pt>
                <c:pt idx="7">
                  <c:v>2719039.5</c:v>
                </c:pt>
                <c:pt idx="8">
                  <c:v>419930.25</c:v>
                </c:pt>
                <c:pt idx="9">
                  <c:v>42383.5</c:v>
                </c:pt>
                <c:pt idx="10">
                  <c:v>64146.25</c:v>
                </c:pt>
                <c:pt idx="11">
                  <c:v>4480</c:v>
                </c:pt>
                <c:pt idx="12">
                  <c:v>24048.75</c:v>
                </c:pt>
                <c:pt idx="13">
                  <c:v>53238</c:v>
                </c:pt>
                <c:pt idx="14">
                  <c:v>70509.75</c:v>
                </c:pt>
                <c:pt idx="15">
                  <c:v>1003329</c:v>
                </c:pt>
                <c:pt idx="16">
                  <c:v>34080</c:v>
                </c:pt>
                <c:pt idx="17">
                  <c:v>38338.75</c:v>
                </c:pt>
                <c:pt idx="18">
                  <c:v>5394.5</c:v>
                </c:pt>
                <c:pt idx="19">
                  <c:v>685.5</c:v>
                </c:pt>
                <c:pt idx="20">
                  <c:v>0</c:v>
                </c:pt>
                <c:pt idx="21">
                  <c:v>416449</c:v>
                </c:pt>
                <c:pt idx="22">
                  <c:v>42027</c:v>
                </c:pt>
                <c:pt idx="23">
                  <c:v>117405.25</c:v>
                </c:pt>
                <c:pt idx="24">
                  <c:v>29645.75</c:v>
                </c:pt>
                <c:pt idx="25">
                  <c:v>3998450</c:v>
                </c:pt>
                <c:pt idx="26">
                  <c:v>183420</c:v>
                </c:pt>
                <c:pt idx="27">
                  <c:v>23622.25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5345366"/>
        <c:axId val="13679945"/>
      </c:barChart>
      <c:catAx>
        <c:axId val="5534536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3679945"/>
        <c:crosses val="autoZero"/>
        <c:auto val="1"/>
        <c:lblAlgn val="ctr"/>
        <c:lblOffset val="100"/>
        <c:noMultiLvlLbl val="0"/>
      </c:catAx>
      <c:valAx>
        <c:axId val="1367994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534536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1426</c:v>
                </c:pt>
                <c:pt idx="2">
                  <c:v>0</c:v>
                </c:pt>
                <c:pt idx="3">
                  <c:v>0</c:v>
                </c:pt>
                <c:pt idx="4">
                  <c:v>3442789</c:v>
                </c:pt>
                <c:pt idx="5">
                  <c:v>19338.5</c:v>
                </c:pt>
                <c:pt idx="6">
                  <c:v>6</c:v>
                </c:pt>
                <c:pt idx="7">
                  <c:v>1509227.5</c:v>
                </c:pt>
                <c:pt idx="8">
                  <c:v>6082</c:v>
                </c:pt>
                <c:pt idx="9">
                  <c:v>230</c:v>
                </c:pt>
                <c:pt idx="10">
                  <c:v>3335</c:v>
                </c:pt>
                <c:pt idx="11">
                  <c:v>0</c:v>
                </c:pt>
                <c:pt idx="12">
                  <c:v>449.25</c:v>
                </c:pt>
                <c:pt idx="13">
                  <c:v>233</c:v>
                </c:pt>
                <c:pt idx="14">
                  <c:v>10724.75</c:v>
                </c:pt>
                <c:pt idx="15">
                  <c:v>633764</c:v>
                </c:pt>
                <c:pt idx="16">
                  <c:v>154331</c:v>
                </c:pt>
                <c:pt idx="17">
                  <c:v>312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58291</c:v>
                </c:pt>
                <c:pt idx="22">
                  <c:v>23039.25</c:v>
                </c:pt>
                <c:pt idx="23">
                  <c:v>0</c:v>
                </c:pt>
                <c:pt idx="24">
                  <c:v>444</c:v>
                </c:pt>
                <c:pt idx="25">
                  <c:v>2317133</c:v>
                </c:pt>
                <c:pt idx="26">
                  <c:v>28686</c:v>
                </c:pt>
                <c:pt idx="27">
                  <c:v>177.75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1614.5</c:v>
                </c:pt>
                <c:pt idx="2">
                  <c:v>17</c:v>
                </c:pt>
                <c:pt idx="3">
                  <c:v>0</c:v>
                </c:pt>
                <c:pt idx="4">
                  <c:v>3309788</c:v>
                </c:pt>
                <c:pt idx="5">
                  <c:v>15076.5</c:v>
                </c:pt>
                <c:pt idx="6">
                  <c:v>4</c:v>
                </c:pt>
                <c:pt idx="7">
                  <c:v>1085700</c:v>
                </c:pt>
                <c:pt idx="8">
                  <c:v>2576</c:v>
                </c:pt>
                <c:pt idx="9">
                  <c:v>50</c:v>
                </c:pt>
                <c:pt idx="10">
                  <c:v>1504</c:v>
                </c:pt>
                <c:pt idx="11">
                  <c:v>0</c:v>
                </c:pt>
                <c:pt idx="12">
                  <c:v>96</c:v>
                </c:pt>
                <c:pt idx="13">
                  <c:v>322</c:v>
                </c:pt>
                <c:pt idx="14">
                  <c:v>2422</c:v>
                </c:pt>
                <c:pt idx="15">
                  <c:v>528713</c:v>
                </c:pt>
                <c:pt idx="16">
                  <c:v>9754</c:v>
                </c:pt>
                <c:pt idx="17">
                  <c:v>482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68110</c:v>
                </c:pt>
                <c:pt idx="22">
                  <c:v>826.5</c:v>
                </c:pt>
                <c:pt idx="23">
                  <c:v>0</c:v>
                </c:pt>
                <c:pt idx="24">
                  <c:v>2159.5</c:v>
                </c:pt>
                <c:pt idx="25">
                  <c:v>1948336</c:v>
                </c:pt>
                <c:pt idx="26">
                  <c:v>13086</c:v>
                </c:pt>
                <c:pt idx="27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111911"/>
        <c:axId val="20202267"/>
      </c:barChart>
      <c:catAx>
        <c:axId val="5911191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202267"/>
        <c:crosses val="autoZero"/>
        <c:auto val="1"/>
        <c:lblAlgn val="ctr"/>
        <c:lblOffset val="100"/>
        <c:noMultiLvlLbl val="0"/>
      </c:catAx>
      <c:valAx>
        <c:axId val="2020226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11191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120356</c:v>
                </c:pt>
                <c:pt idx="2">
                  <c:v>3253</c:v>
                </c:pt>
                <c:pt idx="3">
                  <c:v>0</c:v>
                </c:pt>
                <c:pt idx="4">
                  <c:v>97</c:v>
                </c:pt>
                <c:pt idx="5">
                  <c:v>135161</c:v>
                </c:pt>
                <c:pt idx="6">
                  <c:v>72753</c:v>
                </c:pt>
                <c:pt idx="7">
                  <c:v>222552.25</c:v>
                </c:pt>
                <c:pt idx="8">
                  <c:v>18047.5</c:v>
                </c:pt>
                <c:pt idx="9">
                  <c:v>10554.25</c:v>
                </c:pt>
                <c:pt idx="10">
                  <c:v>5453.5</c:v>
                </c:pt>
                <c:pt idx="11">
                  <c:v>4165</c:v>
                </c:pt>
                <c:pt idx="12">
                  <c:v>1825</c:v>
                </c:pt>
                <c:pt idx="13">
                  <c:v>4818</c:v>
                </c:pt>
                <c:pt idx="14">
                  <c:v>67243.5</c:v>
                </c:pt>
                <c:pt idx="15">
                  <c:v>421917</c:v>
                </c:pt>
                <c:pt idx="16">
                  <c:v>7465</c:v>
                </c:pt>
                <c:pt idx="17">
                  <c:v>4379.5</c:v>
                </c:pt>
                <c:pt idx="18">
                  <c:v>4737.75</c:v>
                </c:pt>
                <c:pt idx="19">
                  <c:v>2</c:v>
                </c:pt>
                <c:pt idx="20">
                  <c:v>0</c:v>
                </c:pt>
                <c:pt idx="21">
                  <c:v>325259</c:v>
                </c:pt>
                <c:pt idx="22">
                  <c:v>20641.75</c:v>
                </c:pt>
                <c:pt idx="23">
                  <c:v>124441.25</c:v>
                </c:pt>
                <c:pt idx="24">
                  <c:v>0</c:v>
                </c:pt>
                <c:pt idx="25">
                  <c:v>168871</c:v>
                </c:pt>
                <c:pt idx="26">
                  <c:v>11257</c:v>
                </c:pt>
                <c:pt idx="27">
                  <c:v>21708.5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123330.25</c:v>
                </c:pt>
                <c:pt idx="2">
                  <c:v>6225.5</c:v>
                </c:pt>
                <c:pt idx="3">
                  <c:v>0</c:v>
                </c:pt>
                <c:pt idx="4">
                  <c:v>114</c:v>
                </c:pt>
                <c:pt idx="5">
                  <c:v>124223.75</c:v>
                </c:pt>
                <c:pt idx="6">
                  <c:v>79197</c:v>
                </c:pt>
                <c:pt idx="7">
                  <c:v>193525.5</c:v>
                </c:pt>
                <c:pt idx="8">
                  <c:v>30368.75</c:v>
                </c:pt>
                <c:pt idx="9">
                  <c:v>10050.5</c:v>
                </c:pt>
                <c:pt idx="10">
                  <c:v>5330.25</c:v>
                </c:pt>
                <c:pt idx="11">
                  <c:v>4352</c:v>
                </c:pt>
                <c:pt idx="12">
                  <c:v>5851.25</c:v>
                </c:pt>
                <c:pt idx="13">
                  <c:v>5675</c:v>
                </c:pt>
                <c:pt idx="14">
                  <c:v>57633</c:v>
                </c:pt>
                <c:pt idx="15">
                  <c:v>412747</c:v>
                </c:pt>
                <c:pt idx="16">
                  <c:v>8434</c:v>
                </c:pt>
                <c:pt idx="17">
                  <c:v>2491.25</c:v>
                </c:pt>
                <c:pt idx="18">
                  <c:v>5354.5</c:v>
                </c:pt>
                <c:pt idx="19">
                  <c:v>0</c:v>
                </c:pt>
                <c:pt idx="20">
                  <c:v>0</c:v>
                </c:pt>
                <c:pt idx="21">
                  <c:v>310528</c:v>
                </c:pt>
                <c:pt idx="22">
                  <c:v>13065.5</c:v>
                </c:pt>
                <c:pt idx="23">
                  <c:v>116445.25</c:v>
                </c:pt>
                <c:pt idx="24">
                  <c:v>7528.25</c:v>
                </c:pt>
                <c:pt idx="25">
                  <c:v>176231</c:v>
                </c:pt>
                <c:pt idx="26">
                  <c:v>11923</c:v>
                </c:pt>
                <c:pt idx="27">
                  <c:v>21178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5479381"/>
        <c:axId val="15265486"/>
      </c:barChart>
      <c:catAx>
        <c:axId val="6547938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265486"/>
        <c:crosses val="autoZero"/>
        <c:auto val="1"/>
        <c:lblAlgn val="ctr"/>
        <c:lblOffset val="100"/>
        <c:noMultiLvlLbl val="0"/>
      </c:catAx>
      <c:valAx>
        <c:axId val="15265486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47938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34</c:v>
                </c:pt>
                <c:pt idx="1">
                  <c:v>25463</c:v>
                </c:pt>
                <c:pt idx="2">
                  <c:v>10098</c:v>
                </c:pt>
                <c:pt idx="3">
                  <c:v>0</c:v>
                </c:pt>
                <c:pt idx="4">
                  <c:v>540159</c:v>
                </c:pt>
                <c:pt idx="5">
                  <c:v>27927</c:v>
                </c:pt>
                <c:pt idx="6">
                  <c:v>36</c:v>
                </c:pt>
                <c:pt idx="7">
                  <c:v>1564297.5</c:v>
                </c:pt>
                <c:pt idx="8">
                  <c:v>362047.75</c:v>
                </c:pt>
                <c:pt idx="9">
                  <c:v>32486.25</c:v>
                </c:pt>
                <c:pt idx="10">
                  <c:v>61374.75</c:v>
                </c:pt>
                <c:pt idx="11">
                  <c:v>161.5</c:v>
                </c:pt>
                <c:pt idx="12">
                  <c:v>9328</c:v>
                </c:pt>
                <c:pt idx="13">
                  <c:v>56809</c:v>
                </c:pt>
                <c:pt idx="14">
                  <c:v>10637.75</c:v>
                </c:pt>
                <c:pt idx="15">
                  <c:v>64376</c:v>
                </c:pt>
                <c:pt idx="16">
                  <c:v>15078.5</c:v>
                </c:pt>
                <c:pt idx="17">
                  <c:v>34973.25</c:v>
                </c:pt>
                <c:pt idx="18">
                  <c:v>45</c:v>
                </c:pt>
                <c:pt idx="19">
                  <c:v>393</c:v>
                </c:pt>
                <c:pt idx="20">
                  <c:v>0</c:v>
                </c:pt>
                <c:pt idx="21">
                  <c:v>42320</c:v>
                </c:pt>
                <c:pt idx="22">
                  <c:v>83481.25</c:v>
                </c:pt>
                <c:pt idx="23">
                  <c:v>1368</c:v>
                </c:pt>
                <c:pt idx="24">
                  <c:v>11408</c:v>
                </c:pt>
                <c:pt idx="25">
                  <c:v>2115871</c:v>
                </c:pt>
                <c:pt idx="26">
                  <c:v>204073</c:v>
                </c:pt>
                <c:pt idx="27">
                  <c:v>5468.5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14</c:v>
                </c:pt>
                <c:pt idx="1">
                  <c:v>19266.75</c:v>
                </c:pt>
                <c:pt idx="2">
                  <c:v>7493.5</c:v>
                </c:pt>
                <c:pt idx="3">
                  <c:v>0</c:v>
                </c:pt>
                <c:pt idx="4">
                  <c:v>656196</c:v>
                </c:pt>
                <c:pt idx="5">
                  <c:v>24357</c:v>
                </c:pt>
                <c:pt idx="6">
                  <c:v>10</c:v>
                </c:pt>
                <c:pt idx="7">
                  <c:v>1439814</c:v>
                </c:pt>
                <c:pt idx="8">
                  <c:v>386985.5</c:v>
                </c:pt>
                <c:pt idx="9">
                  <c:v>32283</c:v>
                </c:pt>
                <c:pt idx="10">
                  <c:v>57312</c:v>
                </c:pt>
                <c:pt idx="11">
                  <c:v>128</c:v>
                </c:pt>
                <c:pt idx="12">
                  <c:v>18101.5</c:v>
                </c:pt>
                <c:pt idx="13">
                  <c:v>47241</c:v>
                </c:pt>
                <c:pt idx="14">
                  <c:v>10454.75</c:v>
                </c:pt>
                <c:pt idx="15">
                  <c:v>61869</c:v>
                </c:pt>
                <c:pt idx="16">
                  <c:v>15892</c:v>
                </c:pt>
                <c:pt idx="17">
                  <c:v>35365.5</c:v>
                </c:pt>
                <c:pt idx="18">
                  <c:v>40</c:v>
                </c:pt>
                <c:pt idx="19">
                  <c:v>685.5</c:v>
                </c:pt>
                <c:pt idx="20">
                  <c:v>0</c:v>
                </c:pt>
                <c:pt idx="21">
                  <c:v>37811</c:v>
                </c:pt>
                <c:pt idx="22">
                  <c:v>28135</c:v>
                </c:pt>
                <c:pt idx="23">
                  <c:v>960</c:v>
                </c:pt>
                <c:pt idx="24">
                  <c:v>19958</c:v>
                </c:pt>
                <c:pt idx="25">
                  <c:v>1873883</c:v>
                </c:pt>
                <c:pt idx="26">
                  <c:v>158411</c:v>
                </c:pt>
                <c:pt idx="27">
                  <c:v>2428.25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191157"/>
        <c:axId val="23430430"/>
      </c:barChart>
      <c:catAx>
        <c:axId val="1319115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430430"/>
        <c:crosses val="autoZero"/>
        <c:auto val="1"/>
        <c:lblAlgn val="ctr"/>
        <c:lblOffset val="100"/>
        <c:noMultiLvlLbl val="0"/>
      </c:catAx>
      <c:valAx>
        <c:axId val="2343043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319115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953</c:v>
                </c:pt>
                <c:pt idx="1">
                  <c:v>677</c:v>
                </c:pt>
                <c:pt idx="2">
                  <c:v>1760</c:v>
                </c:pt>
                <c:pt idx="3">
                  <c:v>681</c:v>
                </c:pt>
                <c:pt idx="4">
                  <c:v>26348</c:v>
                </c:pt>
                <c:pt idx="5">
                  <c:v>1263</c:v>
                </c:pt>
                <c:pt idx="6">
                  <c:v>42370</c:v>
                </c:pt>
                <c:pt idx="7">
                  <c:v>7110</c:v>
                </c:pt>
                <c:pt idx="8">
                  <c:v>2336</c:v>
                </c:pt>
                <c:pt idx="9">
                  <c:v>1790</c:v>
                </c:pt>
                <c:pt idx="10">
                  <c:v>1122</c:v>
                </c:pt>
                <c:pt idx="11">
                  <c:v>8563</c:v>
                </c:pt>
                <c:pt idx="12">
                  <c:v>695</c:v>
                </c:pt>
                <c:pt idx="13">
                  <c:v>949</c:v>
                </c:pt>
                <c:pt idx="14">
                  <c:v>1885</c:v>
                </c:pt>
                <c:pt idx="15">
                  <c:v>11766</c:v>
                </c:pt>
                <c:pt idx="16">
                  <c:v>1284</c:v>
                </c:pt>
                <c:pt idx="17">
                  <c:v>405</c:v>
                </c:pt>
                <c:pt idx="18">
                  <c:v>1095</c:v>
                </c:pt>
                <c:pt idx="19">
                  <c:v>849</c:v>
                </c:pt>
                <c:pt idx="20">
                  <c:v>736</c:v>
                </c:pt>
                <c:pt idx="21">
                  <c:v>14116</c:v>
                </c:pt>
                <c:pt idx="22">
                  <c:v>1300</c:v>
                </c:pt>
                <c:pt idx="23">
                  <c:v>779</c:v>
                </c:pt>
                <c:pt idx="24">
                  <c:v>1967</c:v>
                </c:pt>
                <c:pt idx="25">
                  <c:v>6277</c:v>
                </c:pt>
                <c:pt idx="26">
                  <c:v>1600</c:v>
                </c:pt>
                <c:pt idx="27">
                  <c:v>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935</c:v>
                </c:pt>
                <c:pt idx="1">
                  <c:v>745</c:v>
                </c:pt>
                <c:pt idx="2">
                  <c:v>1661</c:v>
                </c:pt>
                <c:pt idx="3">
                  <c:v>674</c:v>
                </c:pt>
                <c:pt idx="4">
                  <c:v>25188</c:v>
                </c:pt>
                <c:pt idx="5">
                  <c:v>1319</c:v>
                </c:pt>
                <c:pt idx="6">
                  <c:v>43755</c:v>
                </c:pt>
                <c:pt idx="7">
                  <c:v>7406</c:v>
                </c:pt>
                <c:pt idx="8">
                  <c:v>2350</c:v>
                </c:pt>
                <c:pt idx="9">
                  <c:v>1827</c:v>
                </c:pt>
                <c:pt idx="10">
                  <c:v>1108</c:v>
                </c:pt>
                <c:pt idx="11">
                  <c:v>8463</c:v>
                </c:pt>
                <c:pt idx="12">
                  <c:v>823</c:v>
                </c:pt>
                <c:pt idx="13">
                  <c:v>1004</c:v>
                </c:pt>
                <c:pt idx="14">
                  <c:v>1728</c:v>
                </c:pt>
                <c:pt idx="15">
                  <c:v>10467</c:v>
                </c:pt>
                <c:pt idx="16">
                  <c:v>1424</c:v>
                </c:pt>
                <c:pt idx="17">
                  <c:v>388</c:v>
                </c:pt>
                <c:pt idx="18">
                  <c:v>1078</c:v>
                </c:pt>
                <c:pt idx="19">
                  <c:v>873</c:v>
                </c:pt>
                <c:pt idx="20">
                  <c:v>771</c:v>
                </c:pt>
                <c:pt idx="21">
                  <c:v>13826</c:v>
                </c:pt>
                <c:pt idx="22">
                  <c:v>1321</c:v>
                </c:pt>
                <c:pt idx="23">
                  <c:v>753</c:v>
                </c:pt>
                <c:pt idx="24">
                  <c:v>2009</c:v>
                </c:pt>
                <c:pt idx="25">
                  <c:v>6412</c:v>
                </c:pt>
                <c:pt idx="26">
                  <c:v>1592</c:v>
                </c:pt>
                <c:pt idx="27">
                  <c:v>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582207"/>
        <c:axId val="21493381"/>
      </c:barChart>
      <c:catAx>
        <c:axId val="4258220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493381"/>
        <c:crosses val="autoZero"/>
        <c:auto val="1"/>
        <c:lblAlgn val="ctr"/>
        <c:lblOffset val="100"/>
        <c:noMultiLvlLbl val="0"/>
      </c:catAx>
      <c:valAx>
        <c:axId val="2149338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258220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26431749</c:v>
                </c:pt>
                <c:pt idx="1">
                  <c:v>14870914</c:v>
                </c:pt>
                <c:pt idx="2">
                  <c:v>32687483</c:v>
                </c:pt>
                <c:pt idx="3">
                  <c:v>5107325</c:v>
                </c:pt>
                <c:pt idx="4">
                  <c:v>464418635</c:v>
                </c:pt>
                <c:pt idx="5">
                  <c:v>34938451</c:v>
                </c:pt>
                <c:pt idx="6">
                  <c:v>247331149</c:v>
                </c:pt>
                <c:pt idx="7">
                  <c:v>310540323</c:v>
                </c:pt>
                <c:pt idx="8">
                  <c:v>49129929</c:v>
                </c:pt>
                <c:pt idx="9">
                  <c:v>39070025</c:v>
                </c:pt>
                <c:pt idx="10">
                  <c:v>16500754</c:v>
                </c:pt>
                <c:pt idx="11">
                  <c:v>59552941</c:v>
                </c:pt>
                <c:pt idx="12">
                  <c:v>10368678</c:v>
                </c:pt>
                <c:pt idx="13">
                  <c:v>17392388</c:v>
                </c:pt>
                <c:pt idx="14">
                  <c:v>33961733</c:v>
                </c:pt>
                <c:pt idx="15">
                  <c:v>252698957</c:v>
                </c:pt>
                <c:pt idx="16">
                  <c:v>49368005</c:v>
                </c:pt>
                <c:pt idx="17">
                  <c:v>2688677</c:v>
                </c:pt>
                <c:pt idx="18">
                  <c:v>29807716</c:v>
                </c:pt>
                <c:pt idx="19">
                  <c:v>13434499</c:v>
                </c:pt>
                <c:pt idx="20">
                  <c:v>6018889</c:v>
                </c:pt>
                <c:pt idx="21">
                  <c:v>174076053</c:v>
                </c:pt>
                <c:pt idx="22">
                  <c:v>25618005</c:v>
                </c:pt>
                <c:pt idx="23">
                  <c:v>4751373</c:v>
                </c:pt>
                <c:pt idx="24">
                  <c:v>40455820</c:v>
                </c:pt>
                <c:pt idx="25">
                  <c:v>256760038</c:v>
                </c:pt>
                <c:pt idx="26">
                  <c:v>39944111</c:v>
                </c:pt>
                <c:pt idx="27">
                  <c:v>2492486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24440326</c:v>
                </c:pt>
                <c:pt idx="1">
                  <c:v>12501266</c:v>
                </c:pt>
                <c:pt idx="2">
                  <c:v>29965930</c:v>
                </c:pt>
                <c:pt idx="3">
                  <c:v>5396271</c:v>
                </c:pt>
                <c:pt idx="4">
                  <c:v>450614953</c:v>
                </c:pt>
                <c:pt idx="5">
                  <c:v>35551551</c:v>
                </c:pt>
                <c:pt idx="6">
                  <c:v>253961750</c:v>
                </c:pt>
                <c:pt idx="7">
                  <c:v>317253657</c:v>
                </c:pt>
                <c:pt idx="8">
                  <c:v>51072733</c:v>
                </c:pt>
                <c:pt idx="9">
                  <c:v>40835735</c:v>
                </c:pt>
                <c:pt idx="10">
                  <c:v>15506809</c:v>
                </c:pt>
                <c:pt idx="11">
                  <c:v>60054888</c:v>
                </c:pt>
                <c:pt idx="12">
                  <c:v>14064710</c:v>
                </c:pt>
                <c:pt idx="13">
                  <c:v>18100353</c:v>
                </c:pt>
                <c:pt idx="14">
                  <c:v>32944284</c:v>
                </c:pt>
                <c:pt idx="15">
                  <c:v>214463872</c:v>
                </c:pt>
                <c:pt idx="16">
                  <c:v>42907840</c:v>
                </c:pt>
                <c:pt idx="17">
                  <c:v>2434114</c:v>
                </c:pt>
                <c:pt idx="18">
                  <c:v>28338339</c:v>
                </c:pt>
                <c:pt idx="19">
                  <c:v>15003955</c:v>
                </c:pt>
                <c:pt idx="20">
                  <c:v>6380796</c:v>
                </c:pt>
                <c:pt idx="21">
                  <c:v>166807961</c:v>
                </c:pt>
                <c:pt idx="22">
                  <c:v>26259434</c:v>
                </c:pt>
                <c:pt idx="23">
                  <c:v>4399755</c:v>
                </c:pt>
                <c:pt idx="24">
                  <c:v>42219074</c:v>
                </c:pt>
                <c:pt idx="25">
                  <c:v>257358071</c:v>
                </c:pt>
                <c:pt idx="26">
                  <c:v>38625854</c:v>
                </c:pt>
                <c:pt idx="27">
                  <c:v>2552356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5513002"/>
        <c:axId val="50509862"/>
      </c:barChart>
      <c:catAx>
        <c:axId val="2551300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509862"/>
        <c:crosses val="autoZero"/>
        <c:auto val="1"/>
        <c:lblAlgn val="ctr"/>
        <c:lblOffset val="100"/>
        <c:noMultiLvlLbl val="0"/>
      </c:catAx>
      <c:valAx>
        <c:axId val="5050986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51300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147</c:v>
                </c:pt>
                <c:pt idx="1">
                  <c:v>81</c:v>
                </c:pt>
                <c:pt idx="2">
                  <c:v>18</c:v>
                </c:pt>
                <c:pt idx="3">
                  <c:v>0</c:v>
                </c:pt>
                <c:pt idx="4">
                  <c:v>0</c:v>
                </c:pt>
                <c:pt idx="5">
                  <c:v>271</c:v>
                </c:pt>
                <c:pt idx="6">
                  <c:v>692</c:v>
                </c:pt>
                <c:pt idx="7">
                  <c:v>676</c:v>
                </c:pt>
                <c:pt idx="8">
                  <c:v>79</c:v>
                </c:pt>
                <c:pt idx="9">
                  <c:v>112</c:v>
                </c:pt>
                <c:pt idx="10">
                  <c:v>1</c:v>
                </c:pt>
                <c:pt idx="11">
                  <c:v>11</c:v>
                </c:pt>
                <c:pt idx="12">
                  <c:v>19</c:v>
                </c:pt>
                <c:pt idx="13">
                  <c:v>35</c:v>
                </c:pt>
                <c:pt idx="14">
                  <c:v>16</c:v>
                </c:pt>
                <c:pt idx="15">
                  <c:v>424</c:v>
                </c:pt>
                <c:pt idx="16">
                  <c:v>213</c:v>
                </c:pt>
                <c:pt idx="17">
                  <c:v>1</c:v>
                </c:pt>
                <c:pt idx="18">
                  <c:v>10</c:v>
                </c:pt>
                <c:pt idx="19">
                  <c:v>28</c:v>
                </c:pt>
                <c:pt idx="20">
                  <c:v>3</c:v>
                </c:pt>
                <c:pt idx="21">
                  <c:v>358</c:v>
                </c:pt>
                <c:pt idx="22">
                  <c:v>19</c:v>
                </c:pt>
                <c:pt idx="23">
                  <c:v>63</c:v>
                </c:pt>
                <c:pt idx="24">
                  <c:v>59</c:v>
                </c:pt>
                <c:pt idx="25">
                  <c:v>242</c:v>
                </c:pt>
                <c:pt idx="26">
                  <c:v>73</c:v>
                </c:pt>
                <c:pt idx="27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121</c:v>
                </c:pt>
                <c:pt idx="1">
                  <c:v>76</c:v>
                </c:pt>
                <c:pt idx="2">
                  <c:v>17</c:v>
                </c:pt>
                <c:pt idx="3">
                  <c:v>0</c:v>
                </c:pt>
                <c:pt idx="4">
                  <c:v>0</c:v>
                </c:pt>
                <c:pt idx="5">
                  <c:v>287</c:v>
                </c:pt>
                <c:pt idx="6">
                  <c:v>695</c:v>
                </c:pt>
                <c:pt idx="7">
                  <c:v>695</c:v>
                </c:pt>
                <c:pt idx="8">
                  <c:v>77</c:v>
                </c:pt>
                <c:pt idx="9">
                  <c:v>119</c:v>
                </c:pt>
                <c:pt idx="10">
                  <c:v>1</c:v>
                </c:pt>
                <c:pt idx="11">
                  <c:v>14</c:v>
                </c:pt>
                <c:pt idx="12">
                  <c:v>14</c:v>
                </c:pt>
                <c:pt idx="13">
                  <c:v>23</c:v>
                </c:pt>
                <c:pt idx="14">
                  <c:v>16</c:v>
                </c:pt>
                <c:pt idx="15">
                  <c:v>435</c:v>
                </c:pt>
                <c:pt idx="16">
                  <c:v>240</c:v>
                </c:pt>
                <c:pt idx="17">
                  <c:v>0</c:v>
                </c:pt>
                <c:pt idx="18">
                  <c:v>9</c:v>
                </c:pt>
                <c:pt idx="19">
                  <c:v>21</c:v>
                </c:pt>
                <c:pt idx="20">
                  <c:v>5</c:v>
                </c:pt>
                <c:pt idx="21">
                  <c:v>360</c:v>
                </c:pt>
                <c:pt idx="22">
                  <c:v>15</c:v>
                </c:pt>
                <c:pt idx="23">
                  <c:v>68</c:v>
                </c:pt>
                <c:pt idx="24">
                  <c:v>53</c:v>
                </c:pt>
                <c:pt idx="25">
                  <c:v>240</c:v>
                </c:pt>
                <c:pt idx="26">
                  <c:v>89</c:v>
                </c:pt>
                <c:pt idx="2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2699792"/>
        <c:axId val="38274597"/>
      </c:barChart>
      <c:catAx>
        <c:axId val="326997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274597"/>
        <c:crosses val="autoZero"/>
        <c:auto val="1"/>
        <c:lblAlgn val="ctr"/>
        <c:lblOffset val="100"/>
        <c:noMultiLvlLbl val="0"/>
      </c:catAx>
      <c:valAx>
        <c:axId val="3827459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269979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372148</c:v>
                </c:pt>
                <c:pt idx="1">
                  <c:v>320738</c:v>
                </c:pt>
                <c:pt idx="2">
                  <c:v>912078</c:v>
                </c:pt>
                <c:pt idx="3">
                  <c:v>0</c:v>
                </c:pt>
                <c:pt idx="4">
                  <c:v>5229345</c:v>
                </c:pt>
                <c:pt idx="5">
                  <c:v>597732</c:v>
                </c:pt>
                <c:pt idx="6">
                  <c:v>9206868</c:v>
                </c:pt>
                <c:pt idx="7">
                  <c:v>4818512</c:v>
                </c:pt>
                <c:pt idx="8">
                  <c:v>267980</c:v>
                </c:pt>
                <c:pt idx="9">
                  <c:v>167217</c:v>
                </c:pt>
                <c:pt idx="10">
                  <c:v>743</c:v>
                </c:pt>
                <c:pt idx="11">
                  <c:v>1656038</c:v>
                </c:pt>
                <c:pt idx="12">
                  <c:v>12301</c:v>
                </c:pt>
                <c:pt idx="13">
                  <c:v>39995</c:v>
                </c:pt>
                <c:pt idx="14">
                  <c:v>50270</c:v>
                </c:pt>
                <c:pt idx="15">
                  <c:v>2550015</c:v>
                </c:pt>
                <c:pt idx="16">
                  <c:v>672909</c:v>
                </c:pt>
                <c:pt idx="17">
                  <c:v>765</c:v>
                </c:pt>
                <c:pt idx="18">
                  <c:v>623657</c:v>
                </c:pt>
                <c:pt idx="19">
                  <c:v>204122</c:v>
                </c:pt>
                <c:pt idx="20">
                  <c:v>1092</c:v>
                </c:pt>
                <c:pt idx="21">
                  <c:v>5442336</c:v>
                </c:pt>
                <c:pt idx="22">
                  <c:v>253217</c:v>
                </c:pt>
                <c:pt idx="23">
                  <c:v>18685</c:v>
                </c:pt>
                <c:pt idx="24">
                  <c:v>129076</c:v>
                </c:pt>
                <c:pt idx="25">
                  <c:v>1460992</c:v>
                </c:pt>
                <c:pt idx="26">
                  <c:v>176550</c:v>
                </c:pt>
                <c:pt idx="27">
                  <c:v>1959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306554</c:v>
                </c:pt>
                <c:pt idx="1">
                  <c:v>325159</c:v>
                </c:pt>
                <c:pt idx="2">
                  <c:v>767545</c:v>
                </c:pt>
                <c:pt idx="3">
                  <c:v>0</c:v>
                </c:pt>
                <c:pt idx="4">
                  <c:v>4900809</c:v>
                </c:pt>
                <c:pt idx="5">
                  <c:v>569894</c:v>
                </c:pt>
                <c:pt idx="6">
                  <c:v>9167301</c:v>
                </c:pt>
                <c:pt idx="7">
                  <c:v>4710166</c:v>
                </c:pt>
                <c:pt idx="8">
                  <c:v>266444</c:v>
                </c:pt>
                <c:pt idx="9">
                  <c:v>146565</c:v>
                </c:pt>
                <c:pt idx="10">
                  <c:v>170</c:v>
                </c:pt>
                <c:pt idx="11">
                  <c:v>1631235</c:v>
                </c:pt>
                <c:pt idx="12">
                  <c:v>6571</c:v>
                </c:pt>
                <c:pt idx="13">
                  <c:v>26361</c:v>
                </c:pt>
                <c:pt idx="14">
                  <c:v>61717</c:v>
                </c:pt>
                <c:pt idx="15">
                  <c:v>2467462</c:v>
                </c:pt>
                <c:pt idx="16">
                  <c:v>693351</c:v>
                </c:pt>
                <c:pt idx="17">
                  <c:v>0</c:v>
                </c:pt>
                <c:pt idx="18">
                  <c:v>574203</c:v>
                </c:pt>
                <c:pt idx="19">
                  <c:v>205706</c:v>
                </c:pt>
                <c:pt idx="20">
                  <c:v>934</c:v>
                </c:pt>
                <c:pt idx="21">
                  <c:v>5479192</c:v>
                </c:pt>
                <c:pt idx="22">
                  <c:v>230987</c:v>
                </c:pt>
                <c:pt idx="23">
                  <c:v>17724</c:v>
                </c:pt>
                <c:pt idx="24">
                  <c:v>107200</c:v>
                </c:pt>
                <c:pt idx="25">
                  <c:v>1391083</c:v>
                </c:pt>
                <c:pt idx="26">
                  <c:v>203437</c:v>
                </c:pt>
                <c:pt idx="27">
                  <c:v>1375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341306"/>
        <c:axId val="60512623"/>
      </c:barChart>
      <c:catAx>
        <c:axId val="6334130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0512623"/>
        <c:crosses val="autoZero"/>
        <c:auto val="1"/>
        <c:lblAlgn val="ctr"/>
        <c:lblOffset val="100"/>
        <c:noMultiLvlLbl val="0"/>
      </c:catAx>
      <c:valAx>
        <c:axId val="6051262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334130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119656</c:v>
                </c:pt>
                <c:pt idx="2">
                  <c:v>900528</c:v>
                </c:pt>
                <c:pt idx="3">
                  <c:v>0</c:v>
                </c:pt>
                <c:pt idx="4">
                  <c:v>5229345</c:v>
                </c:pt>
                <c:pt idx="5">
                  <c:v>33802</c:v>
                </c:pt>
                <c:pt idx="6">
                  <c:v>6910701</c:v>
                </c:pt>
                <c:pt idx="7">
                  <c:v>1579214</c:v>
                </c:pt>
                <c:pt idx="8">
                  <c:v>133759</c:v>
                </c:pt>
                <c:pt idx="9">
                  <c:v>0</c:v>
                </c:pt>
                <c:pt idx="10">
                  <c:v>0</c:v>
                </c:pt>
                <c:pt idx="11">
                  <c:v>1648493</c:v>
                </c:pt>
                <c:pt idx="12">
                  <c:v>0</c:v>
                </c:pt>
                <c:pt idx="13">
                  <c:v>0</c:v>
                </c:pt>
                <c:pt idx="14">
                  <c:v>48614</c:v>
                </c:pt>
                <c:pt idx="15">
                  <c:v>1407283</c:v>
                </c:pt>
                <c:pt idx="16">
                  <c:v>311064</c:v>
                </c:pt>
                <c:pt idx="17">
                  <c:v>0</c:v>
                </c:pt>
                <c:pt idx="18">
                  <c:v>615564</c:v>
                </c:pt>
                <c:pt idx="19">
                  <c:v>165451</c:v>
                </c:pt>
                <c:pt idx="20">
                  <c:v>2</c:v>
                </c:pt>
                <c:pt idx="21">
                  <c:v>4642966</c:v>
                </c:pt>
                <c:pt idx="22">
                  <c:v>217444</c:v>
                </c:pt>
                <c:pt idx="23">
                  <c:v>0</c:v>
                </c:pt>
                <c:pt idx="24">
                  <c:v>0</c:v>
                </c:pt>
                <c:pt idx="25">
                  <c:v>730055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149365</c:v>
                </c:pt>
                <c:pt idx="2">
                  <c:v>760209</c:v>
                </c:pt>
                <c:pt idx="3">
                  <c:v>0</c:v>
                </c:pt>
                <c:pt idx="4">
                  <c:v>4900785</c:v>
                </c:pt>
                <c:pt idx="5">
                  <c:v>22409</c:v>
                </c:pt>
                <c:pt idx="6">
                  <c:v>6841011</c:v>
                </c:pt>
                <c:pt idx="7">
                  <c:v>1567409</c:v>
                </c:pt>
                <c:pt idx="8">
                  <c:v>120671</c:v>
                </c:pt>
                <c:pt idx="9">
                  <c:v>0</c:v>
                </c:pt>
                <c:pt idx="10">
                  <c:v>0</c:v>
                </c:pt>
                <c:pt idx="11">
                  <c:v>1606336</c:v>
                </c:pt>
                <c:pt idx="12">
                  <c:v>0</c:v>
                </c:pt>
                <c:pt idx="13">
                  <c:v>0</c:v>
                </c:pt>
                <c:pt idx="14">
                  <c:v>59693</c:v>
                </c:pt>
                <c:pt idx="15">
                  <c:v>1440082</c:v>
                </c:pt>
                <c:pt idx="16">
                  <c:v>304776</c:v>
                </c:pt>
                <c:pt idx="17">
                  <c:v>0</c:v>
                </c:pt>
                <c:pt idx="18">
                  <c:v>569971</c:v>
                </c:pt>
                <c:pt idx="19">
                  <c:v>174336</c:v>
                </c:pt>
                <c:pt idx="20">
                  <c:v>0</c:v>
                </c:pt>
                <c:pt idx="21">
                  <c:v>4741535</c:v>
                </c:pt>
                <c:pt idx="22">
                  <c:v>208273</c:v>
                </c:pt>
                <c:pt idx="23">
                  <c:v>0</c:v>
                </c:pt>
                <c:pt idx="24">
                  <c:v>12</c:v>
                </c:pt>
                <c:pt idx="25">
                  <c:v>674080</c:v>
                </c:pt>
                <c:pt idx="26">
                  <c:v>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7945819"/>
        <c:axId val="2186358"/>
      </c:barChart>
      <c:catAx>
        <c:axId val="5794581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186358"/>
        <c:crosses val="autoZero"/>
        <c:auto val="1"/>
        <c:lblAlgn val="ctr"/>
        <c:lblOffset val="100"/>
        <c:noMultiLvlLbl val="0"/>
      </c:catAx>
      <c:valAx>
        <c:axId val="218635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794581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372148</c:v>
                </c:pt>
                <c:pt idx="1">
                  <c:v>201082</c:v>
                </c:pt>
                <c:pt idx="2">
                  <c:v>11550</c:v>
                </c:pt>
                <c:pt idx="3">
                  <c:v>0</c:v>
                </c:pt>
                <c:pt idx="4">
                  <c:v>0</c:v>
                </c:pt>
                <c:pt idx="5">
                  <c:v>563930</c:v>
                </c:pt>
                <c:pt idx="6">
                  <c:v>2296167</c:v>
                </c:pt>
                <c:pt idx="7">
                  <c:v>3239298</c:v>
                </c:pt>
                <c:pt idx="8">
                  <c:v>134221</c:v>
                </c:pt>
                <c:pt idx="9">
                  <c:v>167217</c:v>
                </c:pt>
                <c:pt idx="10">
                  <c:v>743</c:v>
                </c:pt>
                <c:pt idx="11">
                  <c:v>7545</c:v>
                </c:pt>
                <c:pt idx="12">
                  <c:v>12301</c:v>
                </c:pt>
                <c:pt idx="13">
                  <c:v>39995</c:v>
                </c:pt>
                <c:pt idx="14">
                  <c:v>1656</c:v>
                </c:pt>
                <c:pt idx="15">
                  <c:v>1142732</c:v>
                </c:pt>
                <c:pt idx="16">
                  <c:v>361845</c:v>
                </c:pt>
                <c:pt idx="17">
                  <c:v>765</c:v>
                </c:pt>
                <c:pt idx="18">
                  <c:v>8093</c:v>
                </c:pt>
                <c:pt idx="19">
                  <c:v>38671</c:v>
                </c:pt>
                <c:pt idx="20">
                  <c:v>1090</c:v>
                </c:pt>
                <c:pt idx="21">
                  <c:v>799370</c:v>
                </c:pt>
                <c:pt idx="22">
                  <c:v>35773</c:v>
                </c:pt>
                <c:pt idx="23">
                  <c:v>18685</c:v>
                </c:pt>
                <c:pt idx="24">
                  <c:v>129076</c:v>
                </c:pt>
                <c:pt idx="25">
                  <c:v>730937</c:v>
                </c:pt>
                <c:pt idx="26">
                  <c:v>176550</c:v>
                </c:pt>
                <c:pt idx="27">
                  <c:v>1959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306554</c:v>
                </c:pt>
                <c:pt idx="1">
                  <c:v>175794</c:v>
                </c:pt>
                <c:pt idx="2">
                  <c:v>7336</c:v>
                </c:pt>
                <c:pt idx="3">
                  <c:v>0</c:v>
                </c:pt>
                <c:pt idx="4">
                  <c:v>24</c:v>
                </c:pt>
                <c:pt idx="5">
                  <c:v>547485</c:v>
                </c:pt>
                <c:pt idx="6">
                  <c:v>2326290</c:v>
                </c:pt>
                <c:pt idx="7">
                  <c:v>3142757</c:v>
                </c:pt>
                <c:pt idx="8">
                  <c:v>145773</c:v>
                </c:pt>
                <c:pt idx="9">
                  <c:v>146565</c:v>
                </c:pt>
                <c:pt idx="10">
                  <c:v>170</c:v>
                </c:pt>
                <c:pt idx="11">
                  <c:v>24899</c:v>
                </c:pt>
                <c:pt idx="12">
                  <c:v>6571</c:v>
                </c:pt>
                <c:pt idx="13">
                  <c:v>26361</c:v>
                </c:pt>
                <c:pt idx="14">
                  <c:v>2024</c:v>
                </c:pt>
                <c:pt idx="15">
                  <c:v>1027380</c:v>
                </c:pt>
                <c:pt idx="16">
                  <c:v>388575</c:v>
                </c:pt>
                <c:pt idx="17">
                  <c:v>0</c:v>
                </c:pt>
                <c:pt idx="18">
                  <c:v>4232</c:v>
                </c:pt>
                <c:pt idx="19">
                  <c:v>31370</c:v>
                </c:pt>
                <c:pt idx="20">
                  <c:v>934</c:v>
                </c:pt>
                <c:pt idx="21">
                  <c:v>737657</c:v>
                </c:pt>
                <c:pt idx="22">
                  <c:v>22714</c:v>
                </c:pt>
                <c:pt idx="23">
                  <c:v>17724</c:v>
                </c:pt>
                <c:pt idx="24">
                  <c:v>107188</c:v>
                </c:pt>
                <c:pt idx="25">
                  <c:v>717003</c:v>
                </c:pt>
                <c:pt idx="26">
                  <c:v>203435</c:v>
                </c:pt>
                <c:pt idx="27">
                  <c:v>1375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6067803"/>
        <c:axId val="23901482"/>
      </c:barChart>
      <c:catAx>
        <c:axId val="2606780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901482"/>
        <c:crosses val="autoZero"/>
        <c:auto val="1"/>
        <c:lblAlgn val="ctr"/>
        <c:lblOffset val="100"/>
        <c:noMultiLvlLbl val="0"/>
      </c:catAx>
      <c:valAx>
        <c:axId val="2390148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06780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39074</c:v>
                </c:pt>
                <c:pt idx="2">
                  <c:v>236082</c:v>
                </c:pt>
                <c:pt idx="3">
                  <c:v>0</c:v>
                </c:pt>
                <c:pt idx="4">
                  <c:v>1165235</c:v>
                </c:pt>
                <c:pt idx="5">
                  <c:v>19373</c:v>
                </c:pt>
                <c:pt idx="6">
                  <c:v>1173013</c:v>
                </c:pt>
                <c:pt idx="7">
                  <c:v>477171</c:v>
                </c:pt>
                <c:pt idx="8">
                  <c:v>58697</c:v>
                </c:pt>
                <c:pt idx="9">
                  <c:v>0</c:v>
                </c:pt>
                <c:pt idx="10">
                  <c:v>0</c:v>
                </c:pt>
                <c:pt idx="11">
                  <c:v>406720</c:v>
                </c:pt>
                <c:pt idx="12">
                  <c:v>0</c:v>
                </c:pt>
                <c:pt idx="13">
                  <c:v>0</c:v>
                </c:pt>
                <c:pt idx="14">
                  <c:v>28243</c:v>
                </c:pt>
                <c:pt idx="15">
                  <c:v>594793</c:v>
                </c:pt>
                <c:pt idx="16">
                  <c:v>69493</c:v>
                </c:pt>
                <c:pt idx="17">
                  <c:v>0</c:v>
                </c:pt>
                <c:pt idx="18">
                  <c:v>146456</c:v>
                </c:pt>
                <c:pt idx="19">
                  <c:v>44408</c:v>
                </c:pt>
                <c:pt idx="20">
                  <c:v>0</c:v>
                </c:pt>
                <c:pt idx="21">
                  <c:v>1515918</c:v>
                </c:pt>
                <c:pt idx="22">
                  <c:v>97045</c:v>
                </c:pt>
                <c:pt idx="23">
                  <c:v>0</c:v>
                </c:pt>
                <c:pt idx="24">
                  <c:v>0</c:v>
                </c:pt>
                <c:pt idx="25">
                  <c:v>202998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38031</c:v>
                </c:pt>
                <c:pt idx="2">
                  <c:v>196377</c:v>
                </c:pt>
                <c:pt idx="3">
                  <c:v>0</c:v>
                </c:pt>
                <c:pt idx="4">
                  <c:v>1053301</c:v>
                </c:pt>
                <c:pt idx="5">
                  <c:v>12398</c:v>
                </c:pt>
                <c:pt idx="6">
                  <c:v>1112233</c:v>
                </c:pt>
                <c:pt idx="7">
                  <c:v>463882</c:v>
                </c:pt>
                <c:pt idx="8">
                  <c:v>51021</c:v>
                </c:pt>
                <c:pt idx="9">
                  <c:v>0</c:v>
                </c:pt>
                <c:pt idx="10">
                  <c:v>0</c:v>
                </c:pt>
                <c:pt idx="11">
                  <c:v>375161</c:v>
                </c:pt>
                <c:pt idx="12">
                  <c:v>0</c:v>
                </c:pt>
                <c:pt idx="13">
                  <c:v>0</c:v>
                </c:pt>
                <c:pt idx="14">
                  <c:v>34015</c:v>
                </c:pt>
                <c:pt idx="15">
                  <c:v>598443</c:v>
                </c:pt>
                <c:pt idx="16">
                  <c:v>64789</c:v>
                </c:pt>
                <c:pt idx="17">
                  <c:v>0</c:v>
                </c:pt>
                <c:pt idx="18">
                  <c:v>128951</c:v>
                </c:pt>
                <c:pt idx="19">
                  <c:v>42959</c:v>
                </c:pt>
                <c:pt idx="20">
                  <c:v>0</c:v>
                </c:pt>
                <c:pt idx="21">
                  <c:v>1524433</c:v>
                </c:pt>
                <c:pt idx="22">
                  <c:v>94081</c:v>
                </c:pt>
                <c:pt idx="23">
                  <c:v>0</c:v>
                </c:pt>
                <c:pt idx="24">
                  <c:v>0</c:v>
                </c:pt>
                <c:pt idx="25">
                  <c:v>179907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615825"/>
        <c:axId val="36757772"/>
      </c:barChart>
      <c:catAx>
        <c:axId val="1061582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757772"/>
        <c:crosses val="autoZero"/>
        <c:auto val="1"/>
        <c:lblAlgn val="ctr"/>
        <c:lblOffset val="100"/>
        <c:noMultiLvlLbl val="0"/>
      </c:catAx>
      <c:valAx>
        <c:axId val="3675777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61582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4809</c:v>
                </c:pt>
                <c:pt idx="2">
                  <c:v>4503</c:v>
                </c:pt>
                <c:pt idx="3">
                  <c:v>0</c:v>
                </c:pt>
                <c:pt idx="4">
                  <c:v>3788</c:v>
                </c:pt>
                <c:pt idx="5">
                  <c:v>26208</c:v>
                </c:pt>
                <c:pt idx="6">
                  <c:v>111969</c:v>
                </c:pt>
                <c:pt idx="7">
                  <c:v>566929</c:v>
                </c:pt>
                <c:pt idx="8">
                  <c:v>109211</c:v>
                </c:pt>
                <c:pt idx="9">
                  <c:v>2849</c:v>
                </c:pt>
                <c:pt idx="10">
                  <c:v>292</c:v>
                </c:pt>
                <c:pt idx="11">
                  <c:v>1781</c:v>
                </c:pt>
                <c:pt idx="12">
                  <c:v>0</c:v>
                </c:pt>
                <c:pt idx="13">
                  <c:v>21</c:v>
                </c:pt>
                <c:pt idx="14">
                  <c:v>12649</c:v>
                </c:pt>
                <c:pt idx="15">
                  <c:v>285921</c:v>
                </c:pt>
                <c:pt idx="16">
                  <c:v>74988</c:v>
                </c:pt>
                <c:pt idx="17">
                  <c:v>304</c:v>
                </c:pt>
                <c:pt idx="18">
                  <c:v>12615</c:v>
                </c:pt>
                <c:pt idx="19">
                  <c:v>1585</c:v>
                </c:pt>
                <c:pt idx="20">
                  <c:v>201606</c:v>
                </c:pt>
                <c:pt idx="21">
                  <c:v>70995</c:v>
                </c:pt>
                <c:pt idx="22">
                  <c:v>310492</c:v>
                </c:pt>
                <c:pt idx="23">
                  <c:v>6102</c:v>
                </c:pt>
                <c:pt idx="24">
                  <c:v>184112</c:v>
                </c:pt>
                <c:pt idx="25">
                  <c:v>480510</c:v>
                </c:pt>
                <c:pt idx="26">
                  <c:v>537937</c:v>
                </c:pt>
                <c:pt idx="27">
                  <c:v>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2194</c:v>
                </c:pt>
                <c:pt idx="2">
                  <c:v>1988</c:v>
                </c:pt>
                <c:pt idx="3">
                  <c:v>0</c:v>
                </c:pt>
                <c:pt idx="4">
                  <c:v>3145</c:v>
                </c:pt>
                <c:pt idx="5">
                  <c:v>16952</c:v>
                </c:pt>
                <c:pt idx="6">
                  <c:v>110867</c:v>
                </c:pt>
                <c:pt idx="7">
                  <c:v>653285</c:v>
                </c:pt>
                <c:pt idx="8">
                  <c:v>121309</c:v>
                </c:pt>
                <c:pt idx="9">
                  <c:v>41</c:v>
                </c:pt>
                <c:pt idx="10">
                  <c:v>910</c:v>
                </c:pt>
                <c:pt idx="11">
                  <c:v>2139</c:v>
                </c:pt>
                <c:pt idx="12">
                  <c:v>128</c:v>
                </c:pt>
                <c:pt idx="13">
                  <c:v>11</c:v>
                </c:pt>
                <c:pt idx="14">
                  <c:v>18647</c:v>
                </c:pt>
                <c:pt idx="15">
                  <c:v>333925</c:v>
                </c:pt>
                <c:pt idx="16">
                  <c:v>47078</c:v>
                </c:pt>
                <c:pt idx="17">
                  <c:v>247</c:v>
                </c:pt>
                <c:pt idx="18">
                  <c:v>1906</c:v>
                </c:pt>
                <c:pt idx="19">
                  <c:v>1289</c:v>
                </c:pt>
                <c:pt idx="20">
                  <c:v>234560</c:v>
                </c:pt>
                <c:pt idx="21">
                  <c:v>72599</c:v>
                </c:pt>
                <c:pt idx="22">
                  <c:v>358280</c:v>
                </c:pt>
                <c:pt idx="23">
                  <c:v>5640</c:v>
                </c:pt>
                <c:pt idx="24">
                  <c:v>185067</c:v>
                </c:pt>
                <c:pt idx="25">
                  <c:v>536404</c:v>
                </c:pt>
                <c:pt idx="26">
                  <c:v>533412</c:v>
                </c:pt>
                <c:pt idx="27">
                  <c:v>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6095064"/>
        <c:axId val="9496505"/>
      </c:barChart>
      <c:catAx>
        <c:axId val="460950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496505"/>
        <c:crosses val="autoZero"/>
        <c:auto val="1"/>
        <c:lblAlgn val="ctr"/>
        <c:lblOffset val="100"/>
        <c:noMultiLvlLbl val="0"/>
      </c:catAx>
      <c:valAx>
        <c:axId val="949650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609506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7366573</c:v>
                </c:pt>
                <c:pt idx="1">
                  <c:v>783305</c:v>
                </c:pt>
                <c:pt idx="2">
                  <c:v>732366</c:v>
                </c:pt>
                <c:pt idx="3">
                  <c:v>1811067</c:v>
                </c:pt>
                <c:pt idx="4">
                  <c:v>14101517</c:v>
                </c:pt>
                <c:pt idx="5">
                  <c:v>917172</c:v>
                </c:pt>
                <c:pt idx="6">
                  <c:v>455510</c:v>
                </c:pt>
                <c:pt idx="7">
                  <c:v>14488534</c:v>
                </c:pt>
                <c:pt idx="8">
                  <c:v>19018104</c:v>
                </c:pt>
                <c:pt idx="9">
                  <c:v>20172021</c:v>
                </c:pt>
                <c:pt idx="10">
                  <c:v>10462123</c:v>
                </c:pt>
                <c:pt idx="11">
                  <c:v>289793</c:v>
                </c:pt>
                <c:pt idx="12">
                  <c:v>3647437</c:v>
                </c:pt>
                <c:pt idx="13">
                  <c:v>8241606</c:v>
                </c:pt>
                <c:pt idx="14">
                  <c:v>13781508</c:v>
                </c:pt>
                <c:pt idx="15">
                  <c:v>1626286</c:v>
                </c:pt>
                <c:pt idx="16">
                  <c:v>940582</c:v>
                </c:pt>
                <c:pt idx="17">
                  <c:v>1445749</c:v>
                </c:pt>
                <c:pt idx="18">
                  <c:v>16</c:v>
                </c:pt>
                <c:pt idx="19">
                  <c:v>1164398</c:v>
                </c:pt>
                <c:pt idx="20">
                  <c:v>1813371</c:v>
                </c:pt>
                <c:pt idx="21">
                  <c:v>800669</c:v>
                </c:pt>
                <c:pt idx="22">
                  <c:v>2812195</c:v>
                </c:pt>
                <c:pt idx="23">
                  <c:v>1785598</c:v>
                </c:pt>
                <c:pt idx="24">
                  <c:v>19032279</c:v>
                </c:pt>
                <c:pt idx="25">
                  <c:v>13403852</c:v>
                </c:pt>
                <c:pt idx="26">
                  <c:v>1545828</c:v>
                </c:pt>
                <c:pt idx="27">
                  <c:v>650636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44-4E23-993A-E4F5E5A4597D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6305632</c:v>
                </c:pt>
                <c:pt idx="1">
                  <c:v>623734</c:v>
                </c:pt>
                <c:pt idx="2">
                  <c:v>684228</c:v>
                </c:pt>
                <c:pt idx="3">
                  <c:v>1794473</c:v>
                </c:pt>
                <c:pt idx="4">
                  <c:v>13755138</c:v>
                </c:pt>
                <c:pt idx="5">
                  <c:v>1366945</c:v>
                </c:pt>
                <c:pt idx="6">
                  <c:v>359195</c:v>
                </c:pt>
                <c:pt idx="7">
                  <c:v>14636347</c:v>
                </c:pt>
                <c:pt idx="8">
                  <c:v>18129743</c:v>
                </c:pt>
                <c:pt idx="9">
                  <c:v>21390812</c:v>
                </c:pt>
                <c:pt idx="10">
                  <c:v>9396753</c:v>
                </c:pt>
                <c:pt idx="11">
                  <c:v>184633</c:v>
                </c:pt>
                <c:pt idx="12">
                  <c:v>4250520</c:v>
                </c:pt>
                <c:pt idx="13">
                  <c:v>7783217</c:v>
                </c:pt>
                <c:pt idx="14">
                  <c:v>14049285</c:v>
                </c:pt>
                <c:pt idx="15">
                  <c:v>1567130</c:v>
                </c:pt>
                <c:pt idx="16">
                  <c:v>1032243</c:v>
                </c:pt>
                <c:pt idx="17">
                  <c:v>1187779</c:v>
                </c:pt>
                <c:pt idx="18">
                  <c:v>94</c:v>
                </c:pt>
                <c:pt idx="19">
                  <c:v>885404</c:v>
                </c:pt>
                <c:pt idx="20">
                  <c:v>1869502</c:v>
                </c:pt>
                <c:pt idx="21">
                  <c:v>893851</c:v>
                </c:pt>
                <c:pt idx="22">
                  <c:v>3014807</c:v>
                </c:pt>
                <c:pt idx="23">
                  <c:v>1571344</c:v>
                </c:pt>
                <c:pt idx="24">
                  <c:v>19943462</c:v>
                </c:pt>
                <c:pt idx="25">
                  <c:v>14278193</c:v>
                </c:pt>
                <c:pt idx="26">
                  <c:v>1421810</c:v>
                </c:pt>
                <c:pt idx="27">
                  <c:v>622405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44-4E23-993A-E4F5E5A459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997087"/>
        <c:axId val="9263308"/>
      </c:barChart>
      <c:catAx>
        <c:axId val="1299708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263308"/>
        <c:crosses val="autoZero"/>
        <c:auto val="1"/>
        <c:lblAlgn val="ctr"/>
        <c:lblOffset val="100"/>
        <c:noMultiLvlLbl val="0"/>
      </c:catAx>
      <c:valAx>
        <c:axId val="926330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99708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4553531</c:v>
                </c:pt>
                <c:pt idx="1">
                  <c:v>7301</c:v>
                </c:pt>
                <c:pt idx="2">
                  <c:v>44871</c:v>
                </c:pt>
                <c:pt idx="3">
                  <c:v>237154</c:v>
                </c:pt>
                <c:pt idx="4">
                  <c:v>9622198</c:v>
                </c:pt>
                <c:pt idx="5">
                  <c:v>44186</c:v>
                </c:pt>
                <c:pt idx="6">
                  <c:v>367863</c:v>
                </c:pt>
                <c:pt idx="7">
                  <c:v>5289508</c:v>
                </c:pt>
                <c:pt idx="8">
                  <c:v>13850905</c:v>
                </c:pt>
                <c:pt idx="9">
                  <c:v>15365717</c:v>
                </c:pt>
                <c:pt idx="10">
                  <c:v>4915263</c:v>
                </c:pt>
                <c:pt idx="11">
                  <c:v>287966</c:v>
                </c:pt>
                <c:pt idx="12">
                  <c:v>1609068</c:v>
                </c:pt>
                <c:pt idx="13">
                  <c:v>1072892</c:v>
                </c:pt>
                <c:pt idx="14">
                  <c:v>10837069</c:v>
                </c:pt>
                <c:pt idx="15">
                  <c:v>1103372</c:v>
                </c:pt>
                <c:pt idx="16">
                  <c:v>39501</c:v>
                </c:pt>
                <c:pt idx="17">
                  <c:v>0</c:v>
                </c:pt>
                <c:pt idx="18">
                  <c:v>0</c:v>
                </c:pt>
                <c:pt idx="19">
                  <c:v>806891</c:v>
                </c:pt>
                <c:pt idx="20">
                  <c:v>0</c:v>
                </c:pt>
                <c:pt idx="21">
                  <c:v>348543</c:v>
                </c:pt>
                <c:pt idx="22">
                  <c:v>144648</c:v>
                </c:pt>
                <c:pt idx="23">
                  <c:v>454063</c:v>
                </c:pt>
                <c:pt idx="24">
                  <c:v>11733062</c:v>
                </c:pt>
                <c:pt idx="25">
                  <c:v>1849597</c:v>
                </c:pt>
                <c:pt idx="26">
                  <c:v>30505</c:v>
                </c:pt>
                <c:pt idx="27">
                  <c:v>231620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86-4D46-AE4E-F6D240763A50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3680019</c:v>
                </c:pt>
                <c:pt idx="1">
                  <c:v>8954</c:v>
                </c:pt>
                <c:pt idx="2">
                  <c:v>6036</c:v>
                </c:pt>
                <c:pt idx="3">
                  <c:v>224137</c:v>
                </c:pt>
                <c:pt idx="4">
                  <c:v>9223470</c:v>
                </c:pt>
                <c:pt idx="5">
                  <c:v>48733</c:v>
                </c:pt>
                <c:pt idx="6">
                  <c:v>264428</c:v>
                </c:pt>
                <c:pt idx="7">
                  <c:v>6021549</c:v>
                </c:pt>
                <c:pt idx="8">
                  <c:v>13294769</c:v>
                </c:pt>
                <c:pt idx="9">
                  <c:v>16573704</c:v>
                </c:pt>
                <c:pt idx="10">
                  <c:v>4876966</c:v>
                </c:pt>
                <c:pt idx="11">
                  <c:v>183475</c:v>
                </c:pt>
                <c:pt idx="12">
                  <c:v>2374396</c:v>
                </c:pt>
                <c:pt idx="13">
                  <c:v>701175</c:v>
                </c:pt>
                <c:pt idx="14">
                  <c:v>11043594</c:v>
                </c:pt>
                <c:pt idx="15">
                  <c:v>1017073</c:v>
                </c:pt>
                <c:pt idx="16">
                  <c:v>69224</c:v>
                </c:pt>
                <c:pt idx="17">
                  <c:v>0</c:v>
                </c:pt>
                <c:pt idx="18">
                  <c:v>0</c:v>
                </c:pt>
                <c:pt idx="19">
                  <c:v>605096</c:v>
                </c:pt>
                <c:pt idx="20">
                  <c:v>0</c:v>
                </c:pt>
                <c:pt idx="21">
                  <c:v>454501</c:v>
                </c:pt>
                <c:pt idx="22">
                  <c:v>158579</c:v>
                </c:pt>
                <c:pt idx="23">
                  <c:v>341036</c:v>
                </c:pt>
                <c:pt idx="24">
                  <c:v>11937934</c:v>
                </c:pt>
                <c:pt idx="25">
                  <c:v>3262893</c:v>
                </c:pt>
                <c:pt idx="26">
                  <c:v>31034</c:v>
                </c:pt>
                <c:pt idx="27">
                  <c:v>233339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86-4D46-AE4E-F6D240763A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32889"/>
        <c:axId val="39156623"/>
      </c:barChart>
      <c:catAx>
        <c:axId val="513288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156623"/>
        <c:crosses val="autoZero"/>
        <c:auto val="1"/>
        <c:lblAlgn val="ctr"/>
        <c:lblOffset val="100"/>
        <c:noMultiLvlLbl val="0"/>
      </c:catAx>
      <c:valAx>
        <c:axId val="3915662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13288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2491232</c:v>
                </c:pt>
                <c:pt idx="1">
                  <c:v>666357</c:v>
                </c:pt>
                <c:pt idx="2">
                  <c:v>217889</c:v>
                </c:pt>
                <c:pt idx="3">
                  <c:v>1328476</c:v>
                </c:pt>
                <c:pt idx="4">
                  <c:v>151491</c:v>
                </c:pt>
                <c:pt idx="5">
                  <c:v>831912</c:v>
                </c:pt>
                <c:pt idx="6">
                  <c:v>74168</c:v>
                </c:pt>
                <c:pt idx="7">
                  <c:v>2237402</c:v>
                </c:pt>
                <c:pt idx="8">
                  <c:v>1833471</c:v>
                </c:pt>
                <c:pt idx="9">
                  <c:v>4415725</c:v>
                </c:pt>
                <c:pt idx="10">
                  <c:v>5397834</c:v>
                </c:pt>
                <c:pt idx="11">
                  <c:v>0</c:v>
                </c:pt>
                <c:pt idx="12">
                  <c:v>1944888</c:v>
                </c:pt>
                <c:pt idx="13">
                  <c:v>6537950</c:v>
                </c:pt>
                <c:pt idx="14">
                  <c:v>2735185</c:v>
                </c:pt>
                <c:pt idx="15">
                  <c:v>187372</c:v>
                </c:pt>
                <c:pt idx="16">
                  <c:v>734436</c:v>
                </c:pt>
                <c:pt idx="17">
                  <c:v>1102033</c:v>
                </c:pt>
                <c:pt idx="18">
                  <c:v>0</c:v>
                </c:pt>
                <c:pt idx="19">
                  <c:v>146596</c:v>
                </c:pt>
                <c:pt idx="20">
                  <c:v>672904</c:v>
                </c:pt>
                <c:pt idx="21">
                  <c:v>104738</c:v>
                </c:pt>
                <c:pt idx="22">
                  <c:v>1972405</c:v>
                </c:pt>
                <c:pt idx="23">
                  <c:v>1156913</c:v>
                </c:pt>
                <c:pt idx="24">
                  <c:v>6426519</c:v>
                </c:pt>
                <c:pt idx="25">
                  <c:v>1740735</c:v>
                </c:pt>
                <c:pt idx="26">
                  <c:v>61268</c:v>
                </c:pt>
                <c:pt idx="27">
                  <c:v>213478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C8-4DBE-AB9D-6EBD4DDEFCE6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2234025</c:v>
                </c:pt>
                <c:pt idx="1">
                  <c:v>503400</c:v>
                </c:pt>
                <c:pt idx="2">
                  <c:v>254558</c:v>
                </c:pt>
                <c:pt idx="3">
                  <c:v>1267937</c:v>
                </c:pt>
                <c:pt idx="4">
                  <c:v>309102</c:v>
                </c:pt>
                <c:pt idx="5">
                  <c:v>1284042</c:v>
                </c:pt>
                <c:pt idx="6">
                  <c:v>83461</c:v>
                </c:pt>
                <c:pt idx="7">
                  <c:v>2087753</c:v>
                </c:pt>
                <c:pt idx="8">
                  <c:v>1804339</c:v>
                </c:pt>
                <c:pt idx="9">
                  <c:v>4357170</c:v>
                </c:pt>
                <c:pt idx="10">
                  <c:v>4379770</c:v>
                </c:pt>
                <c:pt idx="11">
                  <c:v>0</c:v>
                </c:pt>
                <c:pt idx="12">
                  <c:v>1764446</c:v>
                </c:pt>
                <c:pt idx="13">
                  <c:v>6541394</c:v>
                </c:pt>
                <c:pt idx="14">
                  <c:v>2880763</c:v>
                </c:pt>
                <c:pt idx="15">
                  <c:v>191747</c:v>
                </c:pt>
                <c:pt idx="16">
                  <c:v>781010</c:v>
                </c:pt>
                <c:pt idx="17">
                  <c:v>853639</c:v>
                </c:pt>
                <c:pt idx="18">
                  <c:v>0</c:v>
                </c:pt>
                <c:pt idx="19">
                  <c:v>77839</c:v>
                </c:pt>
                <c:pt idx="20">
                  <c:v>785160</c:v>
                </c:pt>
                <c:pt idx="21">
                  <c:v>120049</c:v>
                </c:pt>
                <c:pt idx="22">
                  <c:v>2217093</c:v>
                </c:pt>
                <c:pt idx="23">
                  <c:v>1111904</c:v>
                </c:pt>
                <c:pt idx="24">
                  <c:v>7146003</c:v>
                </c:pt>
                <c:pt idx="25">
                  <c:v>1580373</c:v>
                </c:pt>
                <c:pt idx="26">
                  <c:v>71781</c:v>
                </c:pt>
                <c:pt idx="27">
                  <c:v>180362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C8-4DBE-AB9D-6EBD4DDEFC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847146"/>
        <c:axId val="23160529"/>
      </c:barChart>
      <c:catAx>
        <c:axId val="3984714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160529"/>
        <c:crosses val="autoZero"/>
        <c:auto val="1"/>
        <c:lblAlgn val="ctr"/>
        <c:lblOffset val="100"/>
        <c:noMultiLvlLbl val="0"/>
      </c:catAx>
      <c:valAx>
        <c:axId val="2316052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84714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321810</c:v>
                </c:pt>
                <c:pt idx="1">
                  <c:v>109647</c:v>
                </c:pt>
                <c:pt idx="2">
                  <c:v>469606</c:v>
                </c:pt>
                <c:pt idx="3">
                  <c:v>245437</c:v>
                </c:pt>
                <c:pt idx="4">
                  <c:v>4327828</c:v>
                </c:pt>
                <c:pt idx="5">
                  <c:v>41074</c:v>
                </c:pt>
                <c:pt idx="6">
                  <c:v>13479</c:v>
                </c:pt>
                <c:pt idx="7">
                  <c:v>6961624</c:v>
                </c:pt>
                <c:pt idx="8">
                  <c:v>3333728</c:v>
                </c:pt>
                <c:pt idx="9">
                  <c:v>390579</c:v>
                </c:pt>
                <c:pt idx="10">
                  <c:v>149026</c:v>
                </c:pt>
                <c:pt idx="11">
                  <c:v>1827</c:v>
                </c:pt>
                <c:pt idx="12">
                  <c:v>93481</c:v>
                </c:pt>
                <c:pt idx="13">
                  <c:v>630764</c:v>
                </c:pt>
                <c:pt idx="14">
                  <c:v>209254</c:v>
                </c:pt>
                <c:pt idx="15">
                  <c:v>335542</c:v>
                </c:pt>
                <c:pt idx="16">
                  <c:v>166645</c:v>
                </c:pt>
                <c:pt idx="17">
                  <c:v>343716</c:v>
                </c:pt>
                <c:pt idx="18">
                  <c:v>16</c:v>
                </c:pt>
                <c:pt idx="19">
                  <c:v>210911</c:v>
                </c:pt>
                <c:pt idx="20">
                  <c:v>1140467</c:v>
                </c:pt>
                <c:pt idx="21">
                  <c:v>347388</c:v>
                </c:pt>
                <c:pt idx="22">
                  <c:v>695142</c:v>
                </c:pt>
                <c:pt idx="23">
                  <c:v>174622</c:v>
                </c:pt>
                <c:pt idx="24">
                  <c:v>872698</c:v>
                </c:pt>
                <c:pt idx="25">
                  <c:v>9813520</c:v>
                </c:pt>
                <c:pt idx="26">
                  <c:v>1454055</c:v>
                </c:pt>
                <c:pt idx="27">
                  <c:v>205538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4C-4C96-B197-AD9A5B5E8535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391588</c:v>
                </c:pt>
                <c:pt idx="1">
                  <c:v>111380</c:v>
                </c:pt>
                <c:pt idx="2">
                  <c:v>423634</c:v>
                </c:pt>
                <c:pt idx="3">
                  <c:v>302399</c:v>
                </c:pt>
                <c:pt idx="4">
                  <c:v>4222566</c:v>
                </c:pt>
                <c:pt idx="5">
                  <c:v>34170</c:v>
                </c:pt>
                <c:pt idx="6">
                  <c:v>11306</c:v>
                </c:pt>
                <c:pt idx="7">
                  <c:v>6527045</c:v>
                </c:pt>
                <c:pt idx="8">
                  <c:v>3030635</c:v>
                </c:pt>
                <c:pt idx="9">
                  <c:v>459938</c:v>
                </c:pt>
                <c:pt idx="10">
                  <c:v>140017</c:v>
                </c:pt>
                <c:pt idx="11">
                  <c:v>1158</c:v>
                </c:pt>
                <c:pt idx="12">
                  <c:v>111678</c:v>
                </c:pt>
                <c:pt idx="13">
                  <c:v>540648</c:v>
                </c:pt>
                <c:pt idx="14">
                  <c:v>124928</c:v>
                </c:pt>
                <c:pt idx="15">
                  <c:v>358310</c:v>
                </c:pt>
                <c:pt idx="16">
                  <c:v>182009</c:v>
                </c:pt>
                <c:pt idx="17">
                  <c:v>334140</c:v>
                </c:pt>
                <c:pt idx="18">
                  <c:v>94</c:v>
                </c:pt>
                <c:pt idx="19">
                  <c:v>202469</c:v>
                </c:pt>
                <c:pt idx="20">
                  <c:v>1084342</c:v>
                </c:pt>
                <c:pt idx="21">
                  <c:v>319301</c:v>
                </c:pt>
                <c:pt idx="22">
                  <c:v>639135</c:v>
                </c:pt>
                <c:pt idx="23">
                  <c:v>118404</c:v>
                </c:pt>
                <c:pt idx="24">
                  <c:v>859525</c:v>
                </c:pt>
                <c:pt idx="25">
                  <c:v>9434927</c:v>
                </c:pt>
                <c:pt idx="26">
                  <c:v>1318995</c:v>
                </c:pt>
                <c:pt idx="27">
                  <c:v>208704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4C-4C96-B197-AD9A5B5E85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329"/>
        <c:axId val="535068"/>
      </c:barChart>
      <c:catAx>
        <c:axId val="732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5068"/>
        <c:crosses val="autoZero"/>
        <c:auto val="1"/>
        <c:lblAlgn val="ctr"/>
        <c:lblOffset val="100"/>
        <c:noMultiLvlLbl val="0"/>
      </c:catAx>
      <c:valAx>
        <c:axId val="53506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32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2259156</c:v>
                </c:pt>
                <c:pt idx="1">
                  <c:v>781421</c:v>
                </c:pt>
                <c:pt idx="2">
                  <c:v>2647016</c:v>
                </c:pt>
                <c:pt idx="3">
                  <c:v>1666397</c:v>
                </c:pt>
                <c:pt idx="4">
                  <c:v>7245161</c:v>
                </c:pt>
                <c:pt idx="5">
                  <c:v>540070</c:v>
                </c:pt>
                <c:pt idx="6">
                  <c:v>8825</c:v>
                </c:pt>
                <c:pt idx="7">
                  <c:v>9881963</c:v>
                </c:pt>
                <c:pt idx="8">
                  <c:v>7313289</c:v>
                </c:pt>
                <c:pt idx="9">
                  <c:v>7260869</c:v>
                </c:pt>
                <c:pt idx="10">
                  <c:v>2554410</c:v>
                </c:pt>
                <c:pt idx="11">
                  <c:v>0</c:v>
                </c:pt>
                <c:pt idx="12">
                  <c:v>1403070</c:v>
                </c:pt>
                <c:pt idx="13">
                  <c:v>2613376</c:v>
                </c:pt>
                <c:pt idx="14">
                  <c:v>5126115</c:v>
                </c:pt>
                <c:pt idx="15">
                  <c:v>285594</c:v>
                </c:pt>
                <c:pt idx="16">
                  <c:v>420475</c:v>
                </c:pt>
                <c:pt idx="17">
                  <c:v>542890</c:v>
                </c:pt>
                <c:pt idx="18">
                  <c:v>0</c:v>
                </c:pt>
                <c:pt idx="19">
                  <c:v>527588</c:v>
                </c:pt>
                <c:pt idx="20">
                  <c:v>898471</c:v>
                </c:pt>
                <c:pt idx="21">
                  <c:v>602649</c:v>
                </c:pt>
                <c:pt idx="22">
                  <c:v>2122058</c:v>
                </c:pt>
                <c:pt idx="23">
                  <c:v>549353</c:v>
                </c:pt>
                <c:pt idx="24">
                  <c:v>3353602</c:v>
                </c:pt>
                <c:pt idx="25">
                  <c:v>12236113</c:v>
                </c:pt>
                <c:pt idx="26">
                  <c:v>1617847</c:v>
                </c:pt>
                <c:pt idx="27">
                  <c:v>292099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84-4425-BE63-392EE76F3BEC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1520318</c:v>
                </c:pt>
                <c:pt idx="1">
                  <c:v>754222</c:v>
                </c:pt>
                <c:pt idx="2">
                  <c:v>2851320</c:v>
                </c:pt>
                <c:pt idx="3">
                  <c:v>1739290</c:v>
                </c:pt>
                <c:pt idx="4">
                  <c:v>6385035</c:v>
                </c:pt>
                <c:pt idx="5">
                  <c:v>369262</c:v>
                </c:pt>
                <c:pt idx="6">
                  <c:v>14511</c:v>
                </c:pt>
                <c:pt idx="7">
                  <c:v>9867577</c:v>
                </c:pt>
                <c:pt idx="8">
                  <c:v>6912187</c:v>
                </c:pt>
                <c:pt idx="9">
                  <c:v>6408652</c:v>
                </c:pt>
                <c:pt idx="10">
                  <c:v>2612771</c:v>
                </c:pt>
                <c:pt idx="11">
                  <c:v>5009</c:v>
                </c:pt>
                <c:pt idx="12">
                  <c:v>1896109</c:v>
                </c:pt>
                <c:pt idx="13">
                  <c:v>2049341</c:v>
                </c:pt>
                <c:pt idx="14">
                  <c:v>4876247</c:v>
                </c:pt>
                <c:pt idx="15">
                  <c:v>446265</c:v>
                </c:pt>
                <c:pt idx="16">
                  <c:v>463110</c:v>
                </c:pt>
                <c:pt idx="17">
                  <c:v>509385</c:v>
                </c:pt>
                <c:pt idx="18">
                  <c:v>0</c:v>
                </c:pt>
                <c:pt idx="19">
                  <c:v>493757</c:v>
                </c:pt>
                <c:pt idx="20">
                  <c:v>974124</c:v>
                </c:pt>
                <c:pt idx="21">
                  <c:v>273199</c:v>
                </c:pt>
                <c:pt idx="22">
                  <c:v>2117826</c:v>
                </c:pt>
                <c:pt idx="23">
                  <c:v>459759</c:v>
                </c:pt>
                <c:pt idx="24">
                  <c:v>3349408</c:v>
                </c:pt>
                <c:pt idx="25">
                  <c:v>12122984</c:v>
                </c:pt>
                <c:pt idx="26">
                  <c:v>1484397</c:v>
                </c:pt>
                <c:pt idx="27">
                  <c:v>358818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84-4425-BE63-392EE76F3B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059989"/>
        <c:axId val="32806917"/>
      </c:barChart>
      <c:catAx>
        <c:axId val="3905998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2806917"/>
        <c:crosses val="autoZero"/>
        <c:auto val="1"/>
        <c:lblAlgn val="ctr"/>
        <c:lblOffset val="100"/>
        <c:noMultiLvlLbl val="0"/>
      </c:catAx>
      <c:valAx>
        <c:axId val="3280691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05998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1582392</c:v>
                </c:pt>
                <c:pt idx="1">
                  <c:v>3431</c:v>
                </c:pt>
                <c:pt idx="2">
                  <c:v>70824</c:v>
                </c:pt>
                <c:pt idx="3">
                  <c:v>162083</c:v>
                </c:pt>
                <c:pt idx="4">
                  <c:v>3068840</c:v>
                </c:pt>
                <c:pt idx="5">
                  <c:v>8122</c:v>
                </c:pt>
                <c:pt idx="6">
                  <c:v>0</c:v>
                </c:pt>
                <c:pt idx="7">
                  <c:v>400129</c:v>
                </c:pt>
                <c:pt idx="8">
                  <c:v>2941017</c:v>
                </c:pt>
                <c:pt idx="9">
                  <c:v>4302431</c:v>
                </c:pt>
                <c:pt idx="10">
                  <c:v>1020204</c:v>
                </c:pt>
                <c:pt idx="11">
                  <c:v>0</c:v>
                </c:pt>
                <c:pt idx="12">
                  <c:v>165356</c:v>
                </c:pt>
                <c:pt idx="13">
                  <c:v>105818</c:v>
                </c:pt>
                <c:pt idx="14">
                  <c:v>3568208</c:v>
                </c:pt>
                <c:pt idx="15">
                  <c:v>104333</c:v>
                </c:pt>
                <c:pt idx="16">
                  <c:v>31530</c:v>
                </c:pt>
                <c:pt idx="17">
                  <c:v>0</c:v>
                </c:pt>
                <c:pt idx="18">
                  <c:v>0</c:v>
                </c:pt>
                <c:pt idx="19">
                  <c:v>3457</c:v>
                </c:pt>
                <c:pt idx="20">
                  <c:v>0</c:v>
                </c:pt>
                <c:pt idx="21">
                  <c:v>519375</c:v>
                </c:pt>
                <c:pt idx="22">
                  <c:v>9352</c:v>
                </c:pt>
                <c:pt idx="23">
                  <c:v>0</c:v>
                </c:pt>
                <c:pt idx="24">
                  <c:v>2595304</c:v>
                </c:pt>
                <c:pt idx="25">
                  <c:v>256379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4D-4449-BD24-FECFEC711C81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884053</c:v>
                </c:pt>
                <c:pt idx="1">
                  <c:v>3152</c:v>
                </c:pt>
                <c:pt idx="2">
                  <c:v>7000</c:v>
                </c:pt>
                <c:pt idx="3">
                  <c:v>253683</c:v>
                </c:pt>
                <c:pt idx="4">
                  <c:v>2363284</c:v>
                </c:pt>
                <c:pt idx="5">
                  <c:v>0</c:v>
                </c:pt>
                <c:pt idx="6">
                  <c:v>2</c:v>
                </c:pt>
                <c:pt idx="7">
                  <c:v>645636</c:v>
                </c:pt>
                <c:pt idx="8">
                  <c:v>2626947</c:v>
                </c:pt>
                <c:pt idx="9">
                  <c:v>4188402</c:v>
                </c:pt>
                <c:pt idx="10">
                  <c:v>1004614</c:v>
                </c:pt>
                <c:pt idx="11">
                  <c:v>5000</c:v>
                </c:pt>
                <c:pt idx="12">
                  <c:v>436489</c:v>
                </c:pt>
                <c:pt idx="13">
                  <c:v>6031</c:v>
                </c:pt>
                <c:pt idx="14">
                  <c:v>3491632</c:v>
                </c:pt>
                <c:pt idx="15">
                  <c:v>132652</c:v>
                </c:pt>
                <c:pt idx="16">
                  <c:v>25857</c:v>
                </c:pt>
                <c:pt idx="17">
                  <c:v>0</c:v>
                </c:pt>
                <c:pt idx="18">
                  <c:v>0</c:v>
                </c:pt>
                <c:pt idx="19">
                  <c:v>6021</c:v>
                </c:pt>
                <c:pt idx="20">
                  <c:v>0</c:v>
                </c:pt>
                <c:pt idx="21">
                  <c:v>216502</c:v>
                </c:pt>
                <c:pt idx="22">
                  <c:v>9825</c:v>
                </c:pt>
                <c:pt idx="23">
                  <c:v>0</c:v>
                </c:pt>
                <c:pt idx="24">
                  <c:v>2350019</c:v>
                </c:pt>
                <c:pt idx="25">
                  <c:v>482105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4D-4449-BD24-FECFEC711C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219473"/>
        <c:axId val="66735415"/>
      </c:barChart>
      <c:catAx>
        <c:axId val="2021947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735415"/>
        <c:crosses val="autoZero"/>
        <c:auto val="1"/>
        <c:lblAlgn val="ctr"/>
        <c:lblOffset val="100"/>
        <c:noMultiLvlLbl val="0"/>
      </c:catAx>
      <c:valAx>
        <c:axId val="6673541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21947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563628</c:v>
                </c:pt>
                <c:pt idx="1">
                  <c:v>708789</c:v>
                </c:pt>
                <c:pt idx="2">
                  <c:v>2247927</c:v>
                </c:pt>
                <c:pt idx="3">
                  <c:v>828811</c:v>
                </c:pt>
                <c:pt idx="4">
                  <c:v>0</c:v>
                </c:pt>
                <c:pt idx="5">
                  <c:v>305211</c:v>
                </c:pt>
                <c:pt idx="6">
                  <c:v>43</c:v>
                </c:pt>
                <c:pt idx="7">
                  <c:v>1528996</c:v>
                </c:pt>
                <c:pt idx="8">
                  <c:v>1673766</c:v>
                </c:pt>
                <c:pt idx="9">
                  <c:v>2654152</c:v>
                </c:pt>
                <c:pt idx="10">
                  <c:v>894576</c:v>
                </c:pt>
                <c:pt idx="11">
                  <c:v>0</c:v>
                </c:pt>
                <c:pt idx="12">
                  <c:v>826610</c:v>
                </c:pt>
                <c:pt idx="13">
                  <c:v>1722337</c:v>
                </c:pt>
                <c:pt idx="14">
                  <c:v>1356325</c:v>
                </c:pt>
                <c:pt idx="15">
                  <c:v>13000</c:v>
                </c:pt>
                <c:pt idx="16">
                  <c:v>269668</c:v>
                </c:pt>
                <c:pt idx="17">
                  <c:v>14255</c:v>
                </c:pt>
                <c:pt idx="18">
                  <c:v>0</c:v>
                </c:pt>
                <c:pt idx="19">
                  <c:v>465381</c:v>
                </c:pt>
                <c:pt idx="20">
                  <c:v>50255</c:v>
                </c:pt>
                <c:pt idx="21">
                  <c:v>13</c:v>
                </c:pt>
                <c:pt idx="22">
                  <c:v>780276</c:v>
                </c:pt>
                <c:pt idx="23">
                  <c:v>375077</c:v>
                </c:pt>
                <c:pt idx="24">
                  <c:v>321965</c:v>
                </c:pt>
                <c:pt idx="25">
                  <c:v>591167</c:v>
                </c:pt>
                <c:pt idx="26">
                  <c:v>0</c:v>
                </c:pt>
                <c:pt idx="27">
                  <c:v>80392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DD-47ED-AF26-49D63387431D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503119</c:v>
                </c:pt>
                <c:pt idx="1">
                  <c:v>696841</c:v>
                </c:pt>
                <c:pt idx="2">
                  <c:v>2599722</c:v>
                </c:pt>
                <c:pt idx="3">
                  <c:v>817831</c:v>
                </c:pt>
                <c:pt idx="4">
                  <c:v>2</c:v>
                </c:pt>
                <c:pt idx="5">
                  <c:v>192375</c:v>
                </c:pt>
                <c:pt idx="6">
                  <c:v>36</c:v>
                </c:pt>
                <c:pt idx="7">
                  <c:v>1721368</c:v>
                </c:pt>
                <c:pt idx="8">
                  <c:v>1493313</c:v>
                </c:pt>
                <c:pt idx="9">
                  <c:v>1973279</c:v>
                </c:pt>
                <c:pt idx="10">
                  <c:v>938765</c:v>
                </c:pt>
                <c:pt idx="11">
                  <c:v>0</c:v>
                </c:pt>
                <c:pt idx="12">
                  <c:v>838171</c:v>
                </c:pt>
                <c:pt idx="13">
                  <c:v>1398401</c:v>
                </c:pt>
                <c:pt idx="14">
                  <c:v>1232429</c:v>
                </c:pt>
                <c:pt idx="15">
                  <c:v>17921</c:v>
                </c:pt>
                <c:pt idx="16">
                  <c:v>296088</c:v>
                </c:pt>
                <c:pt idx="17">
                  <c:v>48026</c:v>
                </c:pt>
                <c:pt idx="18">
                  <c:v>0</c:v>
                </c:pt>
                <c:pt idx="19">
                  <c:v>428863</c:v>
                </c:pt>
                <c:pt idx="20">
                  <c:v>110294</c:v>
                </c:pt>
                <c:pt idx="21">
                  <c:v>4299</c:v>
                </c:pt>
                <c:pt idx="22">
                  <c:v>985357</c:v>
                </c:pt>
                <c:pt idx="23">
                  <c:v>330752</c:v>
                </c:pt>
                <c:pt idx="24">
                  <c:v>563071</c:v>
                </c:pt>
                <c:pt idx="25">
                  <c:v>451406</c:v>
                </c:pt>
                <c:pt idx="26">
                  <c:v>0</c:v>
                </c:pt>
                <c:pt idx="27">
                  <c:v>176835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DD-47ED-AF26-49D6338743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6094701"/>
        <c:axId val="9469974"/>
      </c:barChart>
      <c:catAx>
        <c:axId val="4609470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469974"/>
        <c:crosses val="autoZero"/>
        <c:auto val="1"/>
        <c:lblAlgn val="ctr"/>
        <c:lblOffset val="100"/>
        <c:noMultiLvlLbl val="0"/>
      </c:catAx>
      <c:valAx>
        <c:axId val="946997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609470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2024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113136</c:v>
                </c:pt>
                <c:pt idx="1">
                  <c:v>69201</c:v>
                </c:pt>
                <c:pt idx="2">
                  <c:v>328265</c:v>
                </c:pt>
                <c:pt idx="3">
                  <c:v>675503</c:v>
                </c:pt>
                <c:pt idx="4">
                  <c:v>4176321</c:v>
                </c:pt>
                <c:pt idx="5">
                  <c:v>226737</c:v>
                </c:pt>
                <c:pt idx="6">
                  <c:v>8782</c:v>
                </c:pt>
                <c:pt idx="7">
                  <c:v>7952838</c:v>
                </c:pt>
                <c:pt idx="8">
                  <c:v>2698506</c:v>
                </c:pt>
                <c:pt idx="9">
                  <c:v>304286</c:v>
                </c:pt>
                <c:pt idx="10">
                  <c:v>639630</c:v>
                </c:pt>
                <c:pt idx="11">
                  <c:v>0</c:v>
                </c:pt>
                <c:pt idx="12">
                  <c:v>411104</c:v>
                </c:pt>
                <c:pt idx="13">
                  <c:v>785221</c:v>
                </c:pt>
                <c:pt idx="14">
                  <c:v>201582</c:v>
                </c:pt>
                <c:pt idx="15">
                  <c:v>168261</c:v>
                </c:pt>
                <c:pt idx="16">
                  <c:v>119277</c:v>
                </c:pt>
                <c:pt idx="17">
                  <c:v>528635</c:v>
                </c:pt>
                <c:pt idx="18">
                  <c:v>0</c:v>
                </c:pt>
                <c:pt idx="19">
                  <c:v>58750</c:v>
                </c:pt>
                <c:pt idx="20">
                  <c:v>848216</c:v>
                </c:pt>
                <c:pt idx="21">
                  <c:v>83261</c:v>
                </c:pt>
                <c:pt idx="22">
                  <c:v>1332430</c:v>
                </c:pt>
                <c:pt idx="23">
                  <c:v>174276</c:v>
                </c:pt>
                <c:pt idx="24">
                  <c:v>436333</c:v>
                </c:pt>
                <c:pt idx="25">
                  <c:v>11388567</c:v>
                </c:pt>
                <c:pt idx="26">
                  <c:v>1617847</c:v>
                </c:pt>
                <c:pt idx="27">
                  <c:v>211707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E8-4AF9-82F2-FF77DF83E664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133146</c:v>
                </c:pt>
                <c:pt idx="1">
                  <c:v>54229</c:v>
                </c:pt>
                <c:pt idx="2">
                  <c:v>244598</c:v>
                </c:pt>
                <c:pt idx="3">
                  <c:v>667776</c:v>
                </c:pt>
                <c:pt idx="4">
                  <c:v>4021749</c:v>
                </c:pt>
                <c:pt idx="5">
                  <c:v>176887</c:v>
                </c:pt>
                <c:pt idx="6">
                  <c:v>14473</c:v>
                </c:pt>
                <c:pt idx="7">
                  <c:v>7500573</c:v>
                </c:pt>
                <c:pt idx="8">
                  <c:v>2791927</c:v>
                </c:pt>
                <c:pt idx="9">
                  <c:v>246971</c:v>
                </c:pt>
                <c:pt idx="10">
                  <c:v>669392</c:v>
                </c:pt>
                <c:pt idx="11">
                  <c:v>9</c:v>
                </c:pt>
                <c:pt idx="12">
                  <c:v>621449</c:v>
                </c:pt>
                <c:pt idx="13">
                  <c:v>644909</c:v>
                </c:pt>
                <c:pt idx="14">
                  <c:v>152186</c:v>
                </c:pt>
                <c:pt idx="15">
                  <c:v>295692</c:v>
                </c:pt>
                <c:pt idx="16">
                  <c:v>141165</c:v>
                </c:pt>
                <c:pt idx="17">
                  <c:v>461359</c:v>
                </c:pt>
                <c:pt idx="18">
                  <c:v>0</c:v>
                </c:pt>
                <c:pt idx="19">
                  <c:v>58873</c:v>
                </c:pt>
                <c:pt idx="20">
                  <c:v>863830</c:v>
                </c:pt>
                <c:pt idx="21">
                  <c:v>52398</c:v>
                </c:pt>
                <c:pt idx="22">
                  <c:v>1122644</c:v>
                </c:pt>
                <c:pt idx="23">
                  <c:v>129007</c:v>
                </c:pt>
                <c:pt idx="24">
                  <c:v>436318</c:v>
                </c:pt>
                <c:pt idx="25">
                  <c:v>11189473</c:v>
                </c:pt>
                <c:pt idx="26">
                  <c:v>1484397</c:v>
                </c:pt>
                <c:pt idx="27">
                  <c:v>181983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E8-4AF9-82F2-FF77DF83E6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274218"/>
        <c:axId val="37691380"/>
      </c:barChart>
      <c:catAx>
        <c:axId val="327421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7691380"/>
        <c:crosses val="autoZero"/>
        <c:auto val="1"/>
        <c:lblAlgn val="ctr"/>
        <c:lblOffset val="100"/>
        <c:noMultiLvlLbl val="0"/>
      </c:catAx>
      <c:valAx>
        <c:axId val="3769138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27421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45973531.097999997</c:v>
              </c:pt>
              <c:pt idx="1">
                <c:v>42979765.326000012</c:v>
              </c:pt>
              <c:pt idx="2">
                <c:v>47296914.588</c:v>
              </c:pt>
              <c:pt idx="3">
                <c:v>49208224.273000002</c:v>
              </c:pt>
              <c:pt idx="4">
                <c:v>51105481.667000003</c:v>
              </c:pt>
              <c:pt idx="5">
                <c:v>47151030.248999998</c:v>
              </c:pt>
              <c:pt idx="6">
                <c:v>47148670.434</c:v>
              </c:pt>
              <c:pt idx="7">
                <c:v>46373926.670999996</c:v>
              </c:pt>
              <c:pt idx="8">
                <c:v>45126070.056999996</c:v>
              </c:pt>
              <c:pt idx="9">
                <c:v>46035909.423999988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D70-45E0-8068-C08E4D496619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44119866.009000003</c:v>
              </c:pt>
              <c:pt idx="1">
                <c:v>42498264.729999989</c:v>
              </c:pt>
              <c:pt idx="2">
                <c:v>47486077.763999999</c:v>
              </c:pt>
              <c:pt idx="3">
                <c:v>46936106.823999994</c:v>
              </c:pt>
              <c:pt idx="4">
                <c:v>47247169.920000002</c:v>
              </c:pt>
              <c:pt idx="5">
                <c:v>45800985.681999996</c:v>
              </c:pt>
              <c:pt idx="6">
                <c:v>46502600.601000004</c:v>
              </c:pt>
              <c:pt idx="7">
                <c:v>44795716.579000004</c:v>
              </c:pt>
              <c:pt idx="8">
                <c:v>44061362.366999999</c:v>
              </c:pt>
              <c:pt idx="9">
                <c:v>45163713.713999987</c:v>
              </c:pt>
              <c:pt idx="10">
                <c:v>45038567.090999998</c:v>
              </c:pt>
              <c:pt idx="11">
                <c:v>43560811.300999999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D70-45E0-8068-C08E4D4966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498054"/>
        <c:axId val="25709454"/>
      </c:lineChart>
      <c:catAx>
        <c:axId val="5349805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709454"/>
        <c:crosses val="autoZero"/>
        <c:auto val="1"/>
        <c:lblAlgn val="ctr"/>
        <c:lblOffset val="100"/>
        <c:noMultiLvlLbl val="0"/>
      </c:catAx>
      <c:valAx>
        <c:axId val="25709454"/>
        <c:scaling>
          <c:orientation val="minMax"/>
          <c:max val="52000000"/>
          <c:min val="42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49805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15715787</c:v>
              </c:pt>
              <c:pt idx="1">
                <c:v>14240097</c:v>
              </c:pt>
              <c:pt idx="2">
                <c:v>15150298</c:v>
              </c:pt>
              <c:pt idx="3">
                <c:v>15875072</c:v>
              </c:pt>
              <c:pt idx="4">
                <c:v>16110516</c:v>
              </c:pt>
              <c:pt idx="5">
                <c:v>14802249</c:v>
              </c:pt>
              <c:pt idx="6">
                <c:v>14900777</c:v>
              </c:pt>
              <c:pt idx="7">
                <c:v>15277861</c:v>
              </c:pt>
              <c:pt idx="8">
                <c:v>13883811</c:v>
              </c:pt>
              <c:pt idx="9">
                <c:v>13953073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D4B-4B27-87D5-34A805DEC86A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14800457</c:v>
              </c:pt>
              <c:pt idx="1">
                <c:v>14617261</c:v>
              </c:pt>
              <c:pt idx="2">
                <c:v>14946663</c:v>
              </c:pt>
              <c:pt idx="3">
                <c:v>15761439</c:v>
              </c:pt>
              <c:pt idx="4">
                <c:v>14254089</c:v>
              </c:pt>
              <c:pt idx="5">
                <c:v>13440606</c:v>
              </c:pt>
              <c:pt idx="6">
                <c:v>14882730</c:v>
              </c:pt>
              <c:pt idx="7">
                <c:v>14722685</c:v>
              </c:pt>
              <c:pt idx="8">
                <c:v>13969730</c:v>
              </c:pt>
              <c:pt idx="9">
                <c:v>14492696</c:v>
              </c:pt>
              <c:pt idx="10">
                <c:v>14494139</c:v>
              </c:pt>
              <c:pt idx="11">
                <c:v>14500446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D4B-4B27-87D5-34A805DEC8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70903"/>
        <c:axId val="27122715"/>
      </c:lineChart>
      <c:catAx>
        <c:axId val="3347090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122715"/>
        <c:crosses val="autoZero"/>
        <c:auto val="1"/>
        <c:lblAlgn val="ctr"/>
        <c:lblOffset val="100"/>
        <c:noMultiLvlLbl val="0"/>
      </c:catAx>
      <c:valAx>
        <c:axId val="27122715"/>
        <c:scaling>
          <c:orientation val="minMax"/>
          <c:max val="17000000"/>
          <c:min val="13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470903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7572328</c:v>
              </c:pt>
              <c:pt idx="1">
                <c:v>6130397</c:v>
              </c:pt>
              <c:pt idx="2">
                <c:v>6611717</c:v>
              </c:pt>
              <c:pt idx="3">
                <c:v>6996493</c:v>
              </c:pt>
              <c:pt idx="4">
                <c:v>7789442</c:v>
              </c:pt>
              <c:pt idx="5">
                <c:v>6860670</c:v>
              </c:pt>
              <c:pt idx="6">
                <c:v>7210179</c:v>
              </c:pt>
              <c:pt idx="7">
                <c:v>7202206</c:v>
              </c:pt>
              <c:pt idx="8">
                <c:v>7408551</c:v>
              </c:pt>
              <c:pt idx="9">
                <c:v>7070936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98B-471A-BF0F-ABC2416C979E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8169146</c:v>
              </c:pt>
              <c:pt idx="1">
                <c:v>7068088</c:v>
              </c:pt>
              <c:pt idx="2">
                <c:v>8308214</c:v>
              </c:pt>
              <c:pt idx="3">
                <c:v>7700747</c:v>
              </c:pt>
              <c:pt idx="4">
                <c:v>7454579</c:v>
              </c:pt>
              <c:pt idx="5">
                <c:v>8485643</c:v>
              </c:pt>
              <c:pt idx="6">
                <c:v>7375900</c:v>
              </c:pt>
              <c:pt idx="7">
                <c:v>7486374</c:v>
              </c:pt>
              <c:pt idx="8">
                <c:v>7417846</c:v>
              </c:pt>
              <c:pt idx="9">
                <c:v>7146456</c:v>
              </c:pt>
              <c:pt idx="10">
                <c:v>6951299</c:v>
              </c:pt>
              <c:pt idx="11">
                <c:v>6982876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98B-471A-BF0F-ABC2416C9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338032"/>
        <c:axId val="613253"/>
      </c:lineChart>
      <c:catAx>
        <c:axId val="1133803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3253"/>
        <c:crosses val="autoZero"/>
        <c:auto val="1"/>
        <c:lblAlgn val="ctr"/>
        <c:lblOffset val="100"/>
        <c:noMultiLvlLbl val="0"/>
      </c:catAx>
      <c:valAx>
        <c:axId val="613253"/>
        <c:scaling>
          <c:orientation val="minMax"/>
          <c:max val="8500000"/>
          <c:min val="61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33803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21337611</c:v>
              </c:pt>
              <c:pt idx="1">
                <c:v>21446109</c:v>
              </c:pt>
              <c:pt idx="2">
                <c:v>24354919</c:v>
              </c:pt>
              <c:pt idx="3">
                <c:v>24881428</c:v>
              </c:pt>
              <c:pt idx="4">
                <c:v>25879320</c:v>
              </c:pt>
              <c:pt idx="5">
                <c:v>24183859</c:v>
              </c:pt>
              <c:pt idx="6">
                <c:v>23733318</c:v>
              </c:pt>
              <c:pt idx="7">
                <c:v>22582081</c:v>
              </c:pt>
              <c:pt idx="8">
                <c:v>22605155</c:v>
              </c:pt>
              <c:pt idx="9">
                <c:v>23647137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E26-49F5-A572-1E74DD2925AA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19997613</c:v>
              </c:pt>
              <c:pt idx="1">
                <c:v>19811284</c:v>
              </c:pt>
              <c:pt idx="2">
                <c:v>22877399</c:v>
              </c:pt>
              <c:pt idx="3">
                <c:v>22249518</c:v>
              </c:pt>
              <c:pt idx="4">
                <c:v>24207368</c:v>
              </c:pt>
              <c:pt idx="5">
                <c:v>22612159</c:v>
              </c:pt>
              <c:pt idx="6">
                <c:v>22910791</c:v>
              </c:pt>
              <c:pt idx="7">
                <c:v>21240538</c:v>
              </c:pt>
              <c:pt idx="8">
                <c:v>21427005</c:v>
              </c:pt>
              <c:pt idx="9">
                <c:v>22198304</c:v>
              </c:pt>
              <c:pt idx="10">
                <c:v>22245603</c:v>
              </c:pt>
              <c:pt idx="11">
                <c:v>20729009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E26-49F5-A572-1E74DD2925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52296"/>
        <c:axId val="33265907"/>
      </c:lineChart>
      <c:catAx>
        <c:axId val="4575229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3265907"/>
        <c:crosses val="autoZero"/>
        <c:auto val="1"/>
        <c:lblAlgn val="ctr"/>
        <c:lblOffset val="100"/>
        <c:noMultiLvlLbl val="0"/>
      </c:catAx>
      <c:valAx>
        <c:axId val="33265907"/>
        <c:scaling>
          <c:orientation val="minMax"/>
          <c:max val="26000000"/>
          <c:min val="19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75229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14778756</c:v>
              </c:pt>
              <c:pt idx="1">
                <c:v>14831132</c:v>
              </c:pt>
              <c:pt idx="2">
                <c:v>16937219</c:v>
              </c:pt>
              <c:pt idx="3">
                <c:v>17163174</c:v>
              </c:pt>
              <c:pt idx="4">
                <c:v>17629306</c:v>
              </c:pt>
              <c:pt idx="5">
                <c:v>16962043</c:v>
              </c:pt>
              <c:pt idx="6">
                <c:v>16333364</c:v>
              </c:pt>
              <c:pt idx="7">
                <c:v>16251270</c:v>
              </c:pt>
              <c:pt idx="8">
                <c:v>15640048</c:v>
              </c:pt>
              <c:pt idx="9">
                <c:v>16232440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A27-42F6-9ECC-82A1BEC194D8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13804062</c:v>
              </c:pt>
              <c:pt idx="1">
                <c:v>13305454</c:v>
              </c:pt>
              <c:pt idx="2">
                <c:v>15054037</c:v>
              </c:pt>
              <c:pt idx="3">
                <c:v>15173606</c:v>
              </c:pt>
              <c:pt idx="4">
                <c:v>16253151</c:v>
              </c:pt>
              <c:pt idx="5">
                <c:v>14998647</c:v>
              </c:pt>
              <c:pt idx="6">
                <c:v>15594584</c:v>
              </c:pt>
              <c:pt idx="7">
                <c:v>14884024</c:v>
              </c:pt>
              <c:pt idx="8">
                <c:v>14596147</c:v>
              </c:pt>
              <c:pt idx="9">
                <c:v>15258601</c:v>
              </c:pt>
              <c:pt idx="10">
                <c:v>15145040</c:v>
              </c:pt>
              <c:pt idx="11">
                <c:v>14649461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A27-42F6-9ECC-82A1BEC194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187983"/>
        <c:axId val="3208816"/>
      </c:lineChart>
      <c:catAx>
        <c:axId val="2618798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208816"/>
        <c:crosses val="autoZero"/>
        <c:auto val="1"/>
        <c:lblAlgn val="ctr"/>
        <c:lblOffset val="100"/>
        <c:noMultiLvlLbl val="0"/>
      </c:catAx>
      <c:valAx>
        <c:axId val="3208816"/>
        <c:scaling>
          <c:orientation val="minMax"/>
          <c:max val="18000000"/>
          <c:min val="130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187983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1366699.5</c:v>
              </c:pt>
              <c:pt idx="1">
                <c:v>1383306.5</c:v>
              </c:pt>
              <c:pt idx="2">
                <c:v>1551809.25</c:v>
              </c:pt>
              <c:pt idx="3">
                <c:v>1586497</c:v>
              </c:pt>
              <c:pt idx="4">
                <c:v>1653007.25</c:v>
              </c:pt>
              <c:pt idx="5">
                <c:v>1600019.5</c:v>
              </c:pt>
              <c:pt idx="6">
                <c:v>1535250.5</c:v>
              </c:pt>
              <c:pt idx="7">
                <c:v>1548705.75</c:v>
              </c:pt>
              <c:pt idx="8">
                <c:v>1499527.5</c:v>
              </c:pt>
              <c:pt idx="9">
                <c:v>1541870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26F-4B1A-B210-045C1BBAFD37}"/>
            </c:ext>
          </c:extLst>
        </c:ser>
        <c:ser>
          <c:idx val="1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1271318.75</c:v>
              </c:pt>
              <c:pt idx="1">
                <c:v>1226278.5</c:v>
              </c:pt>
              <c:pt idx="2">
                <c:v>1373422.5</c:v>
              </c:pt>
              <c:pt idx="3">
                <c:v>1363423.5</c:v>
              </c:pt>
              <c:pt idx="4">
                <c:v>1473980.75</c:v>
              </c:pt>
              <c:pt idx="5">
                <c:v>1382848.25</c:v>
              </c:pt>
              <c:pt idx="6">
                <c:v>1440226.25</c:v>
              </c:pt>
              <c:pt idx="7">
                <c:v>1397412.75</c:v>
              </c:pt>
              <c:pt idx="8">
                <c:v>1335484.25</c:v>
              </c:pt>
              <c:pt idx="9">
                <c:v>1393155.25</c:v>
              </c:pt>
              <c:pt idx="10">
                <c:v>1381578</c:v>
              </c:pt>
              <c:pt idx="11">
                <c:v>1335501.75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26F-4B1A-B210-045C1BBAFD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048327"/>
        <c:axId val="22128695"/>
      </c:lineChart>
      <c:catAx>
        <c:axId val="2904832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128695"/>
        <c:crosses val="autoZero"/>
        <c:auto val="1"/>
        <c:lblAlgn val="ctr"/>
        <c:lblOffset val="100"/>
        <c:noMultiLvlLbl val="0"/>
      </c:catAx>
      <c:valAx>
        <c:axId val="22128695"/>
        <c:scaling>
          <c:orientation val="minMax"/>
          <c:max val="1700000"/>
          <c:min val="120000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048327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4.2014295524421368E-2</c:v>
              </c:pt>
              <c:pt idx="1">
                <c:v>2.6959317467105889E-2</c:v>
              </c:pt>
              <c:pt idx="2">
                <c:v>1.6002499347005591E-2</c:v>
              </c:pt>
              <c:pt idx="3">
                <c:v>2.4404066851186231E-2</c:v>
              </c:pt>
              <c:pt idx="4">
                <c:v>3.6254425843997178E-2</c:v>
              </c:pt>
              <c:pt idx="5">
                <c:v>3.512178472655858E-2</c:v>
              </c:pt>
              <c:pt idx="6">
                <c:v>3.2042520884860697E-2</c:v>
              </c:pt>
              <c:pt idx="7">
                <c:v>3.2433455676740719E-2</c:v>
              </c:pt>
              <c:pt idx="8">
                <c:v>3.1543588295575693E-2</c:v>
              </c:pt>
              <c:pt idx="9">
                <c:v>3.032842009428394E-2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DE1-4B1E-A2E8-2FC00FB4C3EE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-5.433911804591629E-2</c:v>
              </c:pt>
              <c:pt idx="1">
                <c:v>-4.456479515178946E-2</c:v>
              </c:pt>
              <c:pt idx="2">
                <c:v>-1.7999403553254911E-2</c:v>
              </c:pt>
              <c:pt idx="3">
                <c:v>-2.311160742133234E-2</c:v>
              </c:pt>
              <c:pt idx="4">
                <c:v>-3.5776057497671543E-2</c:v>
              </c:pt>
              <c:pt idx="5">
                <c:v>-3.8805049222508603E-2</c:v>
              </c:pt>
              <c:pt idx="6">
                <c:v>-3.884478425596849E-2</c:v>
              </c:pt>
              <c:pt idx="7">
                <c:v>-4.1412813789630583E-2</c:v>
              </c:pt>
              <c:pt idx="8">
                <c:v>-3.8097913232978731E-2</c:v>
              </c:pt>
              <c:pt idx="9">
                <c:v>-3.7805547102136787E-2</c:v>
              </c:pt>
              <c:pt idx="10">
                <c:v>-3.075182426859957E-2</c:v>
              </c:pt>
              <c:pt idx="11">
                <c:v>-3.2985610422739058E-2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DE1-4B1E-A2E8-2FC00FB4C3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586207"/>
        <c:axId val="694779"/>
      </c:lineChart>
      <c:catAx>
        <c:axId val="4358620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94779"/>
        <c:crosses val="autoZero"/>
        <c:auto val="1"/>
        <c:lblAlgn val="ctr"/>
        <c:lblOffset val="100"/>
        <c:noMultiLvlLbl val="0"/>
      </c:catAx>
      <c:valAx>
        <c:axId val="69477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358620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6.1844711957205187E-2</c:v>
              </c:pt>
              <c:pt idx="1">
                <c:v>1.8293941086796831E-2</c:v>
              </c:pt>
              <c:pt idx="2">
                <c:v>1.6720643527067262E-2</c:v>
              </c:pt>
              <c:pt idx="3">
                <c:v>1.4227398478723339E-2</c:v>
              </c:pt>
              <c:pt idx="4">
                <c:v>3.6459590183150148E-2</c:v>
              </c:pt>
              <c:pt idx="5">
                <c:v>4.6384423958342857E-2</c:v>
              </c:pt>
              <c:pt idx="6">
                <c:v>3.9838575694468137E-2</c:v>
              </c:pt>
              <c:pt idx="7">
                <c:v>3.9571558002563727E-2</c:v>
              </c:pt>
              <c:pt idx="8">
                <c:v>3.4710491959932373E-2</c:v>
              </c:pt>
              <c:pt idx="9">
                <c:v>2.7563440361203281E-2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8EE-41A7-BD9B-C0D36BD2A071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-2.704418115115392E-2</c:v>
              </c:pt>
              <c:pt idx="1">
                <c:v>8.3114686092096157E-3</c:v>
              </c:pt>
              <c:pt idx="2">
                <c:v>2.5363291445568148E-3</c:v>
              </c:pt>
              <c:pt idx="3">
                <c:v>2.4086989849494418E-3</c:v>
              </c:pt>
              <c:pt idx="4">
                <c:v>-2.1705858763246821E-2</c:v>
              </c:pt>
              <c:pt idx="5">
                <c:v>-3.873587130896361E-2</c:v>
              </c:pt>
              <c:pt idx="6">
                <c:v>-4.5272056795500608E-2</c:v>
              </c:pt>
              <c:pt idx="7">
                <c:v>-4.7073320588467693E-2</c:v>
              </c:pt>
              <c:pt idx="8">
                <c:v>-3.7684790580330807E-2</c:v>
              </c:pt>
              <c:pt idx="9">
                <c:v>-3.5071093156988857E-2</c:v>
              </c:pt>
              <c:pt idx="10">
                <c:v>-3.1152569500416779E-2</c:v>
              </c:pt>
              <c:pt idx="11">
                <c:v>-3.7672729213677481E-2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8EE-41A7-BD9B-C0D36BD2A0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466771"/>
        <c:axId val="40199547"/>
      </c:lineChart>
      <c:catAx>
        <c:axId val="1446677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199547"/>
        <c:crosses val="autoZero"/>
        <c:auto val="1"/>
        <c:lblAlgn val="ctr"/>
        <c:lblOffset val="100"/>
        <c:noMultiLvlLbl val="0"/>
      </c:catAx>
      <c:valAx>
        <c:axId val="4019954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46677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-7.3057575418532084E-2</c:v>
              </c:pt>
              <c:pt idx="1">
                <c:v>-0.100707845006515</c:v>
              </c:pt>
              <c:pt idx="2">
                <c:v>-0.1372242311974696</c:v>
              </c:pt>
              <c:pt idx="3">
                <c:v>-0.1259436548994205</c:v>
              </c:pt>
              <c:pt idx="4">
                <c:v>-9.303165357881471E-2</c:v>
              </c:pt>
              <c:pt idx="5">
                <c:v>-0.1107388594476245</c:v>
              </c:pt>
              <c:pt idx="6">
                <c:v>-9.8806122914464889E-2</c:v>
              </c:pt>
              <c:pt idx="7">
                <c:v>-9.1464604789164738E-2</c:v>
              </c:pt>
              <c:pt idx="8">
                <c:v>-8.1831544301682935E-2</c:v>
              </c:pt>
              <c:pt idx="9">
                <c:v>-7.5184035689612072E-2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FED-4404-BD6E-BD26EEB42741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-2.4341783607784159E-4</c:v>
              </c:pt>
              <c:pt idx="1">
                <c:v>-2.2457847229515378E-2</c:v>
              </c:pt>
              <c:pt idx="2">
                <c:v>5.0989918143079738E-2</c:v>
              </c:pt>
              <c:pt idx="3">
                <c:v>3.101261034126979E-2</c:v>
              </c:pt>
              <c:pt idx="4">
                <c:v>7.9347096393509453E-3</c:v>
              </c:pt>
              <c:pt idx="5">
                <c:v>1.9623814300195889E-2</c:v>
              </c:pt>
              <c:pt idx="6">
                <c:v>2.1235709741124879E-2</c:v>
              </c:pt>
              <c:pt idx="7">
                <c:v>8.4460806879200767E-3</c:v>
              </c:pt>
              <c:pt idx="8">
                <c:v>8.200304341103859E-4</c:v>
              </c:pt>
              <c:pt idx="9">
                <c:v>-1.846614428540028E-2</c:v>
              </c:pt>
              <c:pt idx="10">
                <c:v>-2.461183213941576E-2</c:v>
              </c:pt>
              <c:pt idx="11">
                <c:v>-3.6398469899770247E-2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FED-4404-BD6E-BD26EEB427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30953"/>
        <c:axId val="66174584"/>
      </c:lineChart>
      <c:catAx>
        <c:axId val="173095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174584"/>
        <c:crosses val="autoZero"/>
        <c:auto val="1"/>
        <c:lblAlgn val="ctr"/>
        <c:lblOffset val="100"/>
        <c:noMultiLvlLbl val="0"/>
      </c:catAx>
      <c:valAx>
        <c:axId val="6617458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3095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6.7007897392553861E-2</c:v>
              </c:pt>
              <c:pt idx="1">
                <c:v>7.4727591673790839E-2</c:v>
              </c:pt>
              <c:pt idx="2">
                <c:v>7.1025778903893055E-2</c:v>
              </c:pt>
              <c:pt idx="3">
                <c:v>8.3407136122813919E-2</c:v>
              </c:pt>
              <c:pt idx="4">
                <c:v>8.0226770372151979E-2</c:v>
              </c:pt>
              <c:pt idx="5">
                <c:v>7.8386993055560517E-2</c:v>
              </c:pt>
              <c:pt idx="6">
                <c:v>7.2093559564805121E-2</c:v>
              </c:pt>
              <c:pt idx="7">
                <c:v>7.1014788694482078E-2</c:v>
              </c:pt>
              <c:pt idx="8">
                <c:v>6.9274162151999663E-2</c:v>
              </c:pt>
              <c:pt idx="9">
                <c:v>6.8869046181194493E-2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44A-4BBD-B557-62460DB7ECCD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-9.5488795364333301E-2</c:v>
              </c:pt>
              <c:pt idx="1">
                <c:v>-8.4014278636541095E-2</c:v>
              </c:pt>
              <c:pt idx="2">
                <c:v>-5.2937615434297307E-2</c:v>
              </c:pt>
              <c:pt idx="3">
                <c:v>-5.5647937272897963E-2</c:v>
              </c:pt>
              <c:pt idx="4">
                <c:v>-5.8309307935586967E-2</c:v>
              </c:pt>
              <c:pt idx="5">
                <c:v>-5.8236312732696471E-2</c:v>
              </c:pt>
              <c:pt idx="6">
                <c:v>-5.4364100814387917E-2</c:v>
              </c:pt>
              <c:pt idx="7">
                <c:v>-5.4910152495505682E-2</c:v>
              </c:pt>
              <c:pt idx="8">
                <c:v>-5.1392800364556852E-2</c:v>
              </c:pt>
              <c:pt idx="9">
                <c:v>-4.6038390192627787E-2</c:v>
              </c:pt>
              <c:pt idx="10">
                <c:v>-3.2663992509452511E-2</c:v>
              </c:pt>
              <c:pt idx="11">
                <c:v>-2.954558391092188E-2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44A-4BBD-B557-62460DB7E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297696"/>
        <c:axId val="1765567"/>
      </c:lineChart>
      <c:catAx>
        <c:axId val="2529769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65567"/>
        <c:crosses val="autoZero"/>
        <c:auto val="1"/>
        <c:lblAlgn val="ctr"/>
        <c:lblOffset val="100"/>
        <c:noMultiLvlLbl val="0"/>
      </c:catAx>
      <c:valAx>
        <c:axId val="176556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29769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7.0609216330671298E-2</c:v>
              </c:pt>
              <c:pt idx="1">
                <c:v>9.2232262649027064E-2</c:v>
              </c:pt>
              <c:pt idx="2">
                <c:v>0.1039654793797857</c:v>
              </c:pt>
              <c:pt idx="3">
                <c:v>0.1111516878609211</c:v>
              </c:pt>
              <c:pt idx="4">
                <c:v>0.10530295360897381</c:v>
              </c:pt>
              <c:pt idx="5">
                <c:v>0.1096375138494971</c:v>
              </c:pt>
              <c:pt idx="6">
                <c:v>0.1003176979749614</c:v>
              </c:pt>
              <c:pt idx="7">
                <c:v>9.9260440910167169E-2</c:v>
              </c:pt>
              <c:pt idx="8">
                <c:v>9.6231054843067598E-2</c:v>
              </c:pt>
              <c:pt idx="9">
                <c:v>9.2910449221937697E-2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8DA-46E3-9D83-E9E50C55EAE0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-0.1286467946762351</c:v>
              </c:pt>
              <c:pt idx="1">
                <c:v>-0.11319100410912949</c:v>
              </c:pt>
              <c:pt idx="2">
                <c:v>-8.5398828819135963E-2</c:v>
              </c:pt>
              <c:pt idx="3">
                <c:v>-8.7083784752222226E-2</c:v>
              </c:pt>
              <c:pt idx="4">
                <c:v>-8.7712553928587123E-2</c:v>
              </c:pt>
              <c:pt idx="5">
                <c:v>-8.567313646633079E-2</c:v>
              </c:pt>
              <c:pt idx="6">
                <c:v>-8.1201576049966917E-2</c:v>
              </c:pt>
              <c:pt idx="7">
                <c:v>-8.202771649913565E-2</c:v>
              </c:pt>
              <c:pt idx="8">
                <c:v>-7.7077290041087099E-2</c:v>
              </c:pt>
              <c:pt idx="9">
                <c:v>-7.0041765229395425E-2</c:v>
              </c:pt>
              <c:pt idx="10">
                <c:v>-5.3512913757516989E-2</c:v>
              </c:pt>
              <c:pt idx="11">
                <c:v>-4.7110564268134418E-2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8DA-46E3-9D83-E9E50C55EA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124219"/>
        <c:axId val="4686259"/>
      </c:lineChart>
      <c:catAx>
        <c:axId val="4712421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686259"/>
        <c:crosses val="autoZero"/>
        <c:auto val="1"/>
        <c:lblAlgn val="ctr"/>
        <c:lblOffset val="100"/>
        <c:noMultiLvlLbl val="0"/>
      </c:catAx>
      <c:valAx>
        <c:axId val="468625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712421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7.5025047809607059E-2</c:v>
              </c:pt>
              <c:pt idx="1">
                <c:v>0.1010606293708884</c:v>
              </c:pt>
              <c:pt idx="2">
                <c:v>0.1112873423081864</c:v>
              </c:pt>
              <c:pt idx="3">
                <c:v>0.12491662795274359</c:v>
              </c:pt>
              <c:pt idx="4">
                <c:v>0.1241566573609538</c:v>
              </c:pt>
              <c:pt idx="5">
                <c:v>0.12977770584842199</c:v>
              </c:pt>
              <c:pt idx="6">
                <c:v>0.120137562839673</c:v>
              </c:pt>
              <c:pt idx="7">
                <c:v>0.1186196840970779</c:v>
              </c:pt>
              <c:pt idx="8">
                <c:v>0.1190786166346316</c:v>
              </c:pt>
              <c:pt idx="9">
                <c:v>0.11782068611387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6BF-42A5-98A2-5627A313DA02}"/>
            </c:ext>
          </c:extLst>
        </c:ser>
        <c:ser>
          <c:idx val="2"/>
          <c:order val="1"/>
          <c:tx>
            <c:v>2023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-0.1213645291667013</c:v>
              </c:pt>
              <c:pt idx="1">
                <c:v>-0.10899675781985441</c:v>
              </c:pt>
              <c:pt idx="2">
                <c:v>-7.6320507751495015E-2</c:v>
              </c:pt>
              <c:pt idx="3">
                <c:v>-8.0736998936851934E-2</c:v>
              </c:pt>
              <c:pt idx="4">
                <c:v>-8.109011055603621E-2</c:v>
              </c:pt>
              <c:pt idx="5">
                <c:v>-7.7887139109481085E-2</c:v>
              </c:pt>
              <c:pt idx="6">
                <c:v>-7.5586894881925382E-2</c:v>
              </c:pt>
              <c:pt idx="7">
                <c:v>-7.6125247629228454E-2</c:v>
              </c:pt>
              <c:pt idx="8">
                <c:v>-7.2963013123775622E-2</c:v>
              </c:pt>
              <c:pt idx="9">
                <c:v>-6.5981406516669505E-2</c:v>
              </c:pt>
              <c:pt idx="10">
                <c:v>-5.1330159163408877E-2</c:v>
              </c:pt>
              <c:pt idx="11">
                <c:v>-4.5292756359000208E-2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6BF-42A5-98A2-5627A313DA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300109"/>
        <c:axId val="7584352"/>
      </c:lineChart>
      <c:catAx>
        <c:axId val="1230010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584352"/>
        <c:crosses val="autoZero"/>
        <c:auto val="1"/>
        <c:lblAlgn val="ctr"/>
        <c:lblOffset val="100"/>
        <c:noMultiLvlLbl val="0"/>
      </c:catAx>
      <c:valAx>
        <c:axId val="758435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230010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930-433E-9963-EBDDF27E4BE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930-433E-9963-EBDDF27E4BE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930-433E-9963-EBDDF27E4BE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930-433E-9963-EBDDF27E4BE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930-433E-9963-EBDDF27E4BE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930-433E-9963-EBDDF27E4BE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930-433E-9963-EBDDF27E4BE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930-433E-9963-EBDDF27E4BE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930-433E-9963-EBDDF27E4BE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930-433E-9963-EBDDF27E4BE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930-433E-9963-EBDDF27E4BE3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nov.-23</c:v>
              </c:pt>
              <c:pt idx="1">
                <c:v>dic.-23</c:v>
              </c:pt>
              <c:pt idx="2">
                <c:v>ene.-24</c:v>
              </c:pt>
              <c:pt idx="3">
                <c:v>feb.-24</c:v>
              </c:pt>
              <c:pt idx="4">
                <c:v>mar.-24</c:v>
              </c:pt>
              <c:pt idx="5">
                <c:v>abr.-24</c:v>
              </c:pt>
              <c:pt idx="6">
                <c:v>may.-24</c:v>
              </c:pt>
              <c:pt idx="7">
                <c:v>jun.-24</c:v>
              </c:pt>
              <c:pt idx="8">
                <c:v>jul.-24</c:v>
              </c:pt>
              <c:pt idx="9">
                <c:v>ago.-24</c:v>
              </c:pt>
              <c:pt idx="10">
                <c:v>sep.-24</c:v>
              </c:pt>
              <c:pt idx="11">
                <c:v>oct.-24</c:v>
              </c:pt>
            </c:strLit>
          </c:cat>
          <c:val>
            <c:numLit>
              <c:formatCode>#,##0.00</c:formatCode>
              <c:ptCount val="12"/>
              <c:pt idx="0">
                <c:v>545.88793865599985</c:v>
              </c:pt>
              <c:pt idx="1">
                <c:v>543.21124258199973</c:v>
              </c:pt>
              <c:pt idx="2">
                <c:v>545.06490767100001</c:v>
              </c:pt>
              <c:pt idx="3">
                <c:v>545.54640826699983</c:v>
              </c:pt>
              <c:pt idx="4">
                <c:v>545.35724509099987</c:v>
              </c:pt>
              <c:pt idx="5">
                <c:v>547.62936253999965</c:v>
              </c:pt>
              <c:pt idx="6">
                <c:v>551.48767428699978</c:v>
              </c:pt>
              <c:pt idx="7">
                <c:v>552.83771885399983</c:v>
              </c:pt>
              <c:pt idx="8">
                <c:v>553.48378868699979</c:v>
              </c:pt>
              <c:pt idx="9">
                <c:v>555.06199877899985</c:v>
              </c:pt>
              <c:pt idx="10">
                <c:v>556.12670646899994</c:v>
              </c:pt>
              <c:pt idx="11">
                <c:v>556.99890217900008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0930-433E-9963-EBDDF27E4BE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8357438"/>
        <c:axId val="39543010"/>
      </c:lineChart>
      <c:catAx>
        <c:axId val="835743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543010"/>
        <c:crosses val="autoZero"/>
        <c:auto val="1"/>
        <c:lblAlgn val="ctr"/>
        <c:lblOffset val="100"/>
        <c:noMultiLvlLbl val="0"/>
      </c:catAx>
      <c:valAx>
        <c:axId val="3954301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35743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B3B-4FCE-871C-82BC152654E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B3B-4FCE-871C-82BC152654E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B3B-4FCE-871C-82BC152654E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B3B-4FCE-871C-82BC152654E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B3B-4FCE-871C-82BC152654E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B3B-4FCE-871C-82BC152654E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B3B-4FCE-871C-82BC152654E9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B3B-4FCE-871C-82BC152654E9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B3B-4FCE-871C-82BC152654E9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B3B-4FCE-871C-82BC152654E9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B3B-4FCE-871C-82BC152654E9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nov.-23</c:v>
              </c:pt>
              <c:pt idx="1">
                <c:v>dic.-23</c:v>
              </c:pt>
              <c:pt idx="2">
                <c:v>ene.-24</c:v>
              </c:pt>
              <c:pt idx="3">
                <c:v>feb.-24</c:v>
              </c:pt>
              <c:pt idx="4">
                <c:v>mar.-24</c:v>
              </c:pt>
              <c:pt idx="5">
                <c:v>abr.-24</c:v>
              </c:pt>
              <c:pt idx="6">
                <c:v>may.-24</c:v>
              </c:pt>
              <c:pt idx="7">
                <c:v>jun.-24</c:v>
              </c:pt>
              <c:pt idx="8">
                <c:v>jul.-24</c:v>
              </c:pt>
              <c:pt idx="9">
                <c:v>ago.-24</c:v>
              </c:pt>
              <c:pt idx="10">
                <c:v>sep.-24</c:v>
              </c:pt>
              <c:pt idx="11">
                <c:v>oct.-24</c:v>
              </c:pt>
            </c:strLit>
          </c:cat>
          <c:val>
            <c:numLit>
              <c:formatCode>#,##0.00</c:formatCode>
              <c:ptCount val="12"/>
              <c:pt idx="0">
                <c:v>176.57219499999999</c:v>
              </c:pt>
              <c:pt idx="1">
                <c:v>174.88294099999999</c:v>
              </c:pt>
              <c:pt idx="2">
                <c:v>175.798271</c:v>
              </c:pt>
              <c:pt idx="3">
                <c:v>175.42110700000001</c:v>
              </c:pt>
              <c:pt idx="4">
                <c:v>175.624742</c:v>
              </c:pt>
              <c:pt idx="5">
                <c:v>175.73837499999999</c:v>
              </c:pt>
              <c:pt idx="6">
                <c:v>177.59480199999999</c:v>
              </c:pt>
              <c:pt idx="7">
                <c:v>178.956445</c:v>
              </c:pt>
              <c:pt idx="8">
                <c:v>178.974492</c:v>
              </c:pt>
              <c:pt idx="9">
                <c:v>179.52966799999999</c:v>
              </c:pt>
              <c:pt idx="10">
                <c:v>179.443749</c:v>
              </c:pt>
              <c:pt idx="11">
                <c:v>178.90412599999999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B3B-4FCE-871C-82BC152654E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4789637"/>
        <c:axId val="65060287"/>
      </c:lineChart>
      <c:catAx>
        <c:axId val="1478963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060287"/>
        <c:crosses val="autoZero"/>
        <c:auto val="1"/>
        <c:lblAlgn val="ctr"/>
        <c:lblOffset val="100"/>
        <c:noMultiLvlLbl val="0"/>
      </c:catAx>
      <c:valAx>
        <c:axId val="6506028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478963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E03-4DBC-BD09-9C7EB143F82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E03-4DBC-BD09-9C7EB143F82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E03-4DBC-BD09-9C7EB143F82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E03-4DBC-BD09-9C7EB143F82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E03-4DBC-BD09-9C7EB143F82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E03-4DBC-BD09-9C7EB143F82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E03-4DBC-BD09-9C7EB143F82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E03-4DBC-BD09-9C7EB143F82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E03-4DBC-BD09-9C7EB143F82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E03-4DBC-BD09-9C7EB143F82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E03-4DBC-BD09-9C7EB143F82A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nov.-23</c:v>
              </c:pt>
              <c:pt idx="1">
                <c:v>dic.-23</c:v>
              </c:pt>
              <c:pt idx="2">
                <c:v>ene.-24</c:v>
              </c:pt>
              <c:pt idx="3">
                <c:v>feb.-24</c:v>
              </c:pt>
              <c:pt idx="4">
                <c:v>mar.-24</c:v>
              </c:pt>
              <c:pt idx="5">
                <c:v>abr.-24</c:v>
              </c:pt>
              <c:pt idx="6">
                <c:v>may.-24</c:v>
              </c:pt>
              <c:pt idx="7">
                <c:v>jun.-24</c:v>
              </c:pt>
              <c:pt idx="8">
                <c:v>jul.-24</c:v>
              </c:pt>
              <c:pt idx="9">
                <c:v>ago.-24</c:v>
              </c:pt>
              <c:pt idx="10">
                <c:v>sep.-24</c:v>
              </c:pt>
              <c:pt idx="11">
                <c:v>oct.-24</c:v>
              </c:pt>
            </c:strLit>
          </c:cat>
          <c:val>
            <c:numLit>
              <c:formatCode>#,##0.00</c:formatCode>
              <c:ptCount val="12"/>
              <c:pt idx="0">
                <c:v>91.858873000000003</c:v>
              </c:pt>
              <c:pt idx="1">
                <c:v>90.547167999999999</c:v>
              </c:pt>
              <c:pt idx="2">
                <c:v>89.95035</c:v>
              </c:pt>
              <c:pt idx="3">
                <c:v>89.012658999999999</c:v>
              </c:pt>
              <c:pt idx="4">
                <c:v>87.316161999999991</c:v>
              </c:pt>
              <c:pt idx="5">
                <c:v>86.611908</c:v>
              </c:pt>
              <c:pt idx="6">
                <c:v>86.946770999999998</c:v>
              </c:pt>
              <c:pt idx="7">
                <c:v>85.321798000000001</c:v>
              </c:pt>
              <c:pt idx="8">
                <c:v>85.156076999999996</c:v>
              </c:pt>
              <c:pt idx="9">
                <c:v>84.871909000000002</c:v>
              </c:pt>
              <c:pt idx="10">
                <c:v>84.862613999999994</c:v>
              </c:pt>
              <c:pt idx="11">
                <c:v>84.787093999999996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8E03-4DBC-BD09-9C7EB143F82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6960752"/>
        <c:axId val="27405664"/>
      </c:lineChart>
      <c:catAx>
        <c:axId val="3696075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405664"/>
        <c:crosses val="autoZero"/>
        <c:auto val="1"/>
        <c:lblAlgn val="ctr"/>
        <c:lblOffset val="100"/>
        <c:noMultiLvlLbl val="0"/>
      </c:catAx>
      <c:valAx>
        <c:axId val="2740566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96075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5A6-4A99-94FC-2486E2B4BE4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A6-4A99-94FC-2486E2B4BE4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A6-4A99-94FC-2486E2B4BE4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A6-4A99-94FC-2486E2B4BE4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5A6-4A99-94FC-2486E2B4BE4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A6-4A99-94FC-2486E2B4BE47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5A6-4A99-94FC-2486E2B4BE47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5A6-4A99-94FC-2486E2B4BE47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5A6-4A99-94FC-2486E2B4BE47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5A6-4A99-94FC-2486E2B4BE47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5A6-4A99-94FC-2486E2B4BE47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nov.-23</c:v>
              </c:pt>
              <c:pt idx="1">
                <c:v>dic.-23</c:v>
              </c:pt>
              <c:pt idx="2">
                <c:v>ene.-24</c:v>
              </c:pt>
              <c:pt idx="3">
                <c:v>feb.-24</c:v>
              </c:pt>
              <c:pt idx="4">
                <c:v>mar.-24</c:v>
              </c:pt>
              <c:pt idx="5">
                <c:v>abr.-24</c:v>
              </c:pt>
              <c:pt idx="6">
                <c:v>may.-24</c:v>
              </c:pt>
              <c:pt idx="7">
                <c:v>jun.-24</c:v>
              </c:pt>
              <c:pt idx="8">
                <c:v>jul.-24</c:v>
              </c:pt>
              <c:pt idx="9">
                <c:v>ago.-24</c:v>
              </c:pt>
              <c:pt idx="10">
                <c:v>sep.-24</c:v>
              </c:pt>
              <c:pt idx="11">
                <c:v>oct.-24</c:v>
              </c:pt>
            </c:strLit>
          </c:cat>
          <c:val>
            <c:numLit>
              <c:formatCode>#,##0.00</c:formatCode>
              <c:ptCount val="12"/>
              <c:pt idx="0">
                <c:v>262.33453800000001</c:v>
              </c:pt>
              <c:pt idx="1">
                <c:v>262.50659100000001</c:v>
              </c:pt>
              <c:pt idx="2">
                <c:v>263.84658899999999</c:v>
              </c:pt>
              <c:pt idx="3">
                <c:v>265.48141399999997</c:v>
              </c:pt>
              <c:pt idx="4">
                <c:v>266.958934</c:v>
              </c:pt>
              <c:pt idx="5">
                <c:v>269.590844</c:v>
              </c:pt>
              <c:pt idx="6">
                <c:v>271.26279599999998</c:v>
              </c:pt>
              <c:pt idx="7">
                <c:v>272.834496</c:v>
              </c:pt>
              <c:pt idx="8">
                <c:v>273.65702299999998</c:v>
              </c:pt>
              <c:pt idx="9">
                <c:v>274.99856599999998</c:v>
              </c:pt>
              <c:pt idx="10">
                <c:v>276.176716</c:v>
              </c:pt>
              <c:pt idx="11">
                <c:v>277.62554899999998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65A6-4A99-94FC-2486E2B4BE4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8671081"/>
        <c:axId val="24883233"/>
      </c:lineChart>
      <c:catAx>
        <c:axId val="3867108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883233"/>
        <c:crosses val="autoZero"/>
        <c:auto val="1"/>
        <c:lblAlgn val="ctr"/>
        <c:lblOffset val="100"/>
        <c:noMultiLvlLbl val="0"/>
      </c:catAx>
      <c:valAx>
        <c:axId val="2488323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867108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B6F-412E-8FE7-D1192BAAF07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B6F-412E-8FE7-D1192BAAF07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B6F-412E-8FE7-D1192BAAF07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B6F-412E-8FE7-D1192BAAF07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B6F-412E-8FE7-D1192BAAF07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B6F-412E-8FE7-D1192BAAF07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B6F-412E-8FE7-D1192BAAF070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B6F-412E-8FE7-D1192BAAF070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B6F-412E-8FE7-D1192BAAF070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B6F-412E-8FE7-D1192BAAF070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B6F-412E-8FE7-D1192BAAF070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nov.-23</c:v>
              </c:pt>
              <c:pt idx="1">
                <c:v>dic.-23</c:v>
              </c:pt>
              <c:pt idx="2">
                <c:v>ene.-24</c:v>
              </c:pt>
              <c:pt idx="3">
                <c:v>feb.-24</c:v>
              </c:pt>
              <c:pt idx="4">
                <c:v>mar.-24</c:v>
              </c:pt>
              <c:pt idx="5">
                <c:v>abr.-24</c:v>
              </c:pt>
              <c:pt idx="6">
                <c:v>may.-24</c:v>
              </c:pt>
              <c:pt idx="7">
                <c:v>jun.-24</c:v>
              </c:pt>
              <c:pt idx="8">
                <c:v>jul.-24</c:v>
              </c:pt>
              <c:pt idx="9">
                <c:v>ago.-24</c:v>
              </c:pt>
              <c:pt idx="10">
                <c:v>sep.-24</c:v>
              </c:pt>
              <c:pt idx="11">
                <c:v>oct.-24</c:v>
              </c:pt>
            </c:strLit>
          </c:cat>
          <c:val>
            <c:numLit>
              <c:formatCode>#,##0.00</c:formatCode>
              <c:ptCount val="12"/>
              <c:pt idx="0">
                <c:v>178.27640500000001</c:v>
              </c:pt>
              <c:pt idx="1">
                <c:v>178.716814</c:v>
              </c:pt>
              <c:pt idx="2">
                <c:v>179.691508</c:v>
              </c:pt>
              <c:pt idx="3">
                <c:v>181.217186</c:v>
              </c:pt>
              <c:pt idx="4">
                <c:v>183.100368</c:v>
              </c:pt>
              <c:pt idx="5">
                <c:v>185.08993599999999</c:v>
              </c:pt>
              <c:pt idx="6">
                <c:v>186.46609100000001</c:v>
              </c:pt>
              <c:pt idx="7">
                <c:v>188.42948699999999</c:v>
              </c:pt>
              <c:pt idx="8">
                <c:v>189.16826699999999</c:v>
              </c:pt>
              <c:pt idx="9">
                <c:v>190.53551300000001</c:v>
              </c:pt>
              <c:pt idx="10">
                <c:v>191.57941400000001</c:v>
              </c:pt>
              <c:pt idx="11">
                <c:v>192.55325300000001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2B6F-412E-8FE7-D1192BAAF07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9525590"/>
        <c:axId val="62381823"/>
      </c:lineChart>
      <c:catAx>
        <c:axId val="952559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381823"/>
        <c:crosses val="autoZero"/>
        <c:auto val="1"/>
        <c:lblAlgn val="ctr"/>
        <c:lblOffset val="100"/>
        <c:noMultiLvlLbl val="0"/>
      </c:catAx>
      <c:valAx>
        <c:axId val="6238182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52559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369-4F4A-AD3A-AF3ED9F9475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369-4F4A-AD3A-AF3ED9F9475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369-4F4A-AD3A-AF3ED9F9475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369-4F4A-AD3A-AF3ED9F9475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369-4F4A-AD3A-AF3ED9F9475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369-4F4A-AD3A-AF3ED9F9475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369-4F4A-AD3A-AF3ED9F94759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369-4F4A-AD3A-AF3ED9F94759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369-4F4A-AD3A-AF3ED9F94759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369-4F4A-AD3A-AF3ED9F94759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369-4F4A-AD3A-AF3ED9F94759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nov.-23</c:v>
              </c:pt>
              <c:pt idx="1">
                <c:v>dic.-23</c:v>
              </c:pt>
              <c:pt idx="2">
                <c:v>ene.-24</c:v>
              </c:pt>
              <c:pt idx="3">
                <c:v>feb.-24</c:v>
              </c:pt>
              <c:pt idx="4">
                <c:v>mar.-24</c:v>
              </c:pt>
              <c:pt idx="5">
                <c:v>abr.-24</c:v>
              </c:pt>
              <c:pt idx="6">
                <c:v>may.-24</c:v>
              </c:pt>
              <c:pt idx="7">
                <c:v>jun.-24</c:v>
              </c:pt>
              <c:pt idx="8">
                <c:v>jul.-24</c:v>
              </c:pt>
              <c:pt idx="9">
                <c:v>ago.-24</c:v>
              </c:pt>
              <c:pt idx="10">
                <c:v>sep.-24</c:v>
              </c:pt>
              <c:pt idx="11">
                <c:v>oct.-24</c:v>
              </c:pt>
            </c:strLit>
          </c:cat>
          <c:val>
            <c:numLit>
              <c:formatCode>#,##0.00</c:formatCode>
              <c:ptCount val="12"/>
              <c:pt idx="0">
                <c:v>16.337738000000002</c:v>
              </c:pt>
              <c:pt idx="1">
                <c:v>16.374630499999999</c:v>
              </c:pt>
              <c:pt idx="2">
                <c:v>16.470011249999999</c:v>
              </c:pt>
              <c:pt idx="3">
                <c:v>16.627039249999999</c:v>
              </c:pt>
              <c:pt idx="4">
                <c:v>16.805426000000001</c:v>
              </c:pt>
              <c:pt idx="5">
                <c:v>17.028499499999999</c:v>
              </c:pt>
              <c:pt idx="6">
                <c:v>17.207526000000001</c:v>
              </c:pt>
              <c:pt idx="7">
                <c:v>17.424697250000001</c:v>
              </c:pt>
              <c:pt idx="8">
                <c:v>17.519721499999999</c:v>
              </c:pt>
              <c:pt idx="9">
                <c:v>17.671014499999998</c:v>
              </c:pt>
              <c:pt idx="10">
                <c:v>17.835057750000001</c:v>
              </c:pt>
              <c:pt idx="11">
                <c:v>17.983772500000001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6369-4F4A-AD3A-AF3ED9F9475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993706"/>
        <c:axId val="19297670"/>
      </c:lineChart>
      <c:catAx>
        <c:axId val="199370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297670"/>
        <c:crosses val="autoZero"/>
        <c:auto val="1"/>
        <c:lblAlgn val="ctr"/>
        <c:lblOffset val="100"/>
        <c:noMultiLvlLbl val="0"/>
      </c:catAx>
      <c:valAx>
        <c:axId val="1929767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9370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5BD-45F2-A291-7B7F1D88A94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5BD-45F2-A291-7B7F1D88A94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5BD-45F2-A291-7B7F1D88A94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5BD-45F2-A291-7B7F1D88A94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5BD-45F2-A291-7B7F1D88A94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5BD-45F2-A291-7B7F1D88A94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5BD-45F2-A291-7B7F1D88A94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5BD-45F2-A291-7B7F1D88A94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5BD-45F2-A291-7B7F1D88A94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5BD-45F2-A291-7B7F1D88A94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5BD-45F2-A291-7B7F1D88A944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nov.-23</c:v>
              </c:pt>
              <c:pt idx="1">
                <c:v>dic.-23</c:v>
              </c:pt>
              <c:pt idx="2">
                <c:v>ene.-24</c:v>
              </c:pt>
              <c:pt idx="3">
                <c:v>feb.-24</c:v>
              </c:pt>
              <c:pt idx="4">
                <c:v>mar.-24</c:v>
              </c:pt>
              <c:pt idx="5">
                <c:v>abr.-24</c:v>
              </c:pt>
              <c:pt idx="6">
                <c:v>may.-24</c:v>
              </c:pt>
              <c:pt idx="7">
                <c:v>jun.-24</c:v>
              </c:pt>
              <c:pt idx="8">
                <c:v>jul.-24</c:v>
              </c:pt>
              <c:pt idx="9">
                <c:v>ago.-24</c:v>
              </c:pt>
              <c:pt idx="10">
                <c:v>sep.-24</c:v>
              </c:pt>
              <c:pt idx="11">
                <c:v>oct.-24</c:v>
              </c:pt>
            </c:strLit>
          </c:cat>
          <c:val>
            <c:numLit>
              <c:formatCode>0.00%</c:formatCode>
              <c:ptCount val="12"/>
              <c:pt idx="0">
                <c:v>-2.8708484794736411E-2</c:v>
              </c:pt>
              <c:pt idx="1">
                <c:v>-3.2985610422739099E-2</c:v>
              </c:pt>
              <c:pt idx="2">
                <c:v>-2.528676673127871E-2</c:v>
              </c:pt>
              <c:pt idx="3">
                <c:v>-2.179310194856697E-2</c:v>
              </c:pt>
              <c:pt idx="4">
                <c:v>-2.4898532588767609E-2</c:v>
              </c:pt>
              <c:pt idx="5">
                <c:v>-1.7630248897023498E-2</c:v>
              </c:pt>
              <c:pt idx="6">
                <c:v>-3.222052706525454E-3</c:v>
              </c:pt>
              <c:pt idx="7">
                <c:v>3.9270520176081401E-3</c:v>
              </c:pt>
              <c:pt idx="8">
                <c:v>8.5639819410297125E-3</c:v>
              </c:pt>
              <c:pt idx="9">
                <c:v>1.668051385140655E-2</c:v>
              </c:pt>
              <c:pt idx="10">
                <c:v>1.9436480030422639E-2</c:v>
              </c:pt>
              <c:pt idx="11">
                <c:v>2.4123847745359719E-2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B5BD-45F2-A291-7B7F1D88A94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8074337"/>
        <c:axId val="17744187"/>
      </c:lineChart>
      <c:catAx>
        <c:axId val="807433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744187"/>
        <c:crosses val="autoZero"/>
        <c:auto val="1"/>
        <c:lblAlgn val="ctr"/>
        <c:lblOffset val="100"/>
        <c:noMultiLvlLbl val="0"/>
      </c:catAx>
      <c:valAx>
        <c:axId val="1774418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807433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9C8-4494-903F-5F5CA257A22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9C8-4494-903F-5F5CA257A22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9C8-4494-903F-5F5CA257A22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9C8-4494-903F-5F5CA257A22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9C8-4494-903F-5F5CA257A22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9C8-4494-903F-5F5CA257A22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9C8-4494-903F-5F5CA257A22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9C8-4494-903F-5F5CA257A22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9C8-4494-903F-5F5CA257A22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9C8-4494-903F-5F5CA257A22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9C8-4494-903F-5F5CA257A223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nov.-23</c:v>
              </c:pt>
              <c:pt idx="1">
                <c:v>dic.-23</c:v>
              </c:pt>
              <c:pt idx="2">
                <c:v>ene.-24</c:v>
              </c:pt>
              <c:pt idx="3">
                <c:v>feb.-24</c:v>
              </c:pt>
              <c:pt idx="4">
                <c:v>mar.-24</c:v>
              </c:pt>
              <c:pt idx="5">
                <c:v>abr.-24</c:v>
              </c:pt>
              <c:pt idx="6">
                <c:v>may.-24</c:v>
              </c:pt>
              <c:pt idx="7">
                <c:v>jun.-24</c:v>
              </c:pt>
              <c:pt idx="8">
                <c:v>jul.-24</c:v>
              </c:pt>
              <c:pt idx="9">
                <c:v>ago.-24</c:v>
              </c:pt>
              <c:pt idx="10">
                <c:v>sep.-24</c:v>
              </c:pt>
              <c:pt idx="11">
                <c:v>oct.-24</c:v>
              </c:pt>
            </c:strLit>
          </c:cat>
          <c:val>
            <c:numLit>
              <c:formatCode>0.00%</c:formatCode>
              <c:ptCount val="12"/>
              <c:pt idx="0">
                <c:v>-2.1038110173852369E-2</c:v>
              </c:pt>
              <c:pt idx="1">
                <c:v>-3.7672729213677439E-2</c:v>
              </c:pt>
              <c:pt idx="2">
                <c:v>-3.044109578595498E-2</c:v>
              </c:pt>
              <c:pt idx="3">
                <c:v>-3.5997675989817852E-2</c:v>
              </c:pt>
              <c:pt idx="4">
                <c:v>-3.4187322334544329E-2</c:v>
              </c:pt>
              <c:pt idx="5">
                <c:v>-3.3733731810696797E-2</c:v>
              </c:pt>
              <c:pt idx="6">
                <c:v>-1.379435546670511E-2</c:v>
              </c:pt>
              <c:pt idx="7">
                <c:v>4.2996506953305409E-3</c:v>
              </c:pt>
              <c:pt idx="8">
                <c:v>1.1960831421123849E-2</c:v>
              </c:pt>
              <c:pt idx="9">
                <c:v>2.0469561356830611E-2</c:v>
              </c:pt>
              <c:pt idx="10">
                <c:v>1.6196856369187392E-2</c:v>
              </c:pt>
              <c:pt idx="11">
                <c:v>1.4041958002638249E-2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9C8-4494-903F-5F5CA257A22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4912903"/>
        <c:axId val="39245358"/>
      </c:lineChart>
      <c:catAx>
        <c:axId val="2491290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245358"/>
        <c:crosses val="autoZero"/>
        <c:auto val="1"/>
        <c:lblAlgn val="ctr"/>
        <c:lblOffset val="100"/>
        <c:noMultiLvlLbl val="0"/>
      </c:catAx>
      <c:valAx>
        <c:axId val="3924535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91290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9FB-4597-8235-B6F00D8E9A0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9FB-4597-8235-B6F00D8E9A0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9FB-4597-8235-B6F00D8E9A0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9FB-4597-8235-B6F00D8E9A0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9FB-4597-8235-B6F00D8E9A0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9FB-4597-8235-B6F00D8E9A0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9FB-4597-8235-B6F00D8E9A0E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9FB-4597-8235-B6F00D8E9A0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9FB-4597-8235-B6F00D8E9A0E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9FB-4597-8235-B6F00D8E9A0E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9FB-4597-8235-B6F00D8E9A0E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nov.-23</c:v>
              </c:pt>
              <c:pt idx="1">
                <c:v>dic.-23</c:v>
              </c:pt>
              <c:pt idx="2">
                <c:v>ene.-24</c:v>
              </c:pt>
              <c:pt idx="3">
                <c:v>feb.-24</c:v>
              </c:pt>
              <c:pt idx="4">
                <c:v>mar.-24</c:v>
              </c:pt>
              <c:pt idx="5">
                <c:v>abr.-24</c:v>
              </c:pt>
              <c:pt idx="6">
                <c:v>may.-24</c:v>
              </c:pt>
              <c:pt idx="7">
                <c:v>jun.-24</c:v>
              </c:pt>
              <c:pt idx="8">
                <c:v>jul.-24</c:v>
              </c:pt>
              <c:pt idx="9">
                <c:v>ago.-24</c:v>
              </c:pt>
              <c:pt idx="10">
                <c:v>sep.-24</c:v>
              </c:pt>
              <c:pt idx="11">
                <c:v>oct.-24</c:v>
              </c:pt>
            </c:strLit>
          </c:cat>
          <c:val>
            <c:numLit>
              <c:formatCode>0.00%</c:formatCode>
              <c:ptCount val="12"/>
              <c:pt idx="0">
                <c:v>-1.258432962209829E-2</c:v>
              </c:pt>
              <c:pt idx="1">
                <c:v>-3.6398469899770282E-2</c:v>
              </c:pt>
              <c:pt idx="2">
                <c:v>-4.2729535164254519E-2</c:v>
              </c:pt>
              <c:pt idx="3">
                <c:v>-4.9186624338629761E-2</c:v>
              </c:pt>
              <c:pt idx="4">
                <c:v>-8.1943314930877975E-2</c:v>
              </c:pt>
              <c:pt idx="5">
                <c:v>-8.7405368334245503E-2</c:v>
              </c:pt>
              <c:pt idx="6">
                <c:v>-7.7704113118259657E-2</c:v>
              </c:pt>
              <c:pt idx="7">
                <c:v>-0.1006981510893291</c:v>
              </c:pt>
              <c:pt idx="8">
                <c:v>-0.10458177989183511</c:v>
              </c:pt>
              <c:pt idx="9">
                <c:v>-0.101762115339363</c:v>
              </c:pt>
              <c:pt idx="10">
                <c:v>-9.7440102674671847E-2</c:v>
              </c:pt>
              <c:pt idx="11">
                <c:v>-8.3641091620485455E-2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09FB-4597-8235-B6F00D8E9A0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9861354"/>
        <c:axId val="17622946"/>
      </c:lineChart>
      <c:catAx>
        <c:axId val="2986135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7622946"/>
        <c:crosses val="autoZero"/>
        <c:auto val="1"/>
        <c:lblAlgn val="ctr"/>
        <c:lblOffset val="100"/>
        <c:noMultiLvlLbl val="0"/>
      </c:catAx>
      <c:valAx>
        <c:axId val="1762294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986135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644-4839-ADE3-75F6343C744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644-4839-ADE3-75F6343C744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644-4839-ADE3-75F6343C744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644-4839-ADE3-75F6343C744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644-4839-ADE3-75F6343C744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644-4839-ADE3-75F6343C744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644-4839-ADE3-75F6343C744E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644-4839-ADE3-75F6343C744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644-4839-ADE3-75F6343C744E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644-4839-ADE3-75F6343C744E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644-4839-ADE3-75F6343C744E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nov.-23</c:v>
              </c:pt>
              <c:pt idx="1">
                <c:v>dic.-23</c:v>
              </c:pt>
              <c:pt idx="2">
                <c:v>ene.-24</c:v>
              </c:pt>
              <c:pt idx="3">
                <c:v>feb.-24</c:v>
              </c:pt>
              <c:pt idx="4">
                <c:v>mar.-24</c:v>
              </c:pt>
              <c:pt idx="5">
                <c:v>abr.-24</c:v>
              </c:pt>
              <c:pt idx="6">
                <c:v>may.-24</c:v>
              </c:pt>
              <c:pt idx="7">
                <c:v>jun.-24</c:v>
              </c:pt>
              <c:pt idx="8">
                <c:v>jul.-24</c:v>
              </c:pt>
              <c:pt idx="9">
                <c:v>ago.-24</c:v>
              </c:pt>
              <c:pt idx="10">
                <c:v>sep.-24</c:v>
              </c:pt>
              <c:pt idx="11">
                <c:v>oct.-24</c:v>
              </c:pt>
            </c:strLit>
          </c:cat>
          <c:val>
            <c:numLit>
              <c:formatCode>0.00%</c:formatCode>
              <c:ptCount val="12"/>
              <c:pt idx="0">
                <c:v>-3.9221072974348882E-2</c:v>
              </c:pt>
              <c:pt idx="1">
                <c:v>-2.9545583910921901E-2</c:v>
              </c:pt>
              <c:pt idx="2">
                <c:v>-1.6919208675644209E-2</c:v>
              </c:pt>
              <c:pt idx="3">
                <c:v>-5.1188140683694839E-3</c:v>
              </c:pt>
              <c:pt idx="4">
                <c:v>-1.338715827656744E-4</c:v>
              </c:pt>
              <c:pt idx="5">
                <c:v>1.54325183774951E-2</c:v>
              </c:pt>
              <c:pt idx="6">
                <c:v>2.8521557473617652E-2</c:v>
              </c:pt>
              <c:pt idx="7">
                <c:v>3.9958977128407368E-2</c:v>
              </c:pt>
              <c:pt idx="8">
                <c:v>4.6061714459444923E-2</c:v>
              </c:pt>
              <c:pt idx="9">
                <c:v>5.6555574826802839E-2</c:v>
              </c:pt>
              <c:pt idx="10">
                <c:v>6.30045083119989E-2</c:v>
              </c:pt>
              <c:pt idx="11">
                <c:v>6.8185099026440044E-2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D644-4839-ADE3-75F6343C744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5078648"/>
        <c:axId val="20205246"/>
      </c:lineChart>
      <c:catAx>
        <c:axId val="1507864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205246"/>
        <c:crosses val="autoZero"/>
        <c:auto val="1"/>
        <c:lblAlgn val="ctr"/>
        <c:lblOffset val="100"/>
        <c:noMultiLvlLbl val="0"/>
      </c:catAx>
      <c:valAx>
        <c:axId val="2020524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507864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75A-461A-BE60-3B530FE5574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75A-461A-BE60-3B530FE5574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75A-461A-BE60-3B530FE5574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75A-461A-BE60-3B530FE5574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75A-461A-BE60-3B530FE5574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75A-461A-BE60-3B530FE5574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75A-461A-BE60-3B530FE5574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75A-461A-BE60-3B530FE5574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75A-461A-BE60-3B530FE5574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75A-461A-BE60-3B530FE5574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75A-461A-BE60-3B530FE5574A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nov.-23</c:v>
              </c:pt>
              <c:pt idx="1">
                <c:v>dic.-23</c:v>
              </c:pt>
              <c:pt idx="2">
                <c:v>ene.-24</c:v>
              </c:pt>
              <c:pt idx="3">
                <c:v>feb.-24</c:v>
              </c:pt>
              <c:pt idx="4">
                <c:v>mar.-24</c:v>
              </c:pt>
              <c:pt idx="5">
                <c:v>abr.-24</c:v>
              </c:pt>
              <c:pt idx="6">
                <c:v>may.-24</c:v>
              </c:pt>
              <c:pt idx="7">
                <c:v>jun.-24</c:v>
              </c:pt>
              <c:pt idx="8">
                <c:v>jul.-24</c:v>
              </c:pt>
              <c:pt idx="9">
                <c:v>ago.-24</c:v>
              </c:pt>
              <c:pt idx="10">
                <c:v>sep.-24</c:v>
              </c:pt>
              <c:pt idx="11">
                <c:v>oct.-24</c:v>
              </c:pt>
            </c:strLit>
          </c:cat>
          <c:val>
            <c:numLit>
              <c:formatCode>0.00%</c:formatCode>
              <c:ptCount val="12"/>
              <c:pt idx="0">
                <c:v>-6.054616451358262E-2</c:v>
              </c:pt>
              <c:pt idx="1">
                <c:v>-4.7110564268134411E-2</c:v>
              </c:pt>
              <c:pt idx="2">
                <c:v>-3.1388255377407623E-2</c:v>
              </c:pt>
              <c:pt idx="3">
                <c:v>-1.561778520883274E-2</c:v>
              </c:pt>
              <c:pt idx="4">
                <c:v>-2.8059926414092328E-3</c:v>
              </c:pt>
              <c:pt idx="5">
                <c:v>1.6513631856727731E-2</c:v>
              </c:pt>
              <c:pt idx="6">
                <c:v>3.3184078221459253E-2</c:v>
              </c:pt>
              <c:pt idx="7">
                <c:v>5.1200762905047492E-2</c:v>
              </c:pt>
              <c:pt idx="8">
                <c:v>6.0687335839580803E-2</c:v>
              </c:pt>
              <c:pt idx="9">
                <c:v>7.7001575769432978E-2</c:v>
              </c:pt>
              <c:pt idx="10">
                <c:v>8.6114635016546121E-2</c:v>
              </c:pt>
              <c:pt idx="11">
                <c:v>9.1967158560780637E-2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675A-461A-BE60-3B530FE5574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2278198"/>
        <c:axId val="30691909"/>
      </c:lineChart>
      <c:catAx>
        <c:axId val="6227819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0691909"/>
        <c:crosses val="autoZero"/>
        <c:auto val="1"/>
        <c:lblAlgn val="ctr"/>
        <c:lblOffset val="100"/>
        <c:noMultiLvlLbl val="0"/>
      </c:catAx>
      <c:valAx>
        <c:axId val="3069190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227819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2024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7DB-4242-A93C-E52C6AEDC7F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7DB-4242-A93C-E52C6AEDC7F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7DB-4242-A93C-E52C6AEDC7F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7DB-4242-A93C-E52C6AEDC7F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7DB-4242-A93C-E52C6AEDC7F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7DB-4242-A93C-E52C6AEDC7F5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7DB-4242-A93C-E52C6AEDC7F5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7DB-4242-A93C-E52C6AEDC7F5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7DB-4242-A93C-E52C6AEDC7F5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7DB-4242-A93C-E52C6AEDC7F5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7DB-4242-A93C-E52C6AEDC7F5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nov.-23</c:v>
              </c:pt>
              <c:pt idx="1">
                <c:v>dic.-23</c:v>
              </c:pt>
              <c:pt idx="2">
                <c:v>ene.-24</c:v>
              </c:pt>
              <c:pt idx="3">
                <c:v>feb.-24</c:v>
              </c:pt>
              <c:pt idx="4">
                <c:v>mar.-24</c:v>
              </c:pt>
              <c:pt idx="5">
                <c:v>abr.-24</c:v>
              </c:pt>
              <c:pt idx="6">
                <c:v>may.-24</c:v>
              </c:pt>
              <c:pt idx="7">
                <c:v>jun.-24</c:v>
              </c:pt>
              <c:pt idx="8">
                <c:v>jul.-24</c:v>
              </c:pt>
              <c:pt idx="9">
                <c:v>ago.-24</c:v>
              </c:pt>
              <c:pt idx="10">
                <c:v>sep.-24</c:v>
              </c:pt>
              <c:pt idx="11">
                <c:v>oct.-24</c:v>
              </c:pt>
            </c:strLit>
          </c:cat>
          <c:val>
            <c:numLit>
              <c:formatCode>0.00%</c:formatCode>
              <c:ptCount val="12"/>
              <c:pt idx="0">
                <c:v>-5.7390046691615633E-2</c:v>
              </c:pt>
              <c:pt idx="1">
                <c:v>-4.5292756359000243E-2</c:v>
              </c:pt>
              <c:pt idx="2">
                <c:v>-2.9798265036607121E-2</c:v>
              </c:pt>
              <c:pt idx="3">
                <c:v>-1.2994024389532651E-2</c:v>
              </c:pt>
              <c:pt idx="4">
                <c:v>-1.556148625873382E-3</c:v>
              </c:pt>
              <c:pt idx="5">
                <c:v>2.017538647752198E-2</c:v>
              </c:pt>
              <c:pt idx="6">
                <c:v>3.9134676738341888E-2</c:v>
              </c:pt>
              <c:pt idx="7">
                <c:v>5.809234355479935E-2</c:v>
              </c:pt>
              <c:pt idx="8">
                <c:v>7.0096071661906081E-2</c:v>
              </c:pt>
              <c:pt idx="9">
                <c:v>8.7383509498937278E-2</c:v>
              </c:pt>
              <c:pt idx="10">
                <c:v>0.101868731809726</c:v>
              </c:pt>
              <c:pt idx="11">
                <c:v>0.1110240023666396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7DB-4242-A93C-E52C6AEDC7F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4125153"/>
        <c:axId val="45697522"/>
      </c:lineChart>
      <c:catAx>
        <c:axId val="2412515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697522"/>
        <c:crosses val="autoZero"/>
        <c:auto val="1"/>
        <c:lblAlgn val="ctr"/>
        <c:lblOffset val="100"/>
        <c:noMultiLvlLbl val="0"/>
      </c:catAx>
      <c:valAx>
        <c:axId val="4569752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12515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0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138649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571500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E5E09121-DCC8-4A39-82E3-BF9A10931089}"/>
            </a:ext>
          </a:extLst>
        </xdr:cNvPr>
        <xdr:cNvSpPr txBox="1"/>
      </xdr:nvSpPr>
      <xdr:spPr>
        <a:xfrm>
          <a:off x="16193" y="802007"/>
          <a:ext cx="4973334" cy="44084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C86F5053-94AF-4B53-BC7E-F52B4F68970A}"/>
            </a:ext>
          </a:extLst>
        </xdr:cNvPr>
        <xdr:cNvSpPr txBox="1"/>
      </xdr:nvSpPr>
      <xdr:spPr>
        <a:xfrm>
          <a:off x="0" y="8844439"/>
          <a:ext cx="4954285" cy="28517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54B55626-145C-444D-91D7-C3A35BA46F8B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CD58F833-DB61-4018-8FE6-9BD4E6576A83}"/>
            </a:ext>
          </a:extLst>
        </xdr:cNvPr>
        <xdr:cNvCxnSpPr/>
      </xdr:nvCxnSpPr>
      <xdr:spPr>
        <a:xfrm flipH="1">
          <a:off x="8672164" y="0"/>
          <a:ext cx="2253" cy="9477375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7EF8DAF8-A1C9-42BD-B3E5-29525B4A0396}"/>
            </a:ext>
          </a:extLst>
        </xdr:cNvPr>
        <xdr:cNvCxnSpPr/>
      </xdr:nvCxnSpPr>
      <xdr:spPr>
        <a:xfrm flipH="1" flipV="1">
          <a:off x="11907" y="1944528"/>
          <a:ext cx="12934473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608958C4-9D8D-4E8B-97D7-04BF947E41D3}"/>
            </a:ext>
          </a:extLst>
        </xdr:cNvPr>
        <xdr:cNvCxnSpPr/>
      </xdr:nvCxnSpPr>
      <xdr:spPr>
        <a:xfrm flipH="1">
          <a:off x="0" y="8524875"/>
          <a:ext cx="12944475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C974C736-858A-4DE8-9369-874309DCF769}"/>
            </a:ext>
          </a:extLst>
        </xdr:cNvPr>
        <xdr:cNvSpPr txBox="1"/>
      </xdr:nvSpPr>
      <xdr:spPr>
        <a:xfrm>
          <a:off x="0" y="4556288"/>
          <a:ext cx="9980082" cy="59261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DE861D8-BC96-43A5-86B7-C97E680F0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1" y="6132"/>
          <a:ext cx="3672839" cy="51586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F10BB59-1F7E-47B4-8B0F-1DADA9F448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88149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4778487-5F0B-4AB3-8192-28510B89E3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2715" y="0"/>
          <a:ext cx="3674160" cy="516774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9B84D39-0B2E-4194-B682-584F9E1109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0E64A0-3777-4941-9E7C-C26632609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ED0011E-AB35-474D-ACFB-C9F0DAFC0C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9DAA14-F48F-4834-AD64-CE9D85306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3843"/>
          <a:ext cx="3675096" cy="516905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7411143-084E-4033-A9EA-6ACDF41A7B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E228D9C-6670-4252-8E3D-A78D3533A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C5C1B90-0644-4662-94A9-67E4E5C21B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F0899C-2719-4C60-9A89-FC1885319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14EA51F-673B-4EB7-8DF4-8A0BBDDBAD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9BDB53-4A60-410A-ABF0-24CBF4781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BC8811B-919D-4D66-863E-8C1C64F43B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DC6F3D-81B1-4135-902A-B121EC403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81900" y="1670"/>
          <a:ext cx="3674160" cy="516773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CE48AA5-D081-454B-AC47-B2FA3149AC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3C10F36C-4A65-47F1-9BB8-BB53DBF86707}"/>
            </a:ext>
          </a:extLst>
        </xdr:cNvPr>
        <xdr:cNvSpPr txBox="1"/>
      </xdr:nvSpPr>
      <xdr:spPr>
        <a:xfrm>
          <a:off x="16193" y="802007"/>
          <a:ext cx="4973334" cy="44084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157164</xdr:rowOff>
    </xdr:from>
    <xdr:to>
      <xdr:col>6</xdr:col>
      <xdr:colOff>403436</xdr:colOff>
      <xdr:row>27</xdr:row>
      <xdr:rowOff>123176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7F6C5434-F3C1-40C7-8858-06B9C91A636E}"/>
            </a:ext>
          </a:extLst>
        </xdr:cNvPr>
        <xdr:cNvSpPr txBox="1"/>
      </xdr:nvSpPr>
      <xdr:spPr>
        <a:xfrm>
          <a:off x="0" y="4729164"/>
          <a:ext cx="8442536" cy="53751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55915E66-3362-4681-AE70-43D733217323}"/>
            </a:ext>
          </a:extLst>
        </xdr:cNvPr>
        <xdr:cNvSpPr txBox="1"/>
      </xdr:nvSpPr>
      <xdr:spPr>
        <a:xfrm>
          <a:off x="0" y="8844439"/>
          <a:ext cx="4954285" cy="28517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6</xdr:row>
      <xdr:rowOff>172784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62ECE0C-9A9E-4184-9161-F5081FD7E893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37590" y="708659"/>
          <a:ext cx="4206885" cy="60712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E2EB12E2-6F2F-4D5A-B69A-4994C4E79970}"/>
            </a:ext>
          </a:extLst>
        </xdr:cNvPr>
        <xdr:cNvCxnSpPr/>
      </xdr:nvCxnSpPr>
      <xdr:spPr>
        <a:xfrm flipH="1">
          <a:off x="8672164" y="0"/>
          <a:ext cx="2253" cy="9477375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F5BF599C-B586-4F53-A0BD-2C5889C61AAD}"/>
            </a:ext>
          </a:extLst>
        </xdr:cNvPr>
        <xdr:cNvCxnSpPr/>
      </xdr:nvCxnSpPr>
      <xdr:spPr>
        <a:xfrm flipH="1" flipV="1">
          <a:off x="11907" y="1944528"/>
          <a:ext cx="12934473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D3DBBE0E-C7B3-4E55-BE4A-BBA1C69B06B3}"/>
            </a:ext>
          </a:extLst>
        </xdr:cNvPr>
        <xdr:cNvCxnSpPr/>
      </xdr:nvCxnSpPr>
      <xdr:spPr>
        <a:xfrm flipH="1">
          <a:off x="0" y="8524875"/>
          <a:ext cx="12944475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766134</xdr:colOff>
      <xdr:row>3</xdr:row>
      <xdr:rowOff>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AE78FC-138D-4AE0-921D-0573ABFE7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6394" y="10886"/>
          <a:ext cx="5523190" cy="74502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5F2803A-0EC2-493F-9E53-8C88799959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4CA8220-8096-4384-BC17-788D8774D9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454918A-728F-43AA-93C3-D728238C71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5965E5E2-A785-4262-A311-00C4A5A83A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BD88D5C9-8914-4E6E-8D16-F7E760F511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2FA1D4E9-07DF-4A1E-9C47-9418C09B26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31567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DC7EF1-BB00-4D02-8101-C2E97870C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419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D67953D-4A09-48ED-867B-830EFB85BB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2A6124E-FBB2-428E-B1A9-0695AC085A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0BCD68B-1B23-44BB-9EEF-63084C4114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798DDA7-0AB1-4015-BA0C-8DF6BCC0AF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38A6C489-2E89-430E-AD99-4AB671CBC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A8DF2B30-8BD3-4D7B-9CCB-5DA6BBC65C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31567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D76BF2-B8E3-43AF-B360-93345E16A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340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6C7A71E-19D3-4C8C-8E15-B4127F40B8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2CA47E9-8F71-4A1A-9F6E-6F90262C37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99B7714-3AB4-4955-BD3B-EBEB587FB4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B130BA4-4EC0-48EA-81ED-270D1B1B2F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2F4CF8CE-612F-4C09-BFC8-229A05994F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2961CA72-D3B8-4BCE-A794-F9987E1BC6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6B35BB5C-966D-4AC3-83B1-245AB5F13856}"/>
            </a:ext>
          </a:extLst>
        </xdr:cNvPr>
        <xdr:cNvSpPr>
          <a:spLocks noChangeAspect="1" noChangeArrowheads="1"/>
        </xdr:cNvSpPr>
      </xdr:nvSpPr>
      <xdr:spPr bwMode="auto">
        <a:xfrm>
          <a:off x="659130" y="1392555"/>
          <a:ext cx="5442585" cy="471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31567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70E6C07-0953-4300-9663-4BC9406A3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14198" y="0"/>
          <a:ext cx="5518843" cy="74594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8A5F376-7843-4F13-8DB1-883426FA72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C7A7318-C4CE-4DE7-8CCF-9B6D09B64E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9ED83712-4517-4D3A-8C6F-0115F10E16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3809F4E8-DC7F-462C-947C-C44EF4C54C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2DFB1E3-9E6C-4486-BD5D-4214DA8DD0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571F69C3-12A5-447F-93D4-1EC0567DEF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8EA6-9F5A-4C98-AA2B-15D4C312C38B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2578125" defaultRowHeight="15" x14ac:dyDescent="0.25"/>
  <cols>
    <col min="1" max="1" width="32.85546875" customWidth="1"/>
    <col min="2" max="2" width="18.7109375" customWidth="1"/>
    <col min="3" max="3" width="22.5703125" customWidth="1"/>
    <col min="4" max="5" width="15.42578125" customWidth="1"/>
    <col min="6" max="6" width="15.5703125" customWidth="1"/>
    <col min="7" max="10" width="15.42578125" customWidth="1"/>
    <col min="11" max="11" width="11.85546875" customWidth="1"/>
  </cols>
  <sheetData>
    <row r="1" spans="1:11" x14ac:dyDescent="0.25">
      <c r="A1" s="29"/>
      <c r="B1" s="30"/>
      <c r="C1" s="30"/>
      <c r="D1" s="31"/>
      <c r="E1" s="32"/>
      <c r="F1" s="31"/>
      <c r="H1" s="33"/>
      <c r="J1" s="33"/>
      <c r="K1" s="33"/>
    </row>
    <row r="2" spans="1:11" x14ac:dyDescent="0.25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 x14ac:dyDescent="0.25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 x14ac:dyDescent="0.25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 x14ac:dyDescent="0.25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 x14ac:dyDescent="0.25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 x14ac:dyDescent="0.25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 x14ac:dyDescent="0.25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 x14ac:dyDescent="0.25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 x14ac:dyDescent="0.25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 x14ac:dyDescent="0.25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 x14ac:dyDescent="0.25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 x14ac:dyDescent="0.25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 x14ac:dyDescent="0.25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 x14ac:dyDescent="0.25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 x14ac:dyDescent="0.25">
      <c r="A16" s="34"/>
      <c r="B16" s="31"/>
      <c r="C16" s="38"/>
      <c r="D16" s="41"/>
      <c r="E16" s="20"/>
      <c r="F16" s="31"/>
      <c r="H16" s="41"/>
      <c r="J16" s="41"/>
      <c r="K16" s="41"/>
    </row>
    <row r="17" spans="1:11" x14ac:dyDescent="0.25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 x14ac:dyDescent="0.25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 x14ac:dyDescent="0.25">
      <c r="A19" s="34"/>
      <c r="B19" s="31"/>
      <c r="C19" s="35"/>
      <c r="D19" s="30"/>
      <c r="E19" s="30"/>
      <c r="F19" s="41"/>
      <c r="H19" s="41"/>
      <c r="J19" s="41"/>
      <c r="K19" s="41"/>
    </row>
    <row r="20" spans="1:11" x14ac:dyDescent="0.25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 x14ac:dyDescent="0.25">
      <c r="A21" s="34"/>
      <c r="B21" s="31"/>
      <c r="C21" s="40"/>
      <c r="D21" s="41"/>
      <c r="E21" s="20"/>
      <c r="F21" s="41"/>
      <c r="H21" s="41"/>
      <c r="J21" s="41"/>
      <c r="K21" s="41"/>
    </row>
    <row r="22" spans="1:11" x14ac:dyDescent="0.25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 x14ac:dyDescent="0.25">
      <c r="A23" s="34"/>
      <c r="B23" s="31"/>
      <c r="C23" s="35"/>
      <c r="D23" s="41"/>
      <c r="E23" s="20"/>
      <c r="F23" s="41"/>
      <c r="H23" s="41"/>
      <c r="J23" s="41"/>
      <c r="K23" s="41"/>
    </row>
    <row r="24" spans="1:11" x14ac:dyDescent="0.25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 x14ac:dyDescent="0.25">
      <c r="A25" s="34"/>
      <c r="B25" s="31"/>
      <c r="C25" s="35"/>
      <c r="D25" s="41"/>
      <c r="E25" s="20"/>
      <c r="F25" s="41"/>
      <c r="H25" s="41"/>
      <c r="J25" s="41"/>
      <c r="K25" s="41"/>
    </row>
    <row r="26" spans="1:11" x14ac:dyDescent="0.25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 x14ac:dyDescent="0.25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9" x14ac:dyDescent="0.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 ht="17.25" x14ac:dyDescent="0.35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 x14ac:dyDescent="0.25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 x14ac:dyDescent="0.25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 x14ac:dyDescent="0.25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 x14ac:dyDescent="0.25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 x14ac:dyDescent="0.25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 x14ac:dyDescent="0.25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 x14ac:dyDescent="0.25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 x14ac:dyDescent="0.25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 x14ac:dyDescent="0.25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 x14ac:dyDescent="0.25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 x14ac:dyDescent="0.25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 x14ac:dyDescent="0.25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 x14ac:dyDescent="0.25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 x14ac:dyDescent="0.25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 x14ac:dyDescent="0.25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 x14ac:dyDescent="0.25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 x14ac:dyDescent="0.25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 x14ac:dyDescent="0.25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 x14ac:dyDescent="0.25">
      <c r="A48" s="163"/>
      <c r="B48" s="164"/>
      <c r="C48" s="164"/>
      <c r="D48" s="39"/>
      <c r="E48" s="33"/>
      <c r="F48" s="33"/>
      <c r="G48" s="164"/>
      <c r="H48" s="164"/>
      <c r="I48" s="164"/>
      <c r="J48" s="164"/>
      <c r="K48" s="164"/>
    </row>
    <row r="51" spans="8:8" x14ac:dyDescent="0.25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3E49-5A9B-4FBB-94D5-073A66A2B3D5}">
  <sheetPr codeName="Hoja2">
    <pageSetUpPr fitToPage="1"/>
  </sheetPr>
  <dimension ref="B1:M34"/>
  <sheetViews>
    <sheetView workbookViewId="0"/>
  </sheetViews>
  <sheetFormatPr baseColWidth="10" defaultColWidth="8.85546875" defaultRowHeight="15" x14ac:dyDescent="0.25"/>
  <cols>
    <col min="1" max="1" width="11" customWidth="1"/>
    <col min="2" max="2" width="12.42578125" customWidth="1"/>
    <col min="3" max="3" width="12.85546875" customWidth="1"/>
    <col min="4" max="4" width="11.42578125" customWidth="1"/>
    <col min="12" max="12" width="3.28515625" customWidth="1"/>
  </cols>
  <sheetData>
    <row r="1" spans="2:13" ht="21" x14ac:dyDescent="0.35">
      <c r="E1" s="19"/>
      <c r="H1" s="14"/>
      <c r="I1" s="14"/>
      <c r="J1" s="14"/>
      <c r="K1" s="14"/>
      <c r="L1" s="14"/>
      <c r="M1" s="14"/>
    </row>
    <row r="2" spans="2:13" ht="18.75" x14ac:dyDescent="0.3">
      <c r="H2" s="13"/>
      <c r="I2" s="13"/>
      <c r="J2" s="13"/>
      <c r="K2" s="13"/>
      <c r="L2" s="13"/>
      <c r="M2" s="13"/>
    </row>
    <row r="5" spans="2:13" ht="15.75" x14ac:dyDescent="0.25">
      <c r="F5" s="25"/>
    </row>
    <row r="7" spans="2:13" ht="15.75" x14ac:dyDescent="0.25">
      <c r="B7" s="23"/>
      <c r="C7" s="23"/>
    </row>
    <row r="8" spans="2:13" ht="15.75" x14ac:dyDescent="0.25">
      <c r="B8" s="23"/>
      <c r="C8" s="23"/>
    </row>
    <row r="9" spans="2:13" ht="15.75" x14ac:dyDescent="0.25">
      <c r="B9" s="23"/>
      <c r="C9" s="23"/>
    </row>
    <row r="10" spans="2:13" ht="15.75" x14ac:dyDescent="0.25">
      <c r="B10" s="24"/>
      <c r="C10" s="24"/>
    </row>
    <row r="11" spans="2:13" ht="15.75" x14ac:dyDescent="0.25">
      <c r="B11" s="23"/>
      <c r="C11" s="23"/>
    </row>
    <row r="12" spans="2:13" ht="15.75" x14ac:dyDescent="0.25">
      <c r="B12" s="23"/>
      <c r="C12" s="23"/>
    </row>
    <row r="13" spans="2:13" ht="15.75" x14ac:dyDescent="0.25">
      <c r="B13" s="23"/>
      <c r="C13" s="23"/>
    </row>
    <row r="14" spans="2:13" ht="15.75" x14ac:dyDescent="0.25">
      <c r="B14" s="24"/>
      <c r="C14" s="24"/>
    </row>
    <row r="15" spans="2:13" ht="17.45" customHeight="1" x14ac:dyDescent="0.25">
      <c r="B15" s="23"/>
      <c r="C15" s="23"/>
    </row>
    <row r="16" spans="2:13" ht="16.149999999999999" customHeight="1" x14ac:dyDescent="0.5">
      <c r="B16" s="23"/>
      <c r="C16" s="26"/>
      <c r="G16" s="15"/>
    </row>
    <row r="17" spans="2:13" ht="17.45" customHeight="1" x14ac:dyDescent="0.35">
      <c r="B17" s="24"/>
      <c r="C17" s="24"/>
      <c r="G17" s="16"/>
    </row>
    <row r="18" spans="2:13" ht="15.75" x14ac:dyDescent="0.25">
      <c r="B18" s="23"/>
      <c r="C18" s="23"/>
    </row>
    <row r="19" spans="2:13" ht="15.75" x14ac:dyDescent="0.25">
      <c r="B19" s="23"/>
      <c r="C19" s="23"/>
    </row>
    <row r="20" spans="2:13" ht="15.75" x14ac:dyDescent="0.25">
      <c r="B20" s="24"/>
      <c r="C20" s="24"/>
    </row>
    <row r="21" spans="2:13" ht="15.75" x14ac:dyDescent="0.25">
      <c r="B21" s="23"/>
      <c r="C21" s="23"/>
    </row>
    <row r="22" spans="2:13" ht="15.75" x14ac:dyDescent="0.25">
      <c r="B22" s="24"/>
      <c r="C22" s="24"/>
    </row>
    <row r="23" spans="2:13" ht="15.75" x14ac:dyDescent="0.25">
      <c r="B23" s="23"/>
      <c r="C23" s="23"/>
    </row>
    <row r="24" spans="2:13" ht="15.75" x14ac:dyDescent="0.25">
      <c r="B24" s="24"/>
      <c r="C24" s="24"/>
    </row>
    <row r="25" spans="2:13" ht="15.75" x14ac:dyDescent="0.25">
      <c r="B25" s="24"/>
      <c r="C25" s="24"/>
    </row>
    <row r="26" spans="2:13" ht="15.75" x14ac:dyDescent="0.25">
      <c r="B26" s="24"/>
      <c r="C26" s="24"/>
    </row>
    <row r="27" spans="2:13" ht="15.75" x14ac:dyDescent="0.25">
      <c r="B27" s="24"/>
      <c r="C27" s="24"/>
    </row>
    <row r="28" spans="2:13" ht="15.75" x14ac:dyDescent="0.25">
      <c r="B28" s="23"/>
      <c r="C28" s="23"/>
    </row>
    <row r="29" spans="2:13" ht="15.75" x14ac:dyDescent="0.25">
      <c r="B29" s="24"/>
      <c r="C29" s="24"/>
      <c r="M29" s="22"/>
    </row>
    <row r="30" spans="2:13" ht="15.75" x14ac:dyDescent="0.25">
      <c r="B30" s="23"/>
      <c r="C30" s="23"/>
    </row>
    <row r="31" spans="2:13" ht="15.75" x14ac:dyDescent="0.25">
      <c r="B31" s="23"/>
      <c r="C31" s="23"/>
    </row>
    <row r="32" spans="2:13" ht="15.75" x14ac:dyDescent="0.25">
      <c r="B32" s="23"/>
      <c r="C32" s="23"/>
    </row>
    <row r="33" spans="2:3" ht="15.75" x14ac:dyDescent="0.25">
      <c r="B33" s="24"/>
      <c r="C33" s="24"/>
    </row>
    <row r="34" spans="2:3" ht="15.75" x14ac:dyDescent="0.25">
      <c r="B34" s="24"/>
      <c r="C34" s="24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E9E0-79F6-4C19-AFA3-2BC7BACD3B0B}">
  <sheetPr codeName="Hoja3">
    <pageSetUpPr fitToPage="1"/>
  </sheetPr>
  <dimension ref="A1:O39"/>
  <sheetViews>
    <sheetView workbookViewId="0"/>
  </sheetViews>
  <sheetFormatPr baseColWidth="10" defaultColWidth="8.85546875" defaultRowHeight="15" x14ac:dyDescent="0.25"/>
  <cols>
    <col min="1" max="1" width="32.85546875" customWidth="1"/>
    <col min="2" max="2" width="18.7109375" customWidth="1"/>
    <col min="3" max="3" width="22.5703125" customWidth="1"/>
    <col min="4" max="8" width="15.42578125" customWidth="1"/>
    <col min="9" max="9" width="11.85546875" customWidth="1"/>
    <col min="10" max="10" width="10.5703125" customWidth="1"/>
    <col min="11" max="11" width="11.140625" customWidth="1"/>
  </cols>
  <sheetData>
    <row r="1" spans="1:15" ht="19.149999999999999" customHeight="1" x14ac:dyDescent="0.35">
      <c r="A1" s="46" t="s">
        <v>20</v>
      </c>
      <c r="B1" s="27"/>
      <c r="C1" s="27"/>
      <c r="D1" s="27"/>
      <c r="E1" s="19"/>
      <c r="G1" s="18"/>
      <c r="H1" s="18"/>
      <c r="I1" s="18"/>
      <c r="J1" s="28"/>
      <c r="K1" s="28"/>
      <c r="L1" s="18"/>
    </row>
    <row r="2" spans="1:15" ht="15" customHeight="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5" ht="15" customHeight="1" x14ac:dyDescent="0.3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7"/>
    </row>
    <row r="4" spans="1:15" ht="15" customHeight="1" x14ac:dyDescent="0.25">
      <c r="A4" s="45" t="s">
        <v>19</v>
      </c>
      <c r="B4" s="27"/>
      <c r="C4" s="27"/>
      <c r="D4" s="27"/>
      <c r="E4" s="27"/>
      <c r="F4" s="27"/>
      <c r="G4" s="27"/>
      <c r="H4" s="47"/>
      <c r="I4" s="48" t="s">
        <v>172</v>
      </c>
      <c r="J4" s="27"/>
      <c r="K4" s="27"/>
    </row>
    <row r="5" spans="1:15" ht="15" customHeight="1" x14ac:dyDescent="0.25">
      <c r="A5" s="10" t="s">
        <v>15</v>
      </c>
      <c r="B5" s="10"/>
      <c r="C5" s="10"/>
      <c r="D5" s="12" t="s">
        <v>159</v>
      </c>
      <c r="E5" s="12"/>
      <c r="F5" s="11" t="s">
        <v>0</v>
      </c>
      <c r="G5" s="11"/>
      <c r="H5" s="12" t="s">
        <v>12</v>
      </c>
      <c r="I5" s="12"/>
      <c r="J5" s="51"/>
      <c r="K5" s="21"/>
    </row>
    <row r="6" spans="1:15" ht="15" customHeight="1" x14ac:dyDescent="0.25">
      <c r="A6" s="10"/>
      <c r="B6" s="10"/>
      <c r="C6" s="10"/>
      <c r="D6" s="178">
        <v>2023</v>
      </c>
      <c r="E6" s="178">
        <v>2024</v>
      </c>
      <c r="F6" s="178">
        <v>2023</v>
      </c>
      <c r="G6" s="178">
        <v>2024</v>
      </c>
      <c r="H6" s="178" t="s">
        <v>13</v>
      </c>
      <c r="I6" s="184" t="s">
        <v>14</v>
      </c>
      <c r="J6" s="180"/>
      <c r="K6" s="27"/>
    </row>
    <row r="7" spans="1:15" ht="15" customHeight="1" x14ac:dyDescent="0.25">
      <c r="A7" s="8" t="s">
        <v>16</v>
      </c>
      <c r="B7" s="169" t="s">
        <v>21</v>
      </c>
      <c r="C7" s="162" t="s">
        <v>2</v>
      </c>
      <c r="D7" s="67" cm="1">
        <f t="array" ref="D7:G7">Líquidos!B35:E35</f>
        <v>14492696</v>
      </c>
      <c r="E7" s="67">
        <v>13953073</v>
      </c>
      <c r="F7" s="67">
        <v>145888356</v>
      </c>
      <c r="G7" s="67">
        <v>149909541</v>
      </c>
      <c r="H7" s="179">
        <f>G7-F7</f>
        <v>4021185</v>
      </c>
      <c r="I7" s="156">
        <f>((G7*100/F7)-100)</f>
        <v>2.7563440361203391</v>
      </c>
      <c r="J7" s="185"/>
      <c r="K7" s="27"/>
    </row>
    <row r="8" spans="1:15" ht="15" customHeight="1" x14ac:dyDescent="0.25">
      <c r="A8" s="8"/>
      <c r="B8" s="56" t="s">
        <v>22</v>
      </c>
      <c r="C8" s="56" t="s">
        <v>2</v>
      </c>
      <c r="D8" s="67" cm="1">
        <f t="array" ref="D8:G8">Sólidos!B35:E35</f>
        <v>7146456</v>
      </c>
      <c r="E8" s="67">
        <v>7070936</v>
      </c>
      <c r="F8" s="69">
        <v>76612993</v>
      </c>
      <c r="G8" s="67">
        <v>70852919</v>
      </c>
      <c r="H8" s="61">
        <f t="shared" ref="H8:H18" si="0">G8-F8</f>
        <v>-5760074</v>
      </c>
      <c r="I8" s="155">
        <f>((G8*100/F8)-100)</f>
        <v>-7.5184035689612045</v>
      </c>
      <c r="J8" s="51"/>
      <c r="K8" s="27"/>
    </row>
    <row r="9" spans="1:15" ht="15" customHeight="1" x14ac:dyDescent="0.25">
      <c r="A9" s="8"/>
      <c r="B9" s="9" t="s">
        <v>23</v>
      </c>
      <c r="C9" s="57" t="s">
        <v>2</v>
      </c>
      <c r="D9" s="67" cm="1">
        <f t="array" ref="D9:G9">'Mercancía general'!B35:E35</f>
        <v>22198304</v>
      </c>
      <c r="E9" s="80">
        <v>23647137</v>
      </c>
      <c r="F9" s="67">
        <v>219531979</v>
      </c>
      <c r="G9" s="81">
        <v>234650937</v>
      </c>
      <c r="H9" s="61">
        <f t="shared" si="0"/>
        <v>15118958</v>
      </c>
      <c r="I9" s="156">
        <f t="shared" ref="I9:I30" si="1">((G9*100/F9)-100)</f>
        <v>6.8869046181194449</v>
      </c>
      <c r="J9" s="51"/>
      <c r="K9" s="27"/>
    </row>
    <row r="10" spans="1:15" ht="15" customHeight="1" x14ac:dyDescent="0.25">
      <c r="A10" s="8"/>
      <c r="B10" s="9"/>
      <c r="C10" s="50" t="s">
        <v>24</v>
      </c>
      <c r="D10" s="70" cm="1">
        <f t="array" ref="D10:G10">'Mercancías contenedores'!B35:E35</f>
        <v>15258601</v>
      </c>
      <c r="E10" s="70">
        <v>16232440</v>
      </c>
      <c r="F10" s="82">
        <v>148922313</v>
      </c>
      <c r="G10" s="70">
        <v>162758752</v>
      </c>
      <c r="H10" s="62">
        <f t="shared" si="0"/>
        <v>13836439</v>
      </c>
      <c r="I10" s="157">
        <f t="shared" si="1"/>
        <v>9.2910449221937625</v>
      </c>
      <c r="J10" s="51"/>
      <c r="K10" s="27"/>
    </row>
    <row r="11" spans="1:15" ht="15" customHeight="1" x14ac:dyDescent="0.25">
      <c r="A11" s="8"/>
      <c r="B11" s="9"/>
      <c r="C11" s="50" t="s">
        <v>25</v>
      </c>
      <c r="D11" s="83">
        <f>D9-D10</f>
        <v>6939703</v>
      </c>
      <c r="E11" s="83">
        <f t="shared" ref="E11:G11" si="2">E9-E10</f>
        <v>7414697</v>
      </c>
      <c r="F11" s="84">
        <f t="shared" si="2"/>
        <v>70609666</v>
      </c>
      <c r="G11" s="85">
        <f t="shared" si="2"/>
        <v>71892185</v>
      </c>
      <c r="H11" s="62">
        <f t="shared" si="0"/>
        <v>1282519</v>
      </c>
      <c r="I11" s="158">
        <f t="shared" si="1"/>
        <v>1.8163504696368307</v>
      </c>
      <c r="J11" s="51"/>
      <c r="K11" s="27"/>
    </row>
    <row r="12" spans="1:15" ht="15" customHeight="1" x14ac:dyDescent="0.25">
      <c r="A12" s="8"/>
      <c r="B12" s="54"/>
      <c r="C12" s="55" t="s">
        <v>26</v>
      </c>
      <c r="D12" s="63">
        <f>SUM(D7,D8,D9)</f>
        <v>43837456</v>
      </c>
      <c r="E12" s="63">
        <f>SUM(E7,E8,E9)</f>
        <v>44671146</v>
      </c>
      <c r="F12" s="63">
        <f>SUM(F7,F8,F9)</f>
        <v>442033328</v>
      </c>
      <c r="G12" s="63">
        <f>SUM(G7,G8,G9)</f>
        <v>455413397</v>
      </c>
      <c r="H12" s="64">
        <f t="shared" si="0"/>
        <v>13380069</v>
      </c>
      <c r="I12" s="159">
        <f t="shared" si="1"/>
        <v>3.0269366928821313</v>
      </c>
      <c r="J12" s="51"/>
      <c r="K12" s="27"/>
    </row>
    <row r="13" spans="1:15" ht="15" customHeight="1" x14ac:dyDescent="0.25">
      <c r="A13" s="7" t="s">
        <v>17</v>
      </c>
      <c r="B13" s="56" t="s">
        <v>27</v>
      </c>
      <c r="C13" s="57" t="s">
        <v>2</v>
      </c>
      <c r="D13" s="65" cm="1">
        <f t="array" ref="D13:G13">Pesca!B35:E35</f>
        <v>9444.7139999999999</v>
      </c>
      <c r="E13" s="66">
        <v>9173.4240000000009</v>
      </c>
      <c r="F13" s="67">
        <v>115506.18999999997</v>
      </c>
      <c r="G13" s="68">
        <v>112319.78700000001</v>
      </c>
      <c r="H13" s="67">
        <f>G13-F13</f>
        <v>-3186.402999999962</v>
      </c>
      <c r="I13" s="160">
        <f t="shared" si="1"/>
        <v>-2.7586426320528403</v>
      </c>
      <c r="J13" s="52"/>
      <c r="K13" s="27"/>
    </row>
    <row r="14" spans="1:15" ht="15" customHeight="1" x14ac:dyDescent="0.25">
      <c r="A14" s="7"/>
      <c r="B14" s="9" t="s">
        <v>28</v>
      </c>
      <c r="C14" s="57" t="s">
        <v>2</v>
      </c>
      <c r="D14" s="69" cm="1">
        <f t="array" ref="D14:G14">Avituallamiento!B35:E35</f>
        <v>928206</v>
      </c>
      <c r="E14" s="67">
        <v>1014584</v>
      </c>
      <c r="F14" s="67">
        <v>9145357</v>
      </c>
      <c r="G14" s="66">
        <v>9781648</v>
      </c>
      <c r="H14" s="67">
        <f>G14-F14</f>
        <v>636291</v>
      </c>
      <c r="I14" s="156">
        <f t="shared" si="1"/>
        <v>6.9575304714731203</v>
      </c>
      <c r="J14" s="27"/>
      <c r="K14" s="27"/>
    </row>
    <row r="15" spans="1:15" ht="15" customHeight="1" x14ac:dyDescent="0.25">
      <c r="A15" s="7"/>
      <c r="B15" s="9"/>
      <c r="C15" s="50" t="s">
        <v>29</v>
      </c>
      <c r="D15" s="70" cm="1">
        <f t="array" ref="D15:G15">'Avi. combustibles'!B35:E35</f>
        <v>748261</v>
      </c>
      <c r="E15" s="71">
        <v>839886</v>
      </c>
      <c r="F15" s="72">
        <v>7498431</v>
      </c>
      <c r="G15" s="72">
        <v>8177469</v>
      </c>
      <c r="H15" s="70">
        <f>G15-F15</f>
        <v>679038</v>
      </c>
      <c r="I15" s="161">
        <f t="shared" si="1"/>
        <v>9.05573445964896</v>
      </c>
      <c r="J15" s="27"/>
      <c r="K15" s="27"/>
      <c r="L15" s="53"/>
      <c r="O15" s="53"/>
    </row>
    <row r="16" spans="1:15" ht="15" customHeight="1" x14ac:dyDescent="0.25">
      <c r="A16" s="7"/>
      <c r="B16" s="56" t="s">
        <v>30</v>
      </c>
      <c r="C16" s="57" t="s">
        <v>2</v>
      </c>
      <c r="D16" s="73" cm="1">
        <f t="array" ref="D16:G16">'Tráfico interior'!B35:E35</f>
        <v>388607</v>
      </c>
      <c r="E16" s="74">
        <v>341006</v>
      </c>
      <c r="F16" s="65">
        <v>3317673</v>
      </c>
      <c r="G16" s="66">
        <v>3092159</v>
      </c>
      <c r="H16" s="67">
        <f>G16-F16</f>
        <v>-225514</v>
      </c>
      <c r="I16" s="155">
        <f t="shared" si="1"/>
        <v>-6.7973546518900463</v>
      </c>
      <c r="J16" s="27"/>
      <c r="K16" s="27"/>
    </row>
    <row r="17" spans="1:14" ht="15" customHeight="1" x14ac:dyDescent="0.25">
      <c r="A17" s="7"/>
      <c r="B17" s="59"/>
      <c r="C17" s="59" t="s">
        <v>26</v>
      </c>
      <c r="D17" s="171">
        <f>SUM(D13,D14,D16)</f>
        <v>1326257.7140000002</v>
      </c>
      <c r="E17" s="172">
        <f t="shared" ref="E17:G17" si="3">SUM(E13,E14,E16)</f>
        <v>1364763.4240000001</v>
      </c>
      <c r="F17" s="172">
        <f t="shared" si="3"/>
        <v>12578536.189999999</v>
      </c>
      <c r="G17" s="172">
        <f t="shared" si="3"/>
        <v>12986126.787</v>
      </c>
      <c r="H17" s="173">
        <f>G17-F17</f>
        <v>407590.597000001</v>
      </c>
      <c r="I17" s="159">
        <f t="shared" si="1"/>
        <v>3.2403658966616291</v>
      </c>
      <c r="J17" s="27"/>
      <c r="K17" s="27"/>
    </row>
    <row r="18" spans="1:14" ht="15" customHeight="1" x14ac:dyDescent="0.25">
      <c r="A18" s="6" t="s">
        <v>31</v>
      </c>
      <c r="B18" s="6"/>
      <c r="C18" s="6"/>
      <c r="D18" s="167">
        <f>D12+D17</f>
        <v>45163713.714000002</v>
      </c>
      <c r="E18" s="186">
        <f>E12+E17</f>
        <v>46035909.424000002</v>
      </c>
      <c r="F18" s="186">
        <f>F12+F17</f>
        <v>454611864.19</v>
      </c>
      <c r="G18" s="186">
        <f>G12+G17</f>
        <v>468399523.787</v>
      </c>
      <c r="H18" s="188">
        <f t="shared" si="0"/>
        <v>13787659.597000003</v>
      </c>
      <c r="I18" s="187">
        <f t="shared" si="1"/>
        <v>3.0328420094284212</v>
      </c>
      <c r="J18" s="51"/>
      <c r="K18" s="27"/>
    </row>
    <row r="19" spans="1:14" ht="15" customHeight="1" x14ac:dyDescent="0.25">
      <c r="A19" s="175"/>
      <c r="B19" s="177"/>
      <c r="C19" s="174"/>
      <c r="D19" s="176"/>
      <c r="E19" s="181"/>
      <c r="F19" s="182"/>
      <c r="G19" s="182"/>
      <c r="H19" s="183"/>
      <c r="I19" s="183"/>
      <c r="J19" s="51"/>
      <c r="K19" s="27"/>
      <c r="N19" s="53"/>
    </row>
    <row r="20" spans="1:14" ht="15" customHeight="1" x14ac:dyDescent="0.25">
      <c r="A20" s="5" t="s">
        <v>50</v>
      </c>
      <c r="B20" s="9" t="s">
        <v>32</v>
      </c>
      <c r="C20" s="56" t="s">
        <v>2</v>
      </c>
      <c r="D20" s="67" cm="1">
        <f t="array" ref="D20:G20">'Mercancías tránsito'!B35:E35</f>
        <v>11715964</v>
      </c>
      <c r="E20" s="67">
        <v>12435789</v>
      </c>
      <c r="F20" s="67">
        <v>118950505</v>
      </c>
      <c r="G20" s="67">
        <v>127087698</v>
      </c>
      <c r="H20" s="75">
        <f>G20-F20</f>
        <v>8137193</v>
      </c>
      <c r="I20" s="76">
        <f t="shared" si="1"/>
        <v>6.8408225757427488</v>
      </c>
      <c r="J20" s="27"/>
      <c r="K20" s="27"/>
      <c r="L20" s="27"/>
      <c r="M20" s="27"/>
    </row>
    <row r="21" spans="1:14" ht="15" customHeight="1" x14ac:dyDescent="0.25">
      <c r="A21" s="5"/>
      <c r="B21" s="9"/>
      <c r="C21" s="49" t="s">
        <v>24</v>
      </c>
      <c r="D21" s="77" cm="1">
        <f t="array" ref="D21:G21">'Mercan. contene. tránsito'!B35:E35</f>
        <v>9165001</v>
      </c>
      <c r="E21" s="77">
        <v>9788685</v>
      </c>
      <c r="F21" s="77">
        <v>88479078</v>
      </c>
      <c r="G21" s="77">
        <v>99690192</v>
      </c>
      <c r="H21" s="78">
        <f>G21-F21</f>
        <v>11211114</v>
      </c>
      <c r="I21" s="79">
        <f t="shared" si="1"/>
        <v>12.670920915337746</v>
      </c>
      <c r="J21" s="27"/>
      <c r="K21" s="27"/>
      <c r="L21" s="27"/>
      <c r="M21" s="27"/>
    </row>
    <row r="22" spans="1:14" ht="15" customHeight="1" x14ac:dyDescent="0.25">
      <c r="A22" s="5"/>
      <c r="B22" s="9" t="s">
        <v>33</v>
      </c>
      <c r="C22" s="56" t="s">
        <v>34</v>
      </c>
      <c r="D22" s="67" cm="1">
        <f t="array" ref="D22:G22">'Ro-Ro'!B35:E35</f>
        <v>6038142</v>
      </c>
      <c r="E22" s="67">
        <v>6352456</v>
      </c>
      <c r="F22" s="67">
        <v>60522766</v>
      </c>
      <c r="G22" s="67">
        <v>61084801</v>
      </c>
      <c r="H22" s="75">
        <f t="shared" ref="H22:H30" si="4">G22-F22</f>
        <v>562035</v>
      </c>
      <c r="I22" s="76">
        <f t="shared" si="1"/>
        <v>0.92863402839189746</v>
      </c>
      <c r="J22" s="27"/>
      <c r="K22" s="27"/>
      <c r="L22" s="27"/>
      <c r="M22" s="27"/>
    </row>
    <row r="23" spans="1:14" ht="15" customHeight="1" x14ac:dyDescent="0.25">
      <c r="A23" s="5"/>
      <c r="B23" s="9"/>
      <c r="C23" s="58" t="s">
        <v>35</v>
      </c>
      <c r="D23" s="77" cm="1">
        <f t="array" ref="D23:G23">'Ro-Ro UTIS'!B35:E35</f>
        <v>251280</v>
      </c>
      <c r="E23" s="77">
        <v>272658</v>
      </c>
      <c r="F23" s="77">
        <v>2523707</v>
      </c>
      <c r="G23" s="77">
        <v>2627729</v>
      </c>
      <c r="H23" s="78">
        <f t="shared" si="4"/>
        <v>104022</v>
      </c>
      <c r="I23" s="79">
        <f t="shared" si="1"/>
        <v>4.1217938532484197</v>
      </c>
      <c r="J23" s="27"/>
      <c r="K23" s="27"/>
      <c r="L23" s="27"/>
      <c r="M23" s="27"/>
    </row>
    <row r="24" spans="1:14" ht="15" customHeight="1" x14ac:dyDescent="0.25">
      <c r="A24" s="5"/>
      <c r="B24" s="9" t="s">
        <v>36</v>
      </c>
      <c r="C24" s="56" t="s">
        <v>2</v>
      </c>
      <c r="D24" s="67" cm="1">
        <f t="array" ref="D24:G24">TEUS!B35:E35</f>
        <v>1393155.25</v>
      </c>
      <c r="E24" s="67">
        <v>1541870</v>
      </c>
      <c r="F24" s="67">
        <v>13657550.75</v>
      </c>
      <c r="G24" s="67">
        <v>15266692.75</v>
      </c>
      <c r="H24" s="75">
        <f t="shared" si="4"/>
        <v>1609142</v>
      </c>
      <c r="I24" s="76">
        <f t="shared" si="1"/>
        <v>11.782068611387004</v>
      </c>
      <c r="J24" s="27"/>
      <c r="K24" s="27"/>
      <c r="L24" s="27"/>
      <c r="M24" s="27"/>
    </row>
    <row r="25" spans="1:14" ht="15" customHeight="1" x14ac:dyDescent="0.25">
      <c r="A25" s="5"/>
      <c r="B25" s="9"/>
      <c r="C25" s="49" t="s">
        <v>40</v>
      </c>
      <c r="D25" s="77" cm="1">
        <f t="array" ref="D25:G25">'TEUS tránsito'!B35:E35</f>
        <v>723792.5</v>
      </c>
      <c r="E25" s="77">
        <v>818952</v>
      </c>
      <c r="F25" s="77">
        <v>6990653</v>
      </c>
      <c r="G25" s="77">
        <v>8210019</v>
      </c>
      <c r="H25" s="78">
        <f t="shared" si="4"/>
        <v>1219366</v>
      </c>
      <c r="I25" s="79">
        <f t="shared" si="1"/>
        <v>17.442805414601466</v>
      </c>
      <c r="J25" s="27"/>
      <c r="K25" s="27"/>
      <c r="L25" s="27"/>
      <c r="M25" s="27"/>
    </row>
    <row r="26" spans="1:14" ht="15" customHeight="1" x14ac:dyDescent="0.25">
      <c r="A26" s="5"/>
      <c r="B26" s="9"/>
      <c r="C26" s="49" t="s">
        <v>41</v>
      </c>
      <c r="D26" s="77" cm="1">
        <f t="array" ref="D26:G26">'TEUS nacional'!B35:E35</f>
        <v>175550.5</v>
      </c>
      <c r="E26" s="77">
        <v>186093</v>
      </c>
      <c r="F26" s="77">
        <v>1731802.5</v>
      </c>
      <c r="G26" s="77">
        <v>1776958.75</v>
      </c>
      <c r="H26" s="78">
        <f t="shared" si="4"/>
        <v>45156.25</v>
      </c>
      <c r="I26" s="79">
        <f t="shared" si="1"/>
        <v>2.6074711175206176</v>
      </c>
      <c r="J26" s="27"/>
      <c r="K26" s="27"/>
      <c r="L26" s="27"/>
      <c r="M26" s="27"/>
    </row>
    <row r="27" spans="1:14" ht="15" customHeight="1" x14ac:dyDescent="0.25">
      <c r="A27" s="5"/>
      <c r="B27" s="9"/>
      <c r="C27" s="49" t="s">
        <v>42</v>
      </c>
      <c r="D27" s="77" cm="1">
        <f t="array" ref="D27:G27">'TEUS exterior'!B35:E35</f>
        <v>493812.25</v>
      </c>
      <c r="E27" s="77">
        <v>536825</v>
      </c>
      <c r="F27" s="77">
        <v>4935095.25</v>
      </c>
      <c r="G27" s="77">
        <v>5279715</v>
      </c>
      <c r="H27" s="78">
        <f t="shared" si="4"/>
        <v>344619.75</v>
      </c>
      <c r="I27" s="79">
        <f t="shared" si="1"/>
        <v>6.9830415127245971</v>
      </c>
      <c r="J27" s="27"/>
      <c r="K27" s="27"/>
      <c r="L27" s="27"/>
      <c r="M27" s="27"/>
    </row>
    <row r="28" spans="1:14" ht="15" customHeight="1" x14ac:dyDescent="0.25">
      <c r="A28" s="5"/>
      <c r="B28" s="9" t="s">
        <v>37</v>
      </c>
      <c r="C28" s="56" t="s">
        <v>43</v>
      </c>
      <c r="D28" s="67" cm="1">
        <f t="array" ref="D28:G28">'Buques número'!B35:E35</f>
        <v>14045</v>
      </c>
      <c r="E28" s="67">
        <v>14130</v>
      </c>
      <c r="F28" s="67">
        <v>140225</v>
      </c>
      <c r="G28" s="67">
        <v>141004</v>
      </c>
      <c r="H28" s="75">
        <f t="shared" si="4"/>
        <v>779</v>
      </c>
      <c r="I28" s="76">
        <f t="shared" si="1"/>
        <v>0.5555357461223025</v>
      </c>
      <c r="J28" s="27"/>
      <c r="K28" s="27"/>
      <c r="L28" s="27"/>
      <c r="M28" s="27"/>
    </row>
    <row r="29" spans="1:14" ht="15" customHeight="1" x14ac:dyDescent="0.25">
      <c r="A29" s="5"/>
      <c r="B29" s="9"/>
      <c r="C29" s="56" t="s">
        <v>44</v>
      </c>
      <c r="D29" s="67" cm="1">
        <f t="array" ref="D29:G29">'Buques GT'!B35:E35</f>
        <v>238148200</v>
      </c>
      <c r="E29" s="67">
        <v>238953699</v>
      </c>
      <c r="F29" s="67">
        <v>2210016637</v>
      </c>
      <c r="G29" s="67">
        <v>2260417106</v>
      </c>
      <c r="H29" s="75">
        <f t="shared" si="4"/>
        <v>50400469</v>
      </c>
      <c r="I29" s="76">
        <f t="shared" si="1"/>
        <v>2.2805470400628423</v>
      </c>
      <c r="J29" s="27"/>
      <c r="K29" s="27"/>
      <c r="L29" s="27"/>
      <c r="M29" s="27"/>
    </row>
    <row r="30" spans="1:14" ht="15" customHeight="1" x14ac:dyDescent="0.25">
      <c r="A30" s="5"/>
      <c r="B30" s="9"/>
      <c r="C30" s="49" t="s">
        <v>45</v>
      </c>
      <c r="D30" s="77" cm="1">
        <f t="array" ref="D30:G30">Cruceros!B35:E35</f>
        <v>587</v>
      </c>
      <c r="E30" s="77">
        <v>572</v>
      </c>
      <c r="F30" s="77">
        <v>3696</v>
      </c>
      <c r="G30" s="77">
        <v>3659</v>
      </c>
      <c r="H30" s="78">
        <f t="shared" si="4"/>
        <v>-37</v>
      </c>
      <c r="I30" s="79">
        <f t="shared" si="1"/>
        <v>-1.0010822510822521</v>
      </c>
      <c r="J30" s="27"/>
      <c r="K30" s="27"/>
      <c r="L30" s="27"/>
      <c r="M30" s="27"/>
    </row>
    <row r="31" spans="1:14" ht="15" customHeight="1" x14ac:dyDescent="0.25">
      <c r="A31" s="5"/>
      <c r="B31" s="9" t="s">
        <v>38</v>
      </c>
      <c r="C31" s="56" t="s">
        <v>2</v>
      </c>
      <c r="D31" s="67" cm="1">
        <f t="array" ref="D31:G31">'Pasajeros total'!B35:E35</f>
        <v>3495482</v>
      </c>
      <c r="E31" s="67">
        <v>3284578</v>
      </c>
      <c r="F31" s="67">
        <v>34259145</v>
      </c>
      <c r="G31" s="67">
        <v>35187340</v>
      </c>
      <c r="H31" s="75">
        <f>G31-F31</f>
        <v>928195</v>
      </c>
      <c r="I31" s="76">
        <f>((G31*100/F31)-100)</f>
        <v>2.7093349819442381</v>
      </c>
      <c r="J31" s="27"/>
      <c r="K31" s="27"/>
      <c r="L31" s="27"/>
      <c r="M31" s="27"/>
    </row>
    <row r="32" spans="1:14" ht="15" customHeight="1" x14ac:dyDescent="0.25">
      <c r="A32" s="5"/>
      <c r="B32" s="9"/>
      <c r="C32" s="49" t="s">
        <v>46</v>
      </c>
      <c r="D32" s="77" cm="1">
        <f t="array" ref="D32:G32">'Pasajeros regulares'!B35:E35</f>
        <v>1960260</v>
      </c>
      <c r="E32" s="77">
        <v>1925382</v>
      </c>
      <c r="F32" s="77">
        <v>24140955</v>
      </c>
      <c r="G32" s="77">
        <v>24693941</v>
      </c>
      <c r="H32" s="78">
        <f>G32-F32</f>
        <v>552986</v>
      </c>
      <c r="I32" s="79">
        <f>((G32*100/F32)-100)</f>
        <v>2.2906550300101998</v>
      </c>
      <c r="J32" s="27"/>
      <c r="K32" s="27"/>
      <c r="L32" s="27"/>
      <c r="M32" s="27"/>
    </row>
    <row r="33" spans="1:13" ht="15" customHeight="1" x14ac:dyDescent="0.25">
      <c r="A33" s="5"/>
      <c r="B33" s="9"/>
      <c r="C33" s="49" t="s">
        <v>47</v>
      </c>
      <c r="D33" s="77" cm="1">
        <f t="array" ref="D33:G33">'Pasajeros crucero'!B35:E35</f>
        <v>1535222</v>
      </c>
      <c r="E33" s="77">
        <v>1359196</v>
      </c>
      <c r="F33" s="77">
        <v>10118190</v>
      </c>
      <c r="G33" s="77">
        <v>10493399</v>
      </c>
      <c r="H33" s="78">
        <f>G33-F33</f>
        <v>375209</v>
      </c>
      <c r="I33" s="79">
        <f>((G33*100/F33)-100)</f>
        <v>3.7082620508213466</v>
      </c>
      <c r="J33" s="27"/>
      <c r="K33" s="27"/>
      <c r="L33" s="27"/>
      <c r="M33" s="27"/>
    </row>
    <row r="34" spans="1:13" ht="15" customHeight="1" x14ac:dyDescent="0.25">
      <c r="A34" s="5"/>
      <c r="B34" s="9" t="s">
        <v>39</v>
      </c>
      <c r="C34" s="56" t="s">
        <v>48</v>
      </c>
      <c r="D34" s="67" cm="1">
        <f t="array" ref="D34:G34">'Automóviles régimen pasaje'!B35:E35</f>
        <v>527662</v>
      </c>
      <c r="E34" s="67">
        <v>530342</v>
      </c>
      <c r="F34" s="67">
        <v>5969982</v>
      </c>
      <c r="G34" s="67">
        <v>6274719</v>
      </c>
      <c r="H34" s="75">
        <f>G34-F34</f>
        <v>304737</v>
      </c>
      <c r="I34" s="76">
        <f>((G34*100/F34)-100)</f>
        <v>5.1044877522243723</v>
      </c>
      <c r="J34" s="27"/>
      <c r="K34" s="27"/>
      <c r="L34" s="27"/>
      <c r="M34" s="27"/>
    </row>
    <row r="35" spans="1:13" ht="15" customHeight="1" x14ac:dyDescent="0.25">
      <c r="A35" s="5"/>
      <c r="B35" s="9"/>
      <c r="C35" s="56" t="s">
        <v>170</v>
      </c>
      <c r="D35" s="67" cm="1">
        <f t="array" ref="D35:G35">'Automóviles régimen mercancía'!B35:E35</f>
        <v>348031</v>
      </c>
      <c r="E35" s="67">
        <v>354211</v>
      </c>
      <c r="F35" s="67">
        <v>3242150</v>
      </c>
      <c r="G35" s="67">
        <v>3012473</v>
      </c>
      <c r="H35" s="75">
        <f>G35-F35</f>
        <v>-229677</v>
      </c>
      <c r="I35" s="76">
        <f>((G35*100/F35)-100)</f>
        <v>-7.0840954305013639</v>
      </c>
      <c r="J35" s="27"/>
      <c r="K35" s="27"/>
      <c r="L35" s="27"/>
      <c r="M35" s="27"/>
    </row>
    <row r="36" spans="1:13" ht="15" customHeight="1" x14ac:dyDescent="0.25">
      <c r="A36" s="87" t="s">
        <v>51</v>
      </c>
      <c r="J36" s="27"/>
      <c r="K36" s="27"/>
      <c r="L36" s="27"/>
      <c r="M36" s="27"/>
    </row>
    <row r="37" spans="1:13" x14ac:dyDescent="0.25">
      <c r="A37" s="6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 x14ac:dyDescent="0.25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3" x14ac:dyDescent="0.25">
      <c r="J39" s="27"/>
      <c r="K39" s="27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73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EA46-E2A4-406F-B43A-9B95934B1AF7}">
  <sheetPr codeName="Hoja4"/>
  <dimension ref="A1:O49"/>
  <sheetViews>
    <sheetView zoomScale="75" zoomScaleNormal="75" workbookViewId="0"/>
  </sheetViews>
  <sheetFormatPr baseColWidth="10" defaultColWidth="11.42578125" defaultRowHeight="15" x14ac:dyDescent="0.25"/>
  <cols>
    <col min="1" max="1" width="20.85546875" customWidth="1"/>
    <col min="2" max="2" width="46" customWidth="1"/>
    <col min="3" max="5" width="14.7109375" customWidth="1"/>
    <col min="6" max="6" width="8" customWidth="1"/>
    <col min="7" max="9" width="14.7109375" customWidth="1"/>
    <col min="10" max="10" width="8" customWidth="1"/>
    <col min="11" max="13" width="14.7109375" customWidth="1"/>
    <col min="14" max="14" width="8" customWidth="1"/>
  </cols>
  <sheetData>
    <row r="1" spans="1:15" ht="20.25" x14ac:dyDescent="0.25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20.25" x14ac:dyDescent="0.25">
      <c r="A2" s="93"/>
      <c r="B2" s="93"/>
      <c r="C2" s="96"/>
    </row>
    <row r="3" spans="1:15" ht="20.25" x14ac:dyDescent="0.25">
      <c r="A3" s="96"/>
      <c r="B3" s="96"/>
      <c r="C3" s="96"/>
    </row>
    <row r="4" spans="1:15" x14ac:dyDescent="0.25">
      <c r="A4" s="97" t="s">
        <v>53</v>
      </c>
      <c r="B4" s="45"/>
      <c r="N4" s="127" t="s">
        <v>172</v>
      </c>
    </row>
    <row r="5" spans="1:15" x14ac:dyDescent="0.2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x14ac:dyDescent="0.25">
      <c r="A6" s="1" t="s">
        <v>93</v>
      </c>
      <c r="B6" s="1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x14ac:dyDescent="0.25">
      <c r="A7" s="1"/>
      <c r="B7" s="1"/>
      <c r="C7" s="194">
        <v>2023</v>
      </c>
      <c r="D7" s="194">
        <v>2024</v>
      </c>
      <c r="E7" s="102" t="s">
        <v>13</v>
      </c>
      <c r="F7" s="102" t="s">
        <v>14</v>
      </c>
      <c r="G7" s="194">
        <v>2023</v>
      </c>
      <c r="H7" s="194">
        <v>2024</v>
      </c>
      <c r="I7" s="102" t="s">
        <v>13</v>
      </c>
      <c r="J7" s="102" t="s">
        <v>14</v>
      </c>
      <c r="K7" s="194">
        <v>2023</v>
      </c>
      <c r="L7" s="194">
        <v>2024</v>
      </c>
      <c r="M7" s="102" t="s">
        <v>13</v>
      </c>
      <c r="N7" s="102" t="s">
        <v>14</v>
      </c>
    </row>
    <row r="8" spans="1:15" x14ac:dyDescent="0.25">
      <c r="A8" s="205" t="s">
        <v>95</v>
      </c>
      <c r="B8" s="116" t="s">
        <v>96</v>
      </c>
      <c r="C8" s="117"/>
      <c r="D8" s="106"/>
      <c r="E8" s="112">
        <f>D8-C8</f>
        <v>0</v>
      </c>
      <c r="F8" s="118" t="e">
        <f>((D8*100/C8)-100)</f>
        <v>#DIV/0!</v>
      </c>
      <c r="G8" s="105"/>
      <c r="H8" s="106"/>
      <c r="I8" s="112">
        <f>H8-G8</f>
        <v>0</v>
      </c>
      <c r="J8" s="118" t="e">
        <f>((H8*100/G8)-100)</f>
        <v>#DIV/0!</v>
      </c>
      <c r="K8" s="105"/>
      <c r="L8" s="106"/>
      <c r="M8" s="112">
        <f>L8-K8</f>
        <v>0</v>
      </c>
      <c r="N8" s="118" t="e">
        <f>((L8*100/K8)-100)</f>
        <v>#DIV/0!</v>
      </c>
      <c r="O8" s="146"/>
    </row>
    <row r="9" spans="1:15" x14ac:dyDescent="0.25">
      <c r="A9" s="205"/>
      <c r="B9" s="130" t="s">
        <v>97</v>
      </c>
      <c r="C9" s="131"/>
      <c r="D9" s="129"/>
      <c r="E9" s="100">
        <f>D9-C9</f>
        <v>0</v>
      </c>
      <c r="F9" s="101" t="e">
        <f>((D9*100/C9)-100)</f>
        <v>#DIV/0!</v>
      </c>
      <c r="G9" s="142"/>
      <c r="H9" s="129"/>
      <c r="I9" s="100">
        <f>H9-G9</f>
        <v>0</v>
      </c>
      <c r="J9" s="101" t="e">
        <f>((H9*100/G9)-100)</f>
        <v>#DIV/0!</v>
      </c>
      <c r="K9" s="142"/>
      <c r="L9" s="129"/>
      <c r="M9" s="100">
        <f>L9-K9</f>
        <v>0</v>
      </c>
      <c r="N9" s="103" t="e">
        <f>((L9*100/K9)-100)</f>
        <v>#DIV/0!</v>
      </c>
    </row>
    <row r="10" spans="1:15" x14ac:dyDescent="0.25">
      <c r="A10" s="205"/>
      <c r="B10" s="104" t="s">
        <v>98</v>
      </c>
      <c r="C10" s="107"/>
      <c r="D10" s="108"/>
      <c r="E10" s="100">
        <f t="shared" ref="E10:E15" si="0">D10-C10</f>
        <v>0</v>
      </c>
      <c r="F10" s="101" t="e">
        <f t="shared" ref="F10:F16" si="1">((D10*100/C10)-100)</f>
        <v>#DIV/0!</v>
      </c>
      <c r="G10" s="109"/>
      <c r="H10" s="108"/>
      <c r="I10" s="100">
        <f t="shared" ref="I10:I15" si="2">H10-G10</f>
        <v>0</v>
      </c>
      <c r="J10" s="101" t="e">
        <f t="shared" ref="J10:J16" si="3">((H10*100/G10)-100)</f>
        <v>#DIV/0!</v>
      </c>
      <c r="K10" s="109"/>
      <c r="L10" s="108"/>
      <c r="M10" s="100">
        <f t="shared" ref="M10:M15" si="4">L10-K10</f>
        <v>0</v>
      </c>
      <c r="N10" s="103" t="e">
        <f t="shared" ref="N10:N16" si="5">((L10*100/K10)-100)</f>
        <v>#DIV/0!</v>
      </c>
    </row>
    <row r="11" spans="1:15" x14ac:dyDescent="0.25">
      <c r="A11" s="205"/>
      <c r="B11" s="130" t="s">
        <v>99</v>
      </c>
      <c r="C11" s="131"/>
      <c r="D11" s="129"/>
      <c r="E11" s="100">
        <f t="shared" si="0"/>
        <v>0</v>
      </c>
      <c r="F11" s="101" t="e">
        <f t="shared" si="1"/>
        <v>#DIV/0!</v>
      </c>
      <c r="G11" s="142"/>
      <c r="H11" s="129"/>
      <c r="I11" s="100">
        <f t="shared" si="2"/>
        <v>0</v>
      </c>
      <c r="J11" s="101" t="e">
        <f t="shared" si="3"/>
        <v>#DIV/0!</v>
      </c>
      <c r="K11" s="142"/>
      <c r="L11" s="129"/>
      <c r="M11" s="100">
        <f t="shared" si="4"/>
        <v>0</v>
      </c>
      <c r="N11" s="103" t="e">
        <f t="shared" si="5"/>
        <v>#DIV/0!</v>
      </c>
    </row>
    <row r="12" spans="1:15" x14ac:dyDescent="0.25">
      <c r="A12" s="205"/>
      <c r="B12" s="104" t="s">
        <v>100</v>
      </c>
      <c r="C12" s="107"/>
      <c r="D12" s="108"/>
      <c r="E12" s="100">
        <f t="shared" si="0"/>
        <v>0</v>
      </c>
      <c r="F12" s="101" t="e">
        <f t="shared" si="1"/>
        <v>#DIV/0!</v>
      </c>
      <c r="G12" s="109"/>
      <c r="H12" s="108"/>
      <c r="I12" s="100">
        <f t="shared" si="2"/>
        <v>0</v>
      </c>
      <c r="J12" s="101" t="e">
        <f t="shared" si="3"/>
        <v>#DIV/0!</v>
      </c>
      <c r="K12" s="109"/>
      <c r="L12" s="108"/>
      <c r="M12" s="100">
        <f t="shared" si="4"/>
        <v>0</v>
      </c>
      <c r="N12" s="103" t="e">
        <f t="shared" si="5"/>
        <v>#DIV/0!</v>
      </c>
    </row>
    <row r="13" spans="1:15" x14ac:dyDescent="0.25">
      <c r="A13" s="205"/>
      <c r="B13" s="130" t="s">
        <v>101</v>
      </c>
      <c r="C13" s="131"/>
      <c r="D13" s="129"/>
      <c r="E13" s="100">
        <f t="shared" si="0"/>
        <v>0</v>
      </c>
      <c r="F13" s="101" t="e">
        <f t="shared" si="1"/>
        <v>#DIV/0!</v>
      </c>
      <c r="G13" s="142"/>
      <c r="H13" s="129"/>
      <c r="I13" s="100">
        <f t="shared" si="2"/>
        <v>0</v>
      </c>
      <c r="J13" s="101" t="e">
        <f t="shared" si="3"/>
        <v>#DIV/0!</v>
      </c>
      <c r="K13" s="142"/>
      <c r="L13" s="129"/>
      <c r="M13" s="100">
        <f t="shared" si="4"/>
        <v>0</v>
      </c>
      <c r="N13" s="103" t="e">
        <f t="shared" si="5"/>
        <v>#DIV/0!</v>
      </c>
    </row>
    <row r="14" spans="1:15" x14ac:dyDescent="0.25">
      <c r="A14" s="205"/>
      <c r="B14" s="104" t="s">
        <v>102</v>
      </c>
      <c r="C14" s="107"/>
      <c r="D14" s="108"/>
      <c r="E14" s="100">
        <f t="shared" si="0"/>
        <v>0</v>
      </c>
      <c r="F14" s="101" t="e">
        <f t="shared" si="1"/>
        <v>#DIV/0!</v>
      </c>
      <c r="G14" s="109"/>
      <c r="H14" s="108"/>
      <c r="I14" s="100">
        <f t="shared" si="2"/>
        <v>0</v>
      </c>
      <c r="J14" s="101" t="e">
        <f t="shared" si="3"/>
        <v>#DIV/0!</v>
      </c>
      <c r="K14" s="109"/>
      <c r="L14" s="108"/>
      <c r="M14" s="100">
        <f t="shared" si="4"/>
        <v>0</v>
      </c>
      <c r="N14" s="103" t="e">
        <f t="shared" si="5"/>
        <v>#DIV/0!</v>
      </c>
    </row>
    <row r="15" spans="1:15" x14ac:dyDescent="0.25">
      <c r="A15" s="205"/>
      <c r="B15" s="130" t="s">
        <v>103</v>
      </c>
      <c r="C15" s="131"/>
      <c r="D15" s="129"/>
      <c r="E15" s="100">
        <f t="shared" si="0"/>
        <v>0</v>
      </c>
      <c r="F15" s="101" t="e">
        <f t="shared" si="1"/>
        <v>#DIV/0!</v>
      </c>
      <c r="G15" s="142"/>
      <c r="H15" s="129"/>
      <c r="I15" s="100">
        <f t="shared" si="2"/>
        <v>0</v>
      </c>
      <c r="J15" s="101" t="e">
        <f t="shared" si="3"/>
        <v>#DIV/0!</v>
      </c>
      <c r="K15" s="142"/>
      <c r="L15" s="129"/>
      <c r="M15" s="100">
        <f t="shared" si="4"/>
        <v>0</v>
      </c>
      <c r="N15" s="103" t="e">
        <f t="shared" si="5"/>
        <v>#DIV/0!</v>
      </c>
    </row>
    <row r="16" spans="1:15" x14ac:dyDescent="0.25">
      <c r="A16" s="205"/>
      <c r="B16" s="119" t="s">
        <v>104</v>
      </c>
      <c r="C16" s="120"/>
      <c r="D16" s="111"/>
      <c r="E16" s="114">
        <f>D16-C16</f>
        <v>0</v>
      </c>
      <c r="F16" s="101" t="e">
        <f t="shared" si="1"/>
        <v>#DIV/0!</v>
      </c>
      <c r="G16" s="110"/>
      <c r="H16" s="111"/>
      <c r="I16" s="114">
        <f>H16-G16</f>
        <v>0</v>
      </c>
      <c r="J16" s="101" t="e">
        <f t="shared" si="3"/>
        <v>#DIV/0!</v>
      </c>
      <c r="K16" s="110"/>
      <c r="L16" s="111"/>
      <c r="M16" s="114">
        <f>L16-K16</f>
        <v>0</v>
      </c>
      <c r="N16" s="103" t="e">
        <f t="shared" si="5"/>
        <v>#DIV/0!</v>
      </c>
    </row>
    <row r="17" spans="1:14" x14ac:dyDescent="0.25">
      <c r="A17" s="206" t="s">
        <v>105</v>
      </c>
      <c r="B17" s="132" t="s">
        <v>106</v>
      </c>
      <c r="C17" s="133"/>
      <c r="D17" s="134"/>
      <c r="E17" s="112">
        <f>D17-C17</f>
        <v>0</v>
      </c>
      <c r="F17" s="118" t="e">
        <f>((D17*100/C17)-100)</f>
        <v>#DIV/0!</v>
      </c>
      <c r="G17" s="143"/>
      <c r="H17" s="134"/>
      <c r="I17" s="112">
        <f>H17-G17</f>
        <v>0</v>
      </c>
      <c r="J17" s="118" t="e">
        <f>((H17*100/G17)-100)</f>
        <v>#DIV/0!</v>
      </c>
      <c r="K17" s="143"/>
      <c r="L17" s="134"/>
      <c r="M17" s="112">
        <f>L17-K17</f>
        <v>0</v>
      </c>
      <c r="N17" s="113" t="e">
        <f>((L17*100/K17)-100)</f>
        <v>#DIV/0!</v>
      </c>
    </row>
    <row r="18" spans="1:14" x14ac:dyDescent="0.25">
      <c r="A18" s="206"/>
      <c r="B18" s="104" t="s">
        <v>107</v>
      </c>
      <c r="C18" s="107"/>
      <c r="D18" s="108"/>
      <c r="E18" s="100">
        <f>D18-C18</f>
        <v>0</v>
      </c>
      <c r="F18" s="101" t="e">
        <f>((D18*100/C18)-100)</f>
        <v>#DIV/0!</v>
      </c>
      <c r="G18" s="109"/>
      <c r="H18" s="108"/>
      <c r="I18" s="100">
        <f>H18-G18</f>
        <v>0</v>
      </c>
      <c r="J18" s="101" t="e">
        <f>((H18*100/G18)-100)</f>
        <v>#DIV/0!</v>
      </c>
      <c r="K18" s="109"/>
      <c r="L18" s="108"/>
      <c r="M18" s="100">
        <f>L18-K18</f>
        <v>0</v>
      </c>
      <c r="N18" s="103" t="e">
        <f>((L18*100/K18)-100)</f>
        <v>#DIV/0!</v>
      </c>
    </row>
    <row r="19" spans="1:14" x14ac:dyDescent="0.25">
      <c r="A19" s="206"/>
      <c r="B19" s="130" t="s">
        <v>108</v>
      </c>
      <c r="C19" s="131"/>
      <c r="D19" s="129"/>
      <c r="E19" s="100">
        <f t="shared" ref="E19:E20" si="6">D19-C19</f>
        <v>0</v>
      </c>
      <c r="F19" s="101" t="e">
        <f t="shared" ref="F19:F20" si="7">((D19*100/C19)-100)</f>
        <v>#DIV/0!</v>
      </c>
      <c r="G19" s="142"/>
      <c r="H19" s="129"/>
      <c r="I19" s="100">
        <f t="shared" ref="I19:I20" si="8">H19-G19</f>
        <v>0</v>
      </c>
      <c r="J19" s="101" t="e">
        <f t="shared" ref="J19:J20" si="9">((H19*100/G19)-100)</f>
        <v>#DIV/0!</v>
      </c>
      <c r="K19" s="142"/>
      <c r="L19" s="129"/>
      <c r="M19" s="100">
        <f t="shared" ref="M19:M20" si="10">L19-K19</f>
        <v>0</v>
      </c>
      <c r="N19" s="103" t="e">
        <f t="shared" ref="N19:N20" si="11">((L19*100/K19)-100)</f>
        <v>#DIV/0!</v>
      </c>
    </row>
    <row r="20" spans="1:14" x14ac:dyDescent="0.25">
      <c r="A20" s="206"/>
      <c r="B20" s="104" t="s">
        <v>109</v>
      </c>
      <c r="C20" s="107"/>
      <c r="D20" s="108"/>
      <c r="E20" s="100">
        <f t="shared" si="6"/>
        <v>0</v>
      </c>
      <c r="F20" s="101" t="e">
        <f t="shared" si="7"/>
        <v>#DIV/0!</v>
      </c>
      <c r="G20" s="109"/>
      <c r="H20" s="108"/>
      <c r="I20" s="100">
        <f t="shared" si="8"/>
        <v>0</v>
      </c>
      <c r="J20" s="101" t="e">
        <f t="shared" si="9"/>
        <v>#DIV/0!</v>
      </c>
      <c r="K20" s="109"/>
      <c r="L20" s="108"/>
      <c r="M20" s="100">
        <f t="shared" si="10"/>
        <v>0</v>
      </c>
      <c r="N20" s="103" t="e">
        <f t="shared" si="11"/>
        <v>#DIV/0!</v>
      </c>
    </row>
    <row r="21" spans="1:14" x14ac:dyDescent="0.25">
      <c r="A21" s="206"/>
      <c r="B21" s="135" t="s">
        <v>110</v>
      </c>
      <c r="C21" s="136"/>
      <c r="D21" s="137"/>
      <c r="E21" s="114">
        <f t="shared" ref="E21:E32" si="12">D21-C21</f>
        <v>0</v>
      </c>
      <c r="F21" s="101" t="e">
        <f t="shared" ref="F21:F32" si="13">((D21*100/C21)-100)</f>
        <v>#DIV/0!</v>
      </c>
      <c r="G21" s="144"/>
      <c r="H21" s="137"/>
      <c r="I21" s="114">
        <f t="shared" ref="I21:I32" si="14">H21-G21</f>
        <v>0</v>
      </c>
      <c r="J21" s="101" t="e">
        <f t="shared" ref="J21:J32" si="15">((H21*100/G21)-100)</f>
        <v>#DIV/0!</v>
      </c>
      <c r="K21" s="144"/>
      <c r="L21" s="137"/>
      <c r="M21" s="114">
        <f t="shared" ref="M21:M32" si="16">L21-K21</f>
        <v>0</v>
      </c>
      <c r="N21" s="103" t="e">
        <f t="shared" ref="N21:N32" si="17">((L21*100/K21)-100)</f>
        <v>#DIV/0!</v>
      </c>
    </row>
    <row r="22" spans="1:14" x14ac:dyDescent="0.25">
      <c r="A22" s="206" t="s">
        <v>111</v>
      </c>
      <c r="B22" s="116" t="s">
        <v>112</v>
      </c>
      <c r="C22" s="117"/>
      <c r="D22" s="106"/>
      <c r="E22" s="112">
        <f t="shared" si="12"/>
        <v>0</v>
      </c>
      <c r="F22" s="118" t="e">
        <f t="shared" si="13"/>
        <v>#DIV/0!</v>
      </c>
      <c r="G22" s="105"/>
      <c r="H22" s="106"/>
      <c r="I22" s="112">
        <f t="shared" si="14"/>
        <v>0</v>
      </c>
      <c r="J22" s="118" t="e">
        <f t="shared" si="15"/>
        <v>#DIV/0!</v>
      </c>
      <c r="K22" s="105"/>
      <c r="L22" s="106"/>
      <c r="M22" s="112">
        <f t="shared" si="16"/>
        <v>0</v>
      </c>
      <c r="N22" s="113" t="e">
        <f t="shared" si="17"/>
        <v>#DIV/0!</v>
      </c>
    </row>
    <row r="23" spans="1:14" x14ac:dyDescent="0.25">
      <c r="A23" s="206"/>
      <c r="B23" s="135" t="s">
        <v>113</v>
      </c>
      <c r="C23" s="136"/>
      <c r="D23" s="137"/>
      <c r="E23" s="114">
        <f t="shared" si="12"/>
        <v>0</v>
      </c>
      <c r="F23" s="121" t="e">
        <f t="shared" si="13"/>
        <v>#DIV/0!</v>
      </c>
      <c r="G23" s="144"/>
      <c r="H23" s="137"/>
      <c r="I23" s="114">
        <f t="shared" si="14"/>
        <v>0</v>
      </c>
      <c r="J23" s="121" t="e">
        <f t="shared" si="15"/>
        <v>#DIV/0!</v>
      </c>
      <c r="K23" s="144"/>
      <c r="L23" s="137"/>
      <c r="M23" s="114">
        <f t="shared" si="16"/>
        <v>0</v>
      </c>
      <c r="N23" s="115" t="e">
        <f t="shared" si="17"/>
        <v>#DIV/0!</v>
      </c>
    </row>
    <row r="24" spans="1:14" x14ac:dyDescent="0.25">
      <c r="A24" s="206" t="s">
        <v>114</v>
      </c>
      <c r="B24" s="116" t="s">
        <v>115</v>
      </c>
      <c r="C24" s="117"/>
      <c r="D24" s="106"/>
      <c r="E24" s="112">
        <f t="shared" si="12"/>
        <v>0</v>
      </c>
      <c r="F24" s="118" t="e">
        <f t="shared" si="13"/>
        <v>#DIV/0!</v>
      </c>
      <c r="G24" s="105"/>
      <c r="H24" s="106"/>
      <c r="I24" s="112">
        <f t="shared" si="14"/>
        <v>0</v>
      </c>
      <c r="J24" s="118" t="e">
        <f t="shared" si="15"/>
        <v>#DIV/0!</v>
      </c>
      <c r="K24" s="105"/>
      <c r="L24" s="106"/>
      <c r="M24" s="112">
        <f t="shared" si="16"/>
        <v>0</v>
      </c>
      <c r="N24" s="113" t="e">
        <f t="shared" si="17"/>
        <v>#DIV/0!</v>
      </c>
    </row>
    <row r="25" spans="1:14" x14ac:dyDescent="0.25">
      <c r="A25" s="206"/>
      <c r="B25" s="130" t="s">
        <v>116</v>
      </c>
      <c r="C25" s="131"/>
      <c r="D25" s="129"/>
      <c r="E25" s="100">
        <f t="shared" si="12"/>
        <v>0</v>
      </c>
      <c r="F25" s="101" t="e">
        <f t="shared" si="13"/>
        <v>#DIV/0!</v>
      </c>
      <c r="G25" s="142"/>
      <c r="H25" s="129"/>
      <c r="I25" s="100">
        <f t="shared" si="14"/>
        <v>0</v>
      </c>
      <c r="J25" s="101" t="e">
        <f t="shared" si="15"/>
        <v>#DIV/0!</v>
      </c>
      <c r="K25" s="142"/>
      <c r="L25" s="129"/>
      <c r="M25" s="100">
        <f t="shared" si="16"/>
        <v>0</v>
      </c>
      <c r="N25" s="103" t="e">
        <f t="shared" si="17"/>
        <v>#DIV/0!</v>
      </c>
    </row>
    <row r="26" spans="1:14" x14ac:dyDescent="0.25">
      <c r="A26" s="206"/>
      <c r="B26" s="122" t="s">
        <v>117</v>
      </c>
      <c r="C26" s="120"/>
      <c r="D26" s="111"/>
      <c r="E26" s="114">
        <f t="shared" si="12"/>
        <v>0</v>
      </c>
      <c r="F26" s="101" t="e">
        <f t="shared" si="13"/>
        <v>#DIV/0!</v>
      </c>
      <c r="G26" s="110"/>
      <c r="H26" s="111"/>
      <c r="I26" s="114">
        <f t="shared" si="14"/>
        <v>0</v>
      </c>
      <c r="J26" s="101" t="e">
        <f t="shared" si="15"/>
        <v>#DIV/0!</v>
      </c>
      <c r="K26" s="110"/>
      <c r="L26" s="111"/>
      <c r="M26" s="114">
        <f t="shared" si="16"/>
        <v>0</v>
      </c>
      <c r="N26" s="103" t="e">
        <f t="shared" si="17"/>
        <v>#DIV/0!</v>
      </c>
    </row>
    <row r="27" spans="1:14" ht="25.5" x14ac:dyDescent="0.25">
      <c r="A27" s="126" t="s">
        <v>118</v>
      </c>
      <c r="B27" s="138" t="s">
        <v>119</v>
      </c>
      <c r="C27" s="139"/>
      <c r="D27" s="140"/>
      <c r="E27" s="123">
        <f t="shared" si="12"/>
        <v>0</v>
      </c>
      <c r="F27" s="124" t="e">
        <f t="shared" si="13"/>
        <v>#DIV/0!</v>
      </c>
      <c r="G27" s="145"/>
      <c r="H27" s="140"/>
      <c r="I27" s="123">
        <f t="shared" si="14"/>
        <v>0</v>
      </c>
      <c r="J27" s="124" t="e">
        <f t="shared" si="15"/>
        <v>#DIV/0!</v>
      </c>
      <c r="K27" s="145"/>
      <c r="L27" s="140"/>
      <c r="M27" s="123">
        <f t="shared" si="16"/>
        <v>0</v>
      </c>
      <c r="N27" s="125" t="e">
        <f t="shared" si="17"/>
        <v>#DIV/0!</v>
      </c>
    </row>
    <row r="28" spans="1:14" x14ac:dyDescent="0.25">
      <c r="A28" s="206" t="s">
        <v>120</v>
      </c>
      <c r="B28" s="116" t="s">
        <v>121</v>
      </c>
      <c r="C28" s="117"/>
      <c r="D28" s="106"/>
      <c r="E28" s="100">
        <f t="shared" si="12"/>
        <v>0</v>
      </c>
      <c r="F28" s="118" t="e">
        <f t="shared" si="13"/>
        <v>#DIV/0!</v>
      </c>
      <c r="G28" s="105"/>
      <c r="H28" s="106"/>
      <c r="I28" s="100">
        <f t="shared" si="14"/>
        <v>0</v>
      </c>
      <c r="J28" s="118" t="e">
        <f t="shared" si="15"/>
        <v>#DIV/0!</v>
      </c>
      <c r="K28" s="105"/>
      <c r="L28" s="106"/>
      <c r="M28" s="100">
        <f t="shared" si="16"/>
        <v>0</v>
      </c>
      <c r="N28" s="113" t="e">
        <f t="shared" si="17"/>
        <v>#DIV/0!</v>
      </c>
    </row>
    <row r="29" spans="1:14" x14ac:dyDescent="0.25">
      <c r="A29" s="206"/>
      <c r="B29" s="130" t="s">
        <v>122</v>
      </c>
      <c r="C29" s="131"/>
      <c r="D29" s="129"/>
      <c r="E29" s="100">
        <f t="shared" si="12"/>
        <v>0</v>
      </c>
      <c r="F29" s="101" t="e">
        <f t="shared" si="13"/>
        <v>#DIV/0!</v>
      </c>
      <c r="G29" s="142"/>
      <c r="H29" s="129"/>
      <c r="I29" s="100">
        <f t="shared" si="14"/>
        <v>0</v>
      </c>
      <c r="J29" s="101" t="e">
        <f t="shared" si="15"/>
        <v>#DIV/0!</v>
      </c>
      <c r="K29" s="142"/>
      <c r="L29" s="129"/>
      <c r="M29" s="100">
        <f t="shared" si="16"/>
        <v>0</v>
      </c>
      <c r="N29" s="103" t="e">
        <f t="shared" si="17"/>
        <v>#DIV/0!</v>
      </c>
    </row>
    <row r="30" spans="1:14" x14ac:dyDescent="0.25">
      <c r="A30" s="206"/>
      <c r="B30" s="119" t="s">
        <v>123</v>
      </c>
      <c r="C30" s="120"/>
      <c r="D30" s="111"/>
      <c r="E30" s="114">
        <f t="shared" si="12"/>
        <v>0</v>
      </c>
      <c r="F30" s="121" t="e">
        <f t="shared" si="13"/>
        <v>#DIV/0!</v>
      </c>
      <c r="G30" s="110"/>
      <c r="H30" s="111"/>
      <c r="I30" s="114">
        <f t="shared" si="14"/>
        <v>0</v>
      </c>
      <c r="J30" s="121" t="e">
        <f t="shared" si="15"/>
        <v>#DIV/0!</v>
      </c>
      <c r="K30" s="110"/>
      <c r="L30" s="111"/>
      <c r="M30" s="114">
        <f t="shared" si="16"/>
        <v>0</v>
      </c>
      <c r="N30" s="115" t="e">
        <f t="shared" si="17"/>
        <v>#DIV/0!</v>
      </c>
    </row>
    <row r="31" spans="1:14" x14ac:dyDescent="0.25">
      <c r="A31" s="206" t="s">
        <v>124</v>
      </c>
      <c r="B31" s="132" t="s">
        <v>125</v>
      </c>
      <c r="C31" s="133"/>
      <c r="D31" s="134"/>
      <c r="E31" s="100">
        <f t="shared" si="12"/>
        <v>0</v>
      </c>
      <c r="F31" s="118" t="e">
        <f t="shared" si="13"/>
        <v>#DIV/0!</v>
      </c>
      <c r="G31" s="143"/>
      <c r="H31" s="134"/>
      <c r="I31" s="100">
        <f t="shared" si="14"/>
        <v>0</v>
      </c>
      <c r="J31" s="118" t="e">
        <f t="shared" si="15"/>
        <v>#DIV/0!</v>
      </c>
      <c r="K31" s="143"/>
      <c r="L31" s="134"/>
      <c r="M31" s="100">
        <f t="shared" si="16"/>
        <v>0</v>
      </c>
      <c r="N31" s="113" t="e">
        <f t="shared" si="17"/>
        <v>#DIV/0!</v>
      </c>
    </row>
    <row r="32" spans="1:14" x14ac:dyDescent="0.25">
      <c r="A32" s="206"/>
      <c r="B32" s="104" t="s">
        <v>126</v>
      </c>
      <c r="C32" s="107"/>
      <c r="D32" s="108"/>
      <c r="E32" s="100">
        <f t="shared" si="12"/>
        <v>0</v>
      </c>
      <c r="F32" s="101" t="e">
        <f t="shared" si="13"/>
        <v>#DIV/0!</v>
      </c>
      <c r="G32" s="109"/>
      <c r="H32" s="108"/>
      <c r="I32" s="100">
        <f t="shared" si="14"/>
        <v>0</v>
      </c>
      <c r="J32" s="101" t="e">
        <f t="shared" si="15"/>
        <v>#DIV/0!</v>
      </c>
      <c r="K32" s="109"/>
      <c r="L32" s="108"/>
      <c r="M32" s="100">
        <f t="shared" si="16"/>
        <v>0</v>
      </c>
      <c r="N32" s="103" t="e">
        <f t="shared" si="17"/>
        <v>#DIV/0!</v>
      </c>
    </row>
    <row r="33" spans="1:14" x14ac:dyDescent="0.25">
      <c r="A33" s="206"/>
      <c r="B33" s="130" t="s">
        <v>127</v>
      </c>
      <c r="C33" s="131"/>
      <c r="D33" s="129"/>
      <c r="E33" s="100">
        <f t="shared" ref="E33:E39" si="18">D33-C33</f>
        <v>0</v>
      </c>
      <c r="F33" s="101" t="e">
        <f t="shared" ref="F33:F40" si="19">((D33*100/C33)-100)</f>
        <v>#DIV/0!</v>
      </c>
      <c r="G33" s="142"/>
      <c r="H33" s="129"/>
      <c r="I33" s="100">
        <f t="shared" ref="I33:I39" si="20">H33-G33</f>
        <v>0</v>
      </c>
      <c r="J33" s="101" t="e">
        <f t="shared" ref="J33:J40" si="21">((H33*100/G33)-100)</f>
        <v>#DIV/0!</v>
      </c>
      <c r="K33" s="142"/>
      <c r="L33" s="129"/>
      <c r="M33" s="100">
        <f t="shared" ref="M33:M39" si="22">L33-K33</f>
        <v>0</v>
      </c>
      <c r="N33" s="103" t="e">
        <f t="shared" ref="N33:N40" si="23">((L33*100/K33)-100)</f>
        <v>#DIV/0!</v>
      </c>
    </row>
    <row r="34" spans="1:14" x14ac:dyDescent="0.25">
      <c r="A34" s="206"/>
      <c r="B34" s="104" t="s">
        <v>128</v>
      </c>
      <c r="C34" s="107"/>
      <c r="D34" s="108"/>
      <c r="E34" s="100">
        <f t="shared" si="18"/>
        <v>0</v>
      </c>
      <c r="F34" s="101" t="e">
        <f>((D34*100/C34)-100)</f>
        <v>#DIV/0!</v>
      </c>
      <c r="G34" s="109"/>
      <c r="H34" s="108"/>
      <c r="I34" s="100">
        <f t="shared" si="20"/>
        <v>0</v>
      </c>
      <c r="J34" s="101" t="e">
        <f>((H34*100/G34)-100)</f>
        <v>#DIV/0!</v>
      </c>
      <c r="K34" s="109"/>
      <c r="L34" s="108"/>
      <c r="M34" s="100">
        <f t="shared" si="22"/>
        <v>0</v>
      </c>
      <c r="N34" s="103" t="e">
        <f>((L34*100/K34)-100)</f>
        <v>#DIV/0!</v>
      </c>
    </row>
    <row r="35" spans="1:14" x14ac:dyDescent="0.25">
      <c r="A35" s="206"/>
      <c r="B35" s="130" t="s">
        <v>129</v>
      </c>
      <c r="C35" s="131"/>
      <c r="D35" s="129"/>
      <c r="E35" s="100">
        <f t="shared" si="18"/>
        <v>0</v>
      </c>
      <c r="F35" s="101" t="e">
        <f t="shared" si="19"/>
        <v>#DIV/0!</v>
      </c>
      <c r="G35" s="142"/>
      <c r="H35" s="129"/>
      <c r="I35" s="100">
        <f t="shared" si="20"/>
        <v>0</v>
      </c>
      <c r="J35" s="101" t="e">
        <f t="shared" si="21"/>
        <v>#DIV/0!</v>
      </c>
      <c r="K35" s="142"/>
      <c r="L35" s="129"/>
      <c r="M35" s="100">
        <f t="shared" si="22"/>
        <v>0</v>
      </c>
      <c r="N35" s="103" t="e">
        <f t="shared" si="23"/>
        <v>#DIV/0!</v>
      </c>
    </row>
    <row r="36" spans="1:14" x14ac:dyDescent="0.25">
      <c r="A36" s="206"/>
      <c r="B36" s="104" t="s">
        <v>130</v>
      </c>
      <c r="C36" s="107"/>
      <c r="D36" s="108"/>
      <c r="E36" s="100">
        <f t="shared" si="18"/>
        <v>0</v>
      </c>
      <c r="F36" s="101" t="e">
        <f t="shared" si="19"/>
        <v>#DIV/0!</v>
      </c>
      <c r="G36" s="109"/>
      <c r="H36" s="108"/>
      <c r="I36" s="100">
        <f t="shared" si="20"/>
        <v>0</v>
      </c>
      <c r="J36" s="101" t="e">
        <f t="shared" si="21"/>
        <v>#DIV/0!</v>
      </c>
      <c r="K36" s="109"/>
      <c r="L36" s="108"/>
      <c r="M36" s="100">
        <f t="shared" si="22"/>
        <v>0</v>
      </c>
      <c r="N36" s="103" t="e">
        <f t="shared" si="23"/>
        <v>#DIV/0!</v>
      </c>
    </row>
    <row r="37" spans="1:14" x14ac:dyDescent="0.25">
      <c r="A37" s="206"/>
      <c r="B37" s="141" t="s">
        <v>131</v>
      </c>
      <c r="C37" s="131"/>
      <c r="D37" s="129"/>
      <c r="E37" s="100">
        <f t="shared" si="18"/>
        <v>0</v>
      </c>
      <c r="F37" s="101" t="e">
        <f t="shared" si="19"/>
        <v>#DIV/0!</v>
      </c>
      <c r="G37" s="142"/>
      <c r="H37" s="129"/>
      <c r="I37" s="100">
        <f t="shared" si="20"/>
        <v>0</v>
      </c>
      <c r="J37" s="101" t="e">
        <f t="shared" si="21"/>
        <v>#DIV/0!</v>
      </c>
      <c r="K37" s="142"/>
      <c r="L37" s="129"/>
      <c r="M37" s="100">
        <f t="shared" si="22"/>
        <v>0</v>
      </c>
      <c r="N37" s="103" t="e">
        <f t="shared" si="23"/>
        <v>#DIV/0!</v>
      </c>
    </row>
    <row r="38" spans="1:14" x14ac:dyDescent="0.25">
      <c r="A38" s="206"/>
      <c r="B38" s="104" t="s">
        <v>132</v>
      </c>
      <c r="C38" s="107"/>
      <c r="D38" s="108"/>
      <c r="E38" s="100">
        <f t="shared" si="18"/>
        <v>0</v>
      </c>
      <c r="F38" s="101" t="e">
        <f t="shared" si="19"/>
        <v>#DIV/0!</v>
      </c>
      <c r="G38" s="109"/>
      <c r="H38" s="108"/>
      <c r="I38" s="100">
        <f t="shared" si="20"/>
        <v>0</v>
      </c>
      <c r="J38" s="101" t="e">
        <f t="shared" si="21"/>
        <v>#DIV/0!</v>
      </c>
      <c r="K38" s="109"/>
      <c r="L38" s="108"/>
      <c r="M38" s="100">
        <f t="shared" si="22"/>
        <v>0</v>
      </c>
      <c r="N38" s="103" t="e">
        <f t="shared" si="23"/>
        <v>#DIV/0!</v>
      </c>
    </row>
    <row r="39" spans="1:14" x14ac:dyDescent="0.25">
      <c r="A39" s="206"/>
      <c r="B39" s="130" t="s">
        <v>133</v>
      </c>
      <c r="C39" s="131"/>
      <c r="D39" s="129"/>
      <c r="E39" s="100">
        <f t="shared" si="18"/>
        <v>0</v>
      </c>
      <c r="F39" s="101" t="e">
        <f t="shared" si="19"/>
        <v>#DIV/0!</v>
      </c>
      <c r="G39" s="142"/>
      <c r="H39" s="129"/>
      <c r="I39" s="100">
        <f t="shared" si="20"/>
        <v>0</v>
      </c>
      <c r="J39" s="101" t="e">
        <f t="shared" si="21"/>
        <v>#DIV/0!</v>
      </c>
      <c r="K39" s="142"/>
      <c r="L39" s="129"/>
      <c r="M39" s="100">
        <f t="shared" si="22"/>
        <v>0</v>
      </c>
      <c r="N39" s="103" t="e">
        <f t="shared" si="23"/>
        <v>#DIV/0!</v>
      </c>
    </row>
    <row r="40" spans="1:14" x14ac:dyDescent="0.25">
      <c r="A40" s="206"/>
      <c r="B40" s="119" t="s">
        <v>134</v>
      </c>
      <c r="C40" s="120"/>
      <c r="D40" s="111"/>
      <c r="E40" s="114">
        <f>D40-C40</f>
        <v>0</v>
      </c>
      <c r="F40" s="101" t="e">
        <f t="shared" si="19"/>
        <v>#DIV/0!</v>
      </c>
      <c r="G40" s="110"/>
      <c r="H40" s="111"/>
      <c r="I40" s="114">
        <f>H40-G40</f>
        <v>0</v>
      </c>
      <c r="J40" s="101" t="e">
        <f t="shared" si="21"/>
        <v>#DIV/0!</v>
      </c>
      <c r="K40" s="110"/>
      <c r="L40" s="111"/>
      <c r="M40" s="114">
        <f>L40-K40</f>
        <v>0</v>
      </c>
      <c r="N40" s="103" t="e">
        <f t="shared" si="23"/>
        <v>#DIV/0!</v>
      </c>
    </row>
    <row r="41" spans="1:14" x14ac:dyDescent="0.25">
      <c r="A41" s="206" t="s">
        <v>135</v>
      </c>
      <c r="B41" s="132" t="s">
        <v>136</v>
      </c>
      <c r="C41" s="133"/>
      <c r="D41" s="134"/>
      <c r="E41" s="112">
        <f>D41-C41</f>
        <v>0</v>
      </c>
      <c r="F41" s="118" t="e">
        <f t="shared" ref="F41:F48" si="24">((D41*100/C41)-100)</f>
        <v>#DIV/0!</v>
      </c>
      <c r="G41" s="143"/>
      <c r="H41" s="134"/>
      <c r="I41" s="112">
        <f>H41-G41</f>
        <v>0</v>
      </c>
      <c r="J41" s="118" t="e">
        <f t="shared" ref="J41:J48" si="25">((H41*100/G41)-100)</f>
        <v>#DIV/0!</v>
      </c>
      <c r="K41" s="143"/>
      <c r="L41" s="134"/>
      <c r="M41" s="112">
        <f>L41-K41</f>
        <v>0</v>
      </c>
      <c r="N41" s="113" t="e">
        <f t="shared" ref="N41:N48" si="26">((L41*100/K41)-100)</f>
        <v>#DIV/0!</v>
      </c>
    </row>
    <row r="42" spans="1:14" x14ac:dyDescent="0.25">
      <c r="A42" s="206"/>
      <c r="B42" s="104" t="s">
        <v>137</v>
      </c>
      <c r="C42" s="107"/>
      <c r="D42" s="108"/>
      <c r="E42" s="100">
        <f>D42-C42</f>
        <v>0</v>
      </c>
      <c r="F42" s="101" t="e">
        <f t="shared" si="24"/>
        <v>#DIV/0!</v>
      </c>
      <c r="G42" s="109"/>
      <c r="H42" s="108"/>
      <c r="I42" s="100">
        <f>H42-G42</f>
        <v>0</v>
      </c>
      <c r="J42" s="101" t="e">
        <f t="shared" si="25"/>
        <v>#DIV/0!</v>
      </c>
      <c r="K42" s="109"/>
      <c r="L42" s="108"/>
      <c r="M42" s="100">
        <f>L42-K42</f>
        <v>0</v>
      </c>
      <c r="N42" s="103" t="e">
        <f t="shared" si="26"/>
        <v>#DIV/0!</v>
      </c>
    </row>
    <row r="43" spans="1:14" x14ac:dyDescent="0.25">
      <c r="A43" s="206"/>
      <c r="B43" s="130" t="s">
        <v>138</v>
      </c>
      <c r="C43" s="131"/>
      <c r="D43" s="129"/>
      <c r="E43" s="100">
        <f t="shared" ref="E43:E44" si="27">D43-C43</f>
        <v>0</v>
      </c>
      <c r="F43" s="101" t="e">
        <f t="shared" si="24"/>
        <v>#DIV/0!</v>
      </c>
      <c r="G43" s="142"/>
      <c r="H43" s="129"/>
      <c r="I43" s="100">
        <f t="shared" ref="I43:I44" si="28">H43-G43</f>
        <v>0</v>
      </c>
      <c r="J43" s="101" t="e">
        <f t="shared" si="25"/>
        <v>#DIV/0!</v>
      </c>
      <c r="K43" s="142"/>
      <c r="L43" s="129"/>
      <c r="M43" s="100">
        <f t="shared" ref="M43:M44" si="29">L43-K43</f>
        <v>0</v>
      </c>
      <c r="N43" s="103" t="e">
        <f t="shared" si="26"/>
        <v>#DIV/0!</v>
      </c>
    </row>
    <row r="44" spans="1:14" x14ac:dyDescent="0.25">
      <c r="A44" s="206"/>
      <c r="B44" s="119" t="s">
        <v>139</v>
      </c>
      <c r="C44" s="120"/>
      <c r="D44" s="111"/>
      <c r="E44" s="100">
        <f t="shared" si="27"/>
        <v>0</v>
      </c>
      <c r="F44" s="121" t="e">
        <f t="shared" si="24"/>
        <v>#DIV/0!</v>
      </c>
      <c r="G44" s="110"/>
      <c r="H44" s="111"/>
      <c r="I44" s="100">
        <f t="shared" si="28"/>
        <v>0</v>
      </c>
      <c r="J44" s="121" t="e">
        <f t="shared" si="25"/>
        <v>#DIV/0!</v>
      </c>
      <c r="K44" s="110"/>
      <c r="L44" s="111"/>
      <c r="M44" s="100">
        <f t="shared" si="29"/>
        <v>0</v>
      </c>
      <c r="N44" s="115" t="e">
        <f t="shared" si="26"/>
        <v>#DIV/0!</v>
      </c>
    </row>
    <row r="45" spans="1:14" x14ac:dyDescent="0.25">
      <c r="A45" s="207" t="s">
        <v>140</v>
      </c>
      <c r="B45" s="132" t="s">
        <v>141</v>
      </c>
      <c r="C45" s="133"/>
      <c r="D45" s="134"/>
      <c r="E45" s="112">
        <f>D45-C45</f>
        <v>0</v>
      </c>
      <c r="F45" s="118" t="e">
        <f t="shared" si="24"/>
        <v>#DIV/0!</v>
      </c>
      <c r="G45" s="143"/>
      <c r="H45" s="134"/>
      <c r="I45" s="112">
        <f>H45-G45</f>
        <v>0</v>
      </c>
      <c r="J45" s="118" t="e">
        <f t="shared" si="25"/>
        <v>#DIV/0!</v>
      </c>
      <c r="K45" s="143"/>
      <c r="L45" s="134"/>
      <c r="M45" s="112">
        <f>L45-K45</f>
        <v>0</v>
      </c>
      <c r="N45" s="113" t="e">
        <f t="shared" si="26"/>
        <v>#DIV/0!</v>
      </c>
    </row>
    <row r="46" spans="1:14" x14ac:dyDescent="0.25">
      <c r="A46" s="207"/>
      <c r="B46" s="104" t="s">
        <v>142</v>
      </c>
      <c r="C46" s="107"/>
      <c r="D46" s="108"/>
      <c r="E46" s="100">
        <f>D46-C46</f>
        <v>0</v>
      </c>
      <c r="F46" s="101" t="e">
        <f t="shared" si="24"/>
        <v>#DIV/0!</v>
      </c>
      <c r="G46" s="109"/>
      <c r="H46" s="108"/>
      <c r="I46" s="100">
        <f>H46-G46</f>
        <v>0</v>
      </c>
      <c r="J46" s="101" t="e">
        <f t="shared" si="25"/>
        <v>#DIV/0!</v>
      </c>
      <c r="K46" s="109"/>
      <c r="L46" s="108"/>
      <c r="M46" s="100">
        <f>L46-K46</f>
        <v>0</v>
      </c>
      <c r="N46" s="103" t="e">
        <f t="shared" si="26"/>
        <v>#DIV/0!</v>
      </c>
    </row>
    <row r="47" spans="1:14" x14ac:dyDescent="0.25">
      <c r="A47" s="207"/>
      <c r="B47" s="135" t="s">
        <v>143</v>
      </c>
      <c r="C47" s="136"/>
      <c r="D47" s="137"/>
      <c r="E47" s="114">
        <f>D47-C47</f>
        <v>0</v>
      </c>
      <c r="F47" s="121" t="e">
        <f t="shared" si="24"/>
        <v>#DIV/0!</v>
      </c>
      <c r="G47" s="144"/>
      <c r="H47" s="137"/>
      <c r="I47" s="114">
        <f>H47-G47</f>
        <v>0</v>
      </c>
      <c r="J47" s="121" t="e">
        <f t="shared" si="25"/>
        <v>#DIV/0!</v>
      </c>
      <c r="K47" s="144"/>
      <c r="L47" s="137"/>
      <c r="M47" s="114">
        <f>L47-K47</f>
        <v>0</v>
      </c>
      <c r="N47" s="115" t="e">
        <f t="shared" si="26"/>
        <v>#DIV/0!</v>
      </c>
    </row>
    <row r="48" spans="1:14" x14ac:dyDescent="0.25">
      <c r="A48" s="208" t="s">
        <v>144</v>
      </c>
      <c r="B48" s="208"/>
      <c r="C48" s="98">
        <f>SUM(C8:C47)</f>
        <v>0</v>
      </c>
      <c r="D48" s="98">
        <f>SUM(D8:D47)</f>
        <v>0</v>
      </c>
      <c r="E48" s="98">
        <f>D48-C48</f>
        <v>0</v>
      </c>
      <c r="F48" s="99" t="e">
        <f t="shared" si="24"/>
        <v>#DIV/0!</v>
      </c>
      <c r="G48" s="98">
        <f>SUM(G8:G47)</f>
        <v>0</v>
      </c>
      <c r="H48" s="98">
        <f>SUM(H8:H47)</f>
        <v>0</v>
      </c>
      <c r="I48" s="98">
        <f>H48-G48</f>
        <v>0</v>
      </c>
      <c r="J48" s="99" t="e">
        <f t="shared" si="25"/>
        <v>#DIV/0!</v>
      </c>
      <c r="K48" s="98">
        <f>SUM(K8:K47)</f>
        <v>0</v>
      </c>
      <c r="L48" s="98">
        <f>SUM(L8:L47)</f>
        <v>0</v>
      </c>
      <c r="M48" s="98">
        <f>L48-K48</f>
        <v>0</v>
      </c>
      <c r="N48" s="99" t="e">
        <f t="shared" si="26"/>
        <v>#DIV/0!</v>
      </c>
    </row>
    <row r="49" spans="1:14" x14ac:dyDescent="0.25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2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1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0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DDD1-3093-4ECB-9AA7-184658DBE873}">
  <sheetPr codeName="Hoja5">
    <pageSetUpPr fitToPage="1"/>
  </sheetPr>
  <dimension ref="A1:O62"/>
  <sheetViews>
    <sheetView zoomScale="80" zoomScaleNormal="80" workbookViewId="0"/>
  </sheetViews>
  <sheetFormatPr baseColWidth="10" defaultColWidth="11.42578125" defaultRowHeight="15" x14ac:dyDescent="0.25"/>
  <cols>
    <col min="1" max="1" width="39.7109375" customWidth="1"/>
    <col min="2" max="2" width="42.140625" customWidth="1"/>
    <col min="3" max="4" width="14.7109375" customWidth="1"/>
    <col min="5" max="5" width="16.7109375" customWidth="1"/>
    <col min="6" max="6" width="8" customWidth="1"/>
    <col min="7" max="8" width="14.7109375" customWidth="1"/>
    <col min="9" max="9" width="16.7109375" customWidth="1"/>
    <col min="10" max="10" width="8" customWidth="1"/>
    <col min="11" max="12" width="14.7109375" customWidth="1"/>
    <col min="13" max="13" width="16.7109375" customWidth="1"/>
    <col min="14" max="14" width="8" customWidth="1"/>
  </cols>
  <sheetData>
    <row r="1" spans="1:15" ht="19.149999999999999" customHeight="1" x14ac:dyDescent="0.25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15" customHeight="1" x14ac:dyDescent="0.25">
      <c r="A2" s="93"/>
      <c r="B2" s="93"/>
      <c r="C2" s="96"/>
    </row>
    <row r="3" spans="1:15" ht="15" customHeight="1" x14ac:dyDescent="0.25">
      <c r="A3" s="96"/>
      <c r="B3" s="96"/>
      <c r="C3" s="96"/>
    </row>
    <row r="4" spans="1:15" ht="15" customHeight="1" x14ac:dyDescent="0.25">
      <c r="A4" s="97" t="s">
        <v>53</v>
      </c>
      <c r="B4" s="45"/>
      <c r="N4" s="127" t="s">
        <v>172</v>
      </c>
    </row>
    <row r="5" spans="1:15" ht="19.149999999999999" customHeight="1" x14ac:dyDescent="0.2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ht="19.5" customHeight="1" x14ac:dyDescent="0.25">
      <c r="A6" s="209" t="s">
        <v>93</v>
      </c>
      <c r="B6" s="209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ht="19.5" customHeight="1" x14ac:dyDescent="0.25">
      <c r="A7" s="209"/>
      <c r="B7" s="209"/>
      <c r="C7" s="194">
        <v>2023</v>
      </c>
      <c r="D7" s="194">
        <v>2024</v>
      </c>
      <c r="E7" s="102" t="s">
        <v>13</v>
      </c>
      <c r="F7" s="102" t="s">
        <v>14</v>
      </c>
      <c r="G7" s="194">
        <v>2023</v>
      </c>
      <c r="H7" s="194">
        <v>2024</v>
      </c>
      <c r="I7" s="102" t="s">
        <v>13</v>
      </c>
      <c r="J7" s="102" t="s">
        <v>14</v>
      </c>
      <c r="K7" s="194">
        <v>2023</v>
      </c>
      <c r="L7" s="194">
        <v>2024</v>
      </c>
      <c r="M7" s="102" t="s">
        <v>13</v>
      </c>
      <c r="N7" s="102" t="s">
        <v>14</v>
      </c>
    </row>
    <row r="8" spans="1:15" s="152" customFormat="1" ht="19.5" customHeight="1" x14ac:dyDescent="0.25">
      <c r="A8" s="195" t="s">
        <v>95</v>
      </c>
      <c r="B8" s="196" t="s">
        <v>96</v>
      </c>
      <c r="C8" s="197">
        <v>51674460</v>
      </c>
      <c r="D8" s="198">
        <v>53715228</v>
      </c>
      <c r="E8" s="199">
        <v>2040768</v>
      </c>
      <c r="F8" s="200">
        <v>3.9492778444128902</v>
      </c>
      <c r="G8" s="201">
        <v>0</v>
      </c>
      <c r="H8" s="198">
        <v>0</v>
      </c>
      <c r="I8" s="199">
        <v>0</v>
      </c>
      <c r="J8" s="200" t="s">
        <v>156</v>
      </c>
      <c r="K8" s="201">
        <v>859</v>
      </c>
      <c r="L8" s="198">
        <v>4757</v>
      </c>
      <c r="M8" s="199">
        <v>3898</v>
      </c>
      <c r="N8" s="200">
        <v>453.7834691501746</v>
      </c>
      <c r="O8" s="166"/>
    </row>
    <row r="9" spans="1:15" s="152" customFormat="1" ht="19.5" customHeight="1" x14ac:dyDescent="0.25">
      <c r="A9" s="195" t="s">
        <v>95</v>
      </c>
      <c r="B9" s="196" t="s">
        <v>97</v>
      </c>
      <c r="C9" s="197">
        <v>18741565</v>
      </c>
      <c r="D9" s="198">
        <v>12849094</v>
      </c>
      <c r="E9" s="199">
        <v>-5892471</v>
      </c>
      <c r="F9" s="200">
        <v>-31.44065610315894</v>
      </c>
      <c r="G9" s="201">
        <v>0</v>
      </c>
      <c r="H9" s="198">
        <v>0</v>
      </c>
      <c r="I9" s="199">
        <v>0</v>
      </c>
      <c r="J9" s="200" t="s">
        <v>156</v>
      </c>
      <c r="K9" s="201">
        <v>362757</v>
      </c>
      <c r="L9" s="198">
        <v>390553</v>
      </c>
      <c r="M9" s="199">
        <v>27796</v>
      </c>
      <c r="N9" s="200">
        <v>7.6624296705508073</v>
      </c>
      <c r="O9" s="166"/>
    </row>
    <row r="10" spans="1:15" s="152" customFormat="1" ht="19.5" customHeight="1" x14ac:dyDescent="0.25">
      <c r="A10" s="195" t="s">
        <v>95</v>
      </c>
      <c r="B10" s="196" t="s">
        <v>98</v>
      </c>
      <c r="C10" s="197">
        <v>18311435</v>
      </c>
      <c r="D10" s="198">
        <v>19985715</v>
      </c>
      <c r="E10" s="199">
        <v>1674280</v>
      </c>
      <c r="F10" s="200">
        <v>9.1433576887884556</v>
      </c>
      <c r="G10" s="201">
        <v>0</v>
      </c>
      <c r="H10" s="198">
        <v>500</v>
      </c>
      <c r="I10" s="199">
        <v>500</v>
      </c>
      <c r="J10" s="200" t="s">
        <v>156</v>
      </c>
      <c r="K10" s="201">
        <v>30386</v>
      </c>
      <c r="L10" s="198">
        <v>28585</v>
      </c>
      <c r="M10" s="199">
        <v>-1801</v>
      </c>
      <c r="N10" s="200">
        <v>-5.9270716777463246</v>
      </c>
      <c r="O10" s="166"/>
    </row>
    <row r="11" spans="1:15" s="152" customFormat="1" ht="19.5" customHeight="1" x14ac:dyDescent="0.25">
      <c r="A11" s="195" t="s">
        <v>95</v>
      </c>
      <c r="B11" s="196" t="s">
        <v>99</v>
      </c>
      <c r="C11" s="197">
        <v>12137609</v>
      </c>
      <c r="D11" s="198">
        <v>15595727</v>
      </c>
      <c r="E11" s="199">
        <v>3458118</v>
      </c>
      <c r="F11" s="200">
        <v>28.49093260460111</v>
      </c>
      <c r="G11" s="201">
        <v>0</v>
      </c>
      <c r="H11" s="198">
        <v>0</v>
      </c>
      <c r="I11" s="199">
        <v>0</v>
      </c>
      <c r="J11" s="200" t="s">
        <v>156</v>
      </c>
      <c r="K11" s="201">
        <v>17398</v>
      </c>
      <c r="L11" s="198">
        <v>14234</v>
      </c>
      <c r="M11" s="199">
        <v>-3164</v>
      </c>
      <c r="N11" s="200">
        <v>-18.18599839061962</v>
      </c>
      <c r="O11" s="166"/>
    </row>
    <row r="12" spans="1:15" s="152" customFormat="1" ht="19.5" customHeight="1" x14ac:dyDescent="0.25">
      <c r="A12" s="195" t="s">
        <v>95</v>
      </c>
      <c r="B12" s="196" t="s">
        <v>100</v>
      </c>
      <c r="C12" s="197">
        <v>7329160</v>
      </c>
      <c r="D12" s="198">
        <v>6044440</v>
      </c>
      <c r="E12" s="199">
        <v>-1284720</v>
      </c>
      <c r="F12" s="200">
        <v>-17.52888461979272</v>
      </c>
      <c r="G12" s="201">
        <v>0</v>
      </c>
      <c r="H12" s="198">
        <v>0</v>
      </c>
      <c r="I12" s="199">
        <v>0</v>
      </c>
      <c r="J12" s="200" t="s">
        <v>156</v>
      </c>
      <c r="K12" s="201">
        <v>303640</v>
      </c>
      <c r="L12" s="198">
        <v>328556</v>
      </c>
      <c r="M12" s="199">
        <v>24916</v>
      </c>
      <c r="N12" s="200">
        <v>8.2057699907785491</v>
      </c>
      <c r="O12" s="166"/>
    </row>
    <row r="13" spans="1:15" s="152" customFormat="1" ht="19.5" customHeight="1" x14ac:dyDescent="0.25">
      <c r="A13" s="195" t="s">
        <v>95</v>
      </c>
      <c r="B13" s="196" t="s">
        <v>101</v>
      </c>
      <c r="C13" s="197">
        <v>2262577</v>
      </c>
      <c r="D13" s="198">
        <v>2375542</v>
      </c>
      <c r="E13" s="199">
        <v>112965</v>
      </c>
      <c r="F13" s="200">
        <v>4.9927582575090241</v>
      </c>
      <c r="G13" s="201">
        <v>0</v>
      </c>
      <c r="H13" s="198">
        <v>0</v>
      </c>
      <c r="I13" s="199">
        <v>0</v>
      </c>
      <c r="J13" s="200" t="s">
        <v>156</v>
      </c>
      <c r="K13" s="201">
        <v>95805</v>
      </c>
      <c r="L13" s="198">
        <v>140787</v>
      </c>
      <c r="M13" s="199">
        <v>44982</v>
      </c>
      <c r="N13" s="200">
        <v>46.951620479098182</v>
      </c>
      <c r="O13" s="166"/>
    </row>
    <row r="14" spans="1:15" s="152" customFormat="1" ht="19.5" customHeight="1" x14ac:dyDescent="0.25">
      <c r="A14" s="195" t="s">
        <v>95</v>
      </c>
      <c r="B14" s="196" t="s">
        <v>102</v>
      </c>
      <c r="C14" s="197">
        <v>0</v>
      </c>
      <c r="D14" s="198">
        <v>0</v>
      </c>
      <c r="E14" s="199">
        <v>0</v>
      </c>
      <c r="F14" s="200" t="s">
        <v>156</v>
      </c>
      <c r="G14" s="201">
        <v>14892154</v>
      </c>
      <c r="H14" s="198">
        <v>8093622</v>
      </c>
      <c r="I14" s="199">
        <v>-6798532</v>
      </c>
      <c r="J14" s="200">
        <v>-45.651770724369356</v>
      </c>
      <c r="K14" s="201">
        <v>368942</v>
      </c>
      <c r="L14" s="198">
        <v>284620</v>
      </c>
      <c r="M14" s="199">
        <v>-84322</v>
      </c>
      <c r="N14" s="200">
        <v>-22.855082912761361</v>
      </c>
      <c r="O14" s="166"/>
    </row>
    <row r="15" spans="1:15" s="152" customFormat="1" ht="19.5" customHeight="1" x14ac:dyDescent="0.25">
      <c r="A15" s="195" t="s">
        <v>95</v>
      </c>
      <c r="B15" s="196" t="s">
        <v>103</v>
      </c>
      <c r="C15" s="197">
        <v>16770959</v>
      </c>
      <c r="D15" s="198">
        <v>12056333</v>
      </c>
      <c r="E15" s="199">
        <v>-4714626</v>
      </c>
      <c r="F15" s="200">
        <v>-28.11184500540487</v>
      </c>
      <c r="G15" s="201">
        <v>0</v>
      </c>
      <c r="H15" s="198">
        <v>0</v>
      </c>
      <c r="I15" s="199">
        <v>0</v>
      </c>
      <c r="J15" s="200" t="s">
        <v>156</v>
      </c>
      <c r="K15" s="201">
        <v>497</v>
      </c>
      <c r="L15" s="198">
        <v>1557</v>
      </c>
      <c r="M15" s="199">
        <v>1060</v>
      </c>
      <c r="N15" s="200">
        <v>213.2796780684105</v>
      </c>
      <c r="O15" s="166"/>
    </row>
    <row r="16" spans="1:15" s="152" customFormat="1" ht="19.5" customHeight="1" x14ac:dyDescent="0.25">
      <c r="A16" s="195" t="s">
        <v>95</v>
      </c>
      <c r="B16" s="196" t="s">
        <v>104</v>
      </c>
      <c r="C16" s="197">
        <v>4811792</v>
      </c>
      <c r="D16" s="198">
        <v>3360309</v>
      </c>
      <c r="E16" s="199">
        <v>-1451483</v>
      </c>
      <c r="F16" s="200">
        <v>-30.16512351323582</v>
      </c>
      <c r="G16" s="201">
        <v>3346</v>
      </c>
      <c r="H16" s="198">
        <v>2711</v>
      </c>
      <c r="I16" s="199">
        <v>-635</v>
      </c>
      <c r="J16" s="200">
        <v>-18.977884040645549</v>
      </c>
      <c r="K16" s="201">
        <v>697043</v>
      </c>
      <c r="L16" s="198">
        <v>789749</v>
      </c>
      <c r="M16" s="199">
        <v>92706</v>
      </c>
      <c r="N16" s="200">
        <v>13.29989684997912</v>
      </c>
      <c r="O16" s="166"/>
    </row>
    <row r="17" spans="1:15" s="152" customFormat="1" ht="19.5" customHeight="1" x14ac:dyDescent="0.25">
      <c r="A17" s="195" t="s">
        <v>105</v>
      </c>
      <c r="B17" s="196" t="s">
        <v>106</v>
      </c>
      <c r="C17" s="197">
        <v>0</v>
      </c>
      <c r="D17" s="198">
        <v>0</v>
      </c>
      <c r="E17" s="199">
        <v>0</v>
      </c>
      <c r="F17" s="200" t="s">
        <v>156</v>
      </c>
      <c r="G17" s="201">
        <v>4247071</v>
      </c>
      <c r="H17" s="198">
        <v>4868159</v>
      </c>
      <c r="I17" s="199">
        <v>621088</v>
      </c>
      <c r="J17" s="200">
        <v>14.623913751383011</v>
      </c>
      <c r="K17" s="201">
        <v>41803</v>
      </c>
      <c r="L17" s="198">
        <v>41624</v>
      </c>
      <c r="M17" s="199">
        <v>-179</v>
      </c>
      <c r="N17" s="200">
        <v>-0.42819893309092549</v>
      </c>
      <c r="O17" s="166"/>
    </row>
    <row r="18" spans="1:15" s="152" customFormat="1" ht="19.5" customHeight="1" x14ac:dyDescent="0.25">
      <c r="A18" s="195" t="s">
        <v>105</v>
      </c>
      <c r="B18" s="196" t="s">
        <v>107</v>
      </c>
      <c r="C18" s="197">
        <v>0</v>
      </c>
      <c r="D18" s="198">
        <v>0</v>
      </c>
      <c r="E18" s="199">
        <v>0</v>
      </c>
      <c r="F18" s="200" t="s">
        <v>156</v>
      </c>
      <c r="G18" s="201">
        <v>4148195</v>
      </c>
      <c r="H18" s="198">
        <v>4621487</v>
      </c>
      <c r="I18" s="199">
        <v>473292</v>
      </c>
      <c r="J18" s="200">
        <v>11.409588989910061</v>
      </c>
      <c r="K18" s="201">
        <v>1539455</v>
      </c>
      <c r="L18" s="198">
        <v>1848174</v>
      </c>
      <c r="M18" s="199">
        <v>308719</v>
      </c>
      <c r="N18" s="200">
        <v>20.053785268163079</v>
      </c>
      <c r="O18" s="166"/>
    </row>
    <row r="19" spans="1:15" s="152" customFormat="1" ht="19.5" customHeight="1" x14ac:dyDescent="0.25">
      <c r="A19" s="195" t="s">
        <v>105</v>
      </c>
      <c r="B19" s="196" t="s">
        <v>108</v>
      </c>
      <c r="C19" s="197">
        <v>0</v>
      </c>
      <c r="D19" s="198">
        <v>0</v>
      </c>
      <c r="E19" s="199">
        <v>0</v>
      </c>
      <c r="F19" s="200" t="s">
        <v>156</v>
      </c>
      <c r="G19" s="201">
        <v>1339748</v>
      </c>
      <c r="H19" s="198">
        <v>1283207</v>
      </c>
      <c r="I19" s="199">
        <v>-56541</v>
      </c>
      <c r="J19" s="200">
        <v>-4.2202712748964757</v>
      </c>
      <c r="K19" s="201">
        <v>1804655</v>
      </c>
      <c r="L19" s="198">
        <v>1618095</v>
      </c>
      <c r="M19" s="199">
        <v>-186560</v>
      </c>
      <c r="N19" s="200">
        <v>-10.337709977807391</v>
      </c>
      <c r="O19" s="166"/>
    </row>
    <row r="20" spans="1:15" s="152" customFormat="1" ht="19.5" customHeight="1" x14ac:dyDescent="0.25">
      <c r="A20" s="195" t="s">
        <v>105</v>
      </c>
      <c r="B20" s="196" t="s">
        <v>109</v>
      </c>
      <c r="C20" s="197">
        <v>0</v>
      </c>
      <c r="D20" s="198">
        <v>0</v>
      </c>
      <c r="E20" s="199">
        <v>0</v>
      </c>
      <c r="F20" s="200" t="s">
        <v>156</v>
      </c>
      <c r="G20" s="201">
        <v>370360</v>
      </c>
      <c r="H20" s="198">
        <v>316985</v>
      </c>
      <c r="I20" s="199">
        <v>-53375</v>
      </c>
      <c r="J20" s="200">
        <v>-14.411653526298741</v>
      </c>
      <c r="K20" s="201">
        <v>13100240</v>
      </c>
      <c r="L20" s="198">
        <v>13497459</v>
      </c>
      <c r="M20" s="199">
        <v>397219</v>
      </c>
      <c r="N20" s="200">
        <v>3.0321505560203552</v>
      </c>
      <c r="O20" s="166"/>
    </row>
    <row r="21" spans="1:15" s="152" customFormat="1" ht="19.5" customHeight="1" x14ac:dyDescent="0.25">
      <c r="A21" s="195" t="s">
        <v>105</v>
      </c>
      <c r="B21" s="196" t="s">
        <v>110</v>
      </c>
      <c r="C21" s="197">
        <v>0</v>
      </c>
      <c r="D21" s="198">
        <v>0</v>
      </c>
      <c r="E21" s="199">
        <v>0</v>
      </c>
      <c r="F21" s="200" t="s">
        <v>156</v>
      </c>
      <c r="G21" s="201">
        <v>0</v>
      </c>
      <c r="H21" s="198">
        <v>0</v>
      </c>
      <c r="I21" s="199">
        <v>0</v>
      </c>
      <c r="J21" s="200" t="s">
        <v>156</v>
      </c>
      <c r="K21" s="201">
        <v>3205671</v>
      </c>
      <c r="L21" s="198">
        <v>3406354</v>
      </c>
      <c r="M21" s="199">
        <v>200683</v>
      </c>
      <c r="N21" s="200">
        <v>6.2602494142412022</v>
      </c>
      <c r="O21" s="166"/>
    </row>
    <row r="22" spans="1:15" s="152" customFormat="1" ht="19.5" customHeight="1" x14ac:dyDescent="0.25">
      <c r="A22" s="195" t="s">
        <v>111</v>
      </c>
      <c r="B22" s="196" t="s">
        <v>112</v>
      </c>
      <c r="C22" s="197">
        <v>0</v>
      </c>
      <c r="D22" s="198">
        <v>0</v>
      </c>
      <c r="E22" s="199">
        <v>0</v>
      </c>
      <c r="F22" s="200" t="s">
        <v>156</v>
      </c>
      <c r="G22" s="201">
        <v>698614</v>
      </c>
      <c r="H22" s="198">
        <v>644000</v>
      </c>
      <c r="I22" s="199">
        <v>-54614</v>
      </c>
      <c r="J22" s="200">
        <v>-7.8174786076431388</v>
      </c>
      <c r="K22" s="201">
        <v>259669</v>
      </c>
      <c r="L22" s="198">
        <v>275331</v>
      </c>
      <c r="M22" s="199">
        <v>15662</v>
      </c>
      <c r="N22" s="200">
        <v>6.0315247488148316</v>
      </c>
      <c r="O22" s="166"/>
    </row>
    <row r="23" spans="1:15" s="152" customFormat="1" ht="19.5" customHeight="1" x14ac:dyDescent="0.25">
      <c r="A23" s="195" t="s">
        <v>111</v>
      </c>
      <c r="B23" s="196" t="s">
        <v>113</v>
      </c>
      <c r="C23" s="197">
        <v>30967</v>
      </c>
      <c r="D23" s="198">
        <v>50772</v>
      </c>
      <c r="E23" s="199">
        <v>19805</v>
      </c>
      <c r="F23" s="200">
        <v>63.95517809280846</v>
      </c>
      <c r="G23" s="201">
        <v>11360367</v>
      </c>
      <c r="H23" s="198">
        <v>12553514</v>
      </c>
      <c r="I23" s="199">
        <v>1193147</v>
      </c>
      <c r="J23" s="200">
        <v>10.502715273194969</v>
      </c>
      <c r="K23" s="201">
        <v>2474853</v>
      </c>
      <c r="L23" s="198">
        <v>2749460</v>
      </c>
      <c r="M23" s="199">
        <v>274607</v>
      </c>
      <c r="N23" s="200">
        <v>11.095891351930799</v>
      </c>
      <c r="O23" s="166"/>
    </row>
    <row r="24" spans="1:15" s="152" customFormat="1" ht="19.5" customHeight="1" x14ac:dyDescent="0.25">
      <c r="A24" s="195" t="s">
        <v>114</v>
      </c>
      <c r="B24" s="196" t="s">
        <v>115</v>
      </c>
      <c r="C24" s="197">
        <v>0</v>
      </c>
      <c r="D24" s="198">
        <v>0</v>
      </c>
      <c r="E24" s="199">
        <v>0</v>
      </c>
      <c r="F24" s="200" t="s">
        <v>156</v>
      </c>
      <c r="G24" s="201">
        <v>626287</v>
      </c>
      <c r="H24" s="198">
        <v>622067</v>
      </c>
      <c r="I24" s="199">
        <v>-4220</v>
      </c>
      <c r="J24" s="200">
        <v>-0.67381248533020255</v>
      </c>
      <c r="K24" s="201">
        <v>10672</v>
      </c>
      <c r="L24" s="198">
        <v>6342</v>
      </c>
      <c r="M24" s="199">
        <v>-4330</v>
      </c>
      <c r="N24" s="200">
        <v>-40.573463268365821</v>
      </c>
      <c r="O24" s="166"/>
    </row>
    <row r="25" spans="1:15" s="152" customFormat="1" ht="19.5" customHeight="1" x14ac:dyDescent="0.25">
      <c r="A25" s="195" t="s">
        <v>114</v>
      </c>
      <c r="B25" s="196" t="s">
        <v>116</v>
      </c>
      <c r="C25" s="197">
        <v>0</v>
      </c>
      <c r="D25" s="198">
        <v>0</v>
      </c>
      <c r="E25" s="199">
        <v>0</v>
      </c>
      <c r="F25" s="200" t="s">
        <v>156</v>
      </c>
      <c r="G25" s="201">
        <v>557424</v>
      </c>
      <c r="H25" s="198">
        <v>683522</v>
      </c>
      <c r="I25" s="199">
        <v>126098</v>
      </c>
      <c r="J25" s="200">
        <v>22.621559172192079</v>
      </c>
      <c r="K25" s="201">
        <v>78573</v>
      </c>
      <c r="L25" s="198">
        <v>210030</v>
      </c>
      <c r="M25" s="199">
        <v>131457</v>
      </c>
      <c r="N25" s="200">
        <v>167.30556297964949</v>
      </c>
      <c r="O25" s="166"/>
    </row>
    <row r="26" spans="1:15" s="152" customFormat="1" ht="19.5" customHeight="1" x14ac:dyDescent="0.25">
      <c r="A26" s="195" t="s">
        <v>114</v>
      </c>
      <c r="B26" s="196" t="s">
        <v>117</v>
      </c>
      <c r="C26" s="197">
        <v>274800</v>
      </c>
      <c r="D26" s="198">
        <v>253640</v>
      </c>
      <c r="E26" s="199">
        <v>-21160</v>
      </c>
      <c r="F26" s="200">
        <v>-7.7001455604075639</v>
      </c>
      <c r="G26" s="201">
        <v>2371292</v>
      </c>
      <c r="H26" s="198">
        <v>2873977</v>
      </c>
      <c r="I26" s="199">
        <v>502685</v>
      </c>
      <c r="J26" s="200">
        <v>21.198781086428841</v>
      </c>
      <c r="K26" s="201">
        <v>1367288</v>
      </c>
      <c r="L26" s="198">
        <v>1952112</v>
      </c>
      <c r="M26" s="199">
        <v>584824</v>
      </c>
      <c r="N26" s="200">
        <v>42.772554136363368</v>
      </c>
      <c r="O26" s="166"/>
    </row>
    <row r="27" spans="1:15" s="152" customFormat="1" ht="19.5" customHeight="1" x14ac:dyDescent="0.25">
      <c r="A27" s="195" t="s">
        <v>118</v>
      </c>
      <c r="B27" s="196" t="s">
        <v>119</v>
      </c>
      <c r="C27" s="197">
        <v>7519380</v>
      </c>
      <c r="D27" s="198">
        <v>17362391</v>
      </c>
      <c r="E27" s="199">
        <v>9843011</v>
      </c>
      <c r="F27" s="200">
        <v>130.9018961669712</v>
      </c>
      <c r="G27" s="201">
        <v>2039844</v>
      </c>
      <c r="H27" s="198">
        <v>2121150</v>
      </c>
      <c r="I27" s="199">
        <v>81306</v>
      </c>
      <c r="J27" s="200">
        <v>3.98589303887944</v>
      </c>
      <c r="K27" s="201">
        <v>17657921</v>
      </c>
      <c r="L27" s="198">
        <v>21232990</v>
      </c>
      <c r="M27" s="199">
        <v>3575069</v>
      </c>
      <c r="N27" s="200">
        <v>20.246262286483219</v>
      </c>
      <c r="O27" s="166"/>
    </row>
    <row r="28" spans="1:15" s="152" customFormat="1" ht="19.5" customHeight="1" x14ac:dyDescent="0.25">
      <c r="A28" s="195" t="s">
        <v>120</v>
      </c>
      <c r="B28" s="196" t="s">
        <v>121</v>
      </c>
      <c r="C28" s="197">
        <v>2130405</v>
      </c>
      <c r="D28" s="198">
        <v>1945617</v>
      </c>
      <c r="E28" s="199">
        <v>-184788</v>
      </c>
      <c r="F28" s="200">
        <v>-8.6738437057742601</v>
      </c>
      <c r="G28" s="201">
        <v>63726</v>
      </c>
      <c r="H28" s="198">
        <v>99894</v>
      </c>
      <c r="I28" s="199">
        <v>36168</v>
      </c>
      <c r="J28" s="200">
        <v>56.755484417663133</v>
      </c>
      <c r="K28" s="201">
        <v>64618</v>
      </c>
      <c r="L28" s="198">
        <v>98290</v>
      </c>
      <c r="M28" s="199">
        <v>33672</v>
      </c>
      <c r="N28" s="200">
        <v>52.10931938469156</v>
      </c>
      <c r="O28" s="166"/>
    </row>
    <row r="29" spans="1:15" s="152" customFormat="1" ht="19.5" customHeight="1" x14ac:dyDescent="0.25">
      <c r="A29" s="195" t="s">
        <v>120</v>
      </c>
      <c r="B29" s="196" t="s">
        <v>122</v>
      </c>
      <c r="C29" s="197">
        <v>0</v>
      </c>
      <c r="D29" s="198">
        <v>0</v>
      </c>
      <c r="E29" s="199">
        <v>0</v>
      </c>
      <c r="F29" s="200" t="s">
        <v>156</v>
      </c>
      <c r="G29" s="201">
        <v>6625000</v>
      </c>
      <c r="H29" s="198">
        <v>6256975</v>
      </c>
      <c r="I29" s="199">
        <v>-368025</v>
      </c>
      <c r="J29" s="200">
        <v>-5.5550943396226424</v>
      </c>
      <c r="K29" s="201">
        <v>791874</v>
      </c>
      <c r="L29" s="198">
        <v>962621</v>
      </c>
      <c r="M29" s="199">
        <v>170747</v>
      </c>
      <c r="N29" s="200">
        <v>21.56239502749175</v>
      </c>
      <c r="O29" s="166"/>
    </row>
    <row r="30" spans="1:15" s="152" customFormat="1" ht="19.5" customHeight="1" x14ac:dyDescent="0.25">
      <c r="A30" s="195" t="s">
        <v>120</v>
      </c>
      <c r="B30" s="196" t="s">
        <v>123</v>
      </c>
      <c r="C30" s="197">
        <v>0</v>
      </c>
      <c r="D30" s="198">
        <v>0</v>
      </c>
      <c r="E30" s="199">
        <v>0</v>
      </c>
      <c r="F30" s="200" t="s">
        <v>156</v>
      </c>
      <c r="G30" s="201">
        <v>1183561</v>
      </c>
      <c r="H30" s="198">
        <v>1824978</v>
      </c>
      <c r="I30" s="199">
        <v>641417</v>
      </c>
      <c r="J30" s="200">
        <v>54.193826934141953</v>
      </c>
      <c r="K30" s="201">
        <v>15103349</v>
      </c>
      <c r="L30" s="198">
        <v>16293300</v>
      </c>
      <c r="M30" s="199">
        <v>1189951</v>
      </c>
      <c r="N30" s="200">
        <v>7.8787227918788147</v>
      </c>
      <c r="O30" s="166"/>
    </row>
    <row r="31" spans="1:15" s="152" customFormat="1" ht="19.5" customHeight="1" x14ac:dyDescent="0.25">
      <c r="A31" s="195" t="s">
        <v>124</v>
      </c>
      <c r="B31" s="196" t="s">
        <v>125</v>
      </c>
      <c r="C31" s="197">
        <v>0</v>
      </c>
      <c r="D31" s="198">
        <v>0</v>
      </c>
      <c r="E31" s="199">
        <v>0</v>
      </c>
      <c r="F31" s="200" t="s">
        <v>156</v>
      </c>
      <c r="G31" s="201">
        <v>17986824</v>
      </c>
      <c r="H31" s="198">
        <v>16130331</v>
      </c>
      <c r="I31" s="199">
        <v>-1856493</v>
      </c>
      <c r="J31" s="200">
        <v>-10.32140526865666</v>
      </c>
      <c r="K31" s="201">
        <v>3129476</v>
      </c>
      <c r="L31" s="198">
        <v>2185089</v>
      </c>
      <c r="M31" s="199">
        <v>-944387</v>
      </c>
      <c r="N31" s="200">
        <v>-30.177160649258859</v>
      </c>
      <c r="O31" s="166"/>
    </row>
    <row r="32" spans="1:15" s="152" customFormat="1" ht="19.5" customHeight="1" x14ac:dyDescent="0.25">
      <c r="A32" s="195" t="s">
        <v>124</v>
      </c>
      <c r="B32" s="196" t="s">
        <v>126</v>
      </c>
      <c r="C32" s="197">
        <v>0</v>
      </c>
      <c r="D32" s="198">
        <v>0</v>
      </c>
      <c r="E32" s="199">
        <v>0</v>
      </c>
      <c r="F32" s="200" t="s">
        <v>156</v>
      </c>
      <c r="G32" s="201">
        <v>2911292</v>
      </c>
      <c r="H32" s="198">
        <v>3062697</v>
      </c>
      <c r="I32" s="199">
        <v>151405</v>
      </c>
      <c r="J32" s="200">
        <v>5.2006119619742748</v>
      </c>
      <c r="K32" s="201">
        <v>551321</v>
      </c>
      <c r="L32" s="198">
        <v>401640</v>
      </c>
      <c r="M32" s="199">
        <v>-149681</v>
      </c>
      <c r="N32" s="200">
        <v>-27.14951906421123</v>
      </c>
      <c r="O32" s="166"/>
    </row>
    <row r="33" spans="1:15" s="152" customFormat="1" ht="19.5" customHeight="1" x14ac:dyDescent="0.25">
      <c r="A33" s="195" t="s">
        <v>124</v>
      </c>
      <c r="B33" s="196" t="s">
        <v>127</v>
      </c>
      <c r="C33" s="197">
        <v>0</v>
      </c>
      <c r="D33" s="198">
        <v>0</v>
      </c>
      <c r="E33" s="199">
        <v>0</v>
      </c>
      <c r="F33" s="200" t="s">
        <v>156</v>
      </c>
      <c r="G33" s="201">
        <v>618489</v>
      </c>
      <c r="H33" s="198">
        <v>211598</v>
      </c>
      <c r="I33" s="199">
        <v>-406891</v>
      </c>
      <c r="J33" s="200">
        <v>-65.787912153651888</v>
      </c>
      <c r="K33" s="201">
        <v>9477256</v>
      </c>
      <c r="L33" s="198">
        <v>9271436</v>
      </c>
      <c r="M33" s="199">
        <v>-205820</v>
      </c>
      <c r="N33" s="200">
        <v>-2.1717256556117088</v>
      </c>
      <c r="O33" s="166"/>
    </row>
    <row r="34" spans="1:15" s="152" customFormat="1" ht="19.5" customHeight="1" x14ac:dyDescent="0.25">
      <c r="A34" s="195" t="s">
        <v>124</v>
      </c>
      <c r="B34" s="196" t="s">
        <v>128</v>
      </c>
      <c r="C34" s="197">
        <v>72835</v>
      </c>
      <c r="D34" s="198">
        <v>107802</v>
      </c>
      <c r="E34" s="199">
        <v>34967</v>
      </c>
      <c r="F34" s="200">
        <v>48.008512391020787</v>
      </c>
      <c r="G34" s="201">
        <v>0</v>
      </c>
      <c r="H34" s="198">
        <v>0</v>
      </c>
      <c r="I34" s="199">
        <v>0</v>
      </c>
      <c r="J34" s="200" t="s">
        <v>156</v>
      </c>
      <c r="K34" s="201">
        <v>7312703</v>
      </c>
      <c r="L34" s="198">
        <v>7604117</v>
      </c>
      <c r="M34" s="199">
        <v>291414</v>
      </c>
      <c r="N34" s="200">
        <v>3.9850380905665048</v>
      </c>
      <c r="O34" s="166"/>
    </row>
    <row r="35" spans="1:15" s="152" customFormat="1" ht="19.5" customHeight="1" x14ac:dyDescent="0.25">
      <c r="A35" s="195" t="s">
        <v>124</v>
      </c>
      <c r="B35" s="196" t="s">
        <v>129</v>
      </c>
      <c r="C35" s="197">
        <v>0</v>
      </c>
      <c r="D35" s="198">
        <v>0</v>
      </c>
      <c r="E35" s="199">
        <v>0</v>
      </c>
      <c r="F35" s="200" t="s">
        <v>156</v>
      </c>
      <c r="G35" s="201">
        <v>0</v>
      </c>
      <c r="H35" s="198">
        <v>0</v>
      </c>
      <c r="I35" s="199">
        <v>0</v>
      </c>
      <c r="J35" s="200" t="s">
        <v>156</v>
      </c>
      <c r="K35" s="201">
        <v>2626021</v>
      </c>
      <c r="L35" s="198">
        <v>2863297</v>
      </c>
      <c r="M35" s="199">
        <v>237276</v>
      </c>
      <c r="N35" s="200">
        <v>9.0355713073124662</v>
      </c>
      <c r="O35" s="166"/>
    </row>
    <row r="36" spans="1:15" s="152" customFormat="1" ht="19.5" customHeight="1" x14ac:dyDescent="0.25">
      <c r="A36" s="195" t="s">
        <v>124</v>
      </c>
      <c r="B36" s="196" t="s">
        <v>130</v>
      </c>
      <c r="C36" s="197">
        <v>0</v>
      </c>
      <c r="D36" s="198">
        <v>0</v>
      </c>
      <c r="E36" s="199">
        <v>0</v>
      </c>
      <c r="F36" s="200" t="s">
        <v>156</v>
      </c>
      <c r="G36" s="201">
        <v>0</v>
      </c>
      <c r="H36" s="198">
        <v>0</v>
      </c>
      <c r="I36" s="199">
        <v>0</v>
      </c>
      <c r="J36" s="200" t="s">
        <v>156</v>
      </c>
      <c r="K36" s="201">
        <v>3143212</v>
      </c>
      <c r="L36" s="198">
        <v>3353790</v>
      </c>
      <c r="M36" s="199">
        <v>210578</v>
      </c>
      <c r="N36" s="200">
        <v>6.6994526617994543</v>
      </c>
      <c r="O36" s="166"/>
    </row>
    <row r="37" spans="1:15" s="152" customFormat="1" ht="19.5" customHeight="1" x14ac:dyDescent="0.25">
      <c r="A37" s="195" t="s">
        <v>124</v>
      </c>
      <c r="B37" s="196" t="s">
        <v>131</v>
      </c>
      <c r="C37" s="197">
        <v>3357378</v>
      </c>
      <c r="D37" s="198">
        <v>3733352</v>
      </c>
      <c r="E37" s="199">
        <v>375974</v>
      </c>
      <c r="F37" s="200">
        <v>11.19844116450396</v>
      </c>
      <c r="G37" s="201">
        <v>0</v>
      </c>
      <c r="H37" s="198">
        <v>0</v>
      </c>
      <c r="I37" s="199">
        <v>0</v>
      </c>
      <c r="J37" s="200" t="s">
        <v>156</v>
      </c>
      <c r="K37" s="201">
        <v>1987627</v>
      </c>
      <c r="L37" s="198">
        <v>2082636</v>
      </c>
      <c r="M37" s="199">
        <v>95009</v>
      </c>
      <c r="N37" s="200">
        <v>4.7800216036509937</v>
      </c>
      <c r="O37" s="166"/>
    </row>
    <row r="38" spans="1:15" s="152" customFormat="1" ht="19.5" customHeight="1" x14ac:dyDescent="0.25">
      <c r="A38" s="195" t="s">
        <v>124</v>
      </c>
      <c r="B38" s="196" t="s">
        <v>132</v>
      </c>
      <c r="C38" s="197">
        <v>231533</v>
      </c>
      <c r="D38" s="198">
        <v>143466</v>
      </c>
      <c r="E38" s="199">
        <v>-88067</v>
      </c>
      <c r="F38" s="200">
        <v>-38.036478601322493</v>
      </c>
      <c r="G38" s="201">
        <v>308009</v>
      </c>
      <c r="H38" s="198">
        <v>154041</v>
      </c>
      <c r="I38" s="199">
        <v>-153968</v>
      </c>
      <c r="J38" s="200">
        <v>-49.988149696924438</v>
      </c>
      <c r="K38" s="201">
        <v>18030820</v>
      </c>
      <c r="L38" s="198">
        <v>18696273</v>
      </c>
      <c r="M38" s="199">
        <v>665453</v>
      </c>
      <c r="N38" s="200">
        <v>3.6906419120150962</v>
      </c>
      <c r="O38" s="166"/>
    </row>
    <row r="39" spans="1:15" s="152" customFormat="1" ht="19.5" customHeight="1" x14ac:dyDescent="0.25">
      <c r="A39" s="195" t="s">
        <v>124</v>
      </c>
      <c r="B39" s="196" t="s">
        <v>133</v>
      </c>
      <c r="C39" s="197">
        <v>0</v>
      </c>
      <c r="D39" s="198">
        <v>0</v>
      </c>
      <c r="E39" s="199">
        <v>0</v>
      </c>
      <c r="F39" s="200" t="s">
        <v>156</v>
      </c>
      <c r="G39" s="201">
        <v>227</v>
      </c>
      <c r="H39" s="198">
        <v>273</v>
      </c>
      <c r="I39" s="199">
        <v>46</v>
      </c>
      <c r="J39" s="200">
        <v>20.264317180616739</v>
      </c>
      <c r="K39" s="201">
        <v>3541636</v>
      </c>
      <c r="L39" s="198">
        <v>3473531</v>
      </c>
      <c r="M39" s="199">
        <v>-68105</v>
      </c>
      <c r="N39" s="200">
        <v>-1.9229813566385729</v>
      </c>
      <c r="O39" s="166"/>
    </row>
    <row r="40" spans="1:15" s="152" customFormat="1" ht="19.5" customHeight="1" x14ac:dyDescent="0.25">
      <c r="A40" s="195" t="s">
        <v>124</v>
      </c>
      <c r="B40" s="196" t="s">
        <v>134</v>
      </c>
      <c r="C40" s="197">
        <v>0</v>
      </c>
      <c r="D40" s="198">
        <v>6107</v>
      </c>
      <c r="E40" s="199">
        <v>6107</v>
      </c>
      <c r="F40" s="200" t="s">
        <v>156</v>
      </c>
      <c r="G40" s="201">
        <v>3863975</v>
      </c>
      <c r="H40" s="198">
        <v>3871041</v>
      </c>
      <c r="I40" s="199">
        <v>7066</v>
      </c>
      <c r="J40" s="200">
        <v>0.18286867798057929</v>
      </c>
      <c r="K40" s="201">
        <v>2718199</v>
      </c>
      <c r="L40" s="198">
        <v>3420067</v>
      </c>
      <c r="M40" s="199">
        <v>701868</v>
      </c>
      <c r="N40" s="200">
        <v>25.82106755244925</v>
      </c>
      <c r="O40" s="166"/>
    </row>
    <row r="41" spans="1:15" s="152" customFormat="1" ht="19.5" customHeight="1" x14ac:dyDescent="0.25">
      <c r="A41" s="195" t="s">
        <v>135</v>
      </c>
      <c r="B41" s="196" t="s">
        <v>136</v>
      </c>
      <c r="C41" s="197">
        <v>0</v>
      </c>
      <c r="D41" s="198">
        <v>0</v>
      </c>
      <c r="E41" s="199">
        <v>0</v>
      </c>
      <c r="F41" s="200" t="s">
        <v>156</v>
      </c>
      <c r="G41" s="201">
        <v>279532</v>
      </c>
      <c r="H41" s="198">
        <v>407535</v>
      </c>
      <c r="I41" s="199">
        <v>128003</v>
      </c>
      <c r="J41" s="200">
        <v>45.79189502454102</v>
      </c>
      <c r="K41" s="201">
        <v>3568389</v>
      </c>
      <c r="L41" s="198">
        <v>4359440</v>
      </c>
      <c r="M41" s="199">
        <v>791051</v>
      </c>
      <c r="N41" s="200">
        <v>22.168294992502229</v>
      </c>
      <c r="O41" s="166"/>
    </row>
    <row r="42" spans="1:15" s="152" customFormat="1" ht="19.5" customHeight="1" x14ac:dyDescent="0.25">
      <c r="A42" s="195" t="s">
        <v>135</v>
      </c>
      <c r="B42" s="196" t="s">
        <v>137</v>
      </c>
      <c r="C42" s="197">
        <v>0</v>
      </c>
      <c r="D42" s="198">
        <v>0</v>
      </c>
      <c r="E42" s="199">
        <v>0</v>
      </c>
      <c r="F42" s="200" t="s">
        <v>156</v>
      </c>
      <c r="G42" s="201">
        <v>0</v>
      </c>
      <c r="H42" s="198">
        <v>0</v>
      </c>
      <c r="I42" s="199">
        <v>0</v>
      </c>
      <c r="J42" s="200" t="s">
        <v>156</v>
      </c>
      <c r="K42" s="201">
        <v>8553713</v>
      </c>
      <c r="L42" s="198">
        <v>9644730</v>
      </c>
      <c r="M42" s="199">
        <v>1091017</v>
      </c>
      <c r="N42" s="200">
        <v>12.754893693534029</v>
      </c>
      <c r="O42" s="166"/>
    </row>
    <row r="43" spans="1:15" s="152" customFormat="1" ht="19.5" customHeight="1" x14ac:dyDescent="0.25">
      <c r="A43" s="195" t="s">
        <v>135</v>
      </c>
      <c r="B43" s="196" t="s">
        <v>174</v>
      </c>
      <c r="C43" s="197">
        <v>0</v>
      </c>
      <c r="D43" s="198">
        <v>0</v>
      </c>
      <c r="E43" s="199">
        <v>0</v>
      </c>
      <c r="F43" s="200" t="s">
        <v>156</v>
      </c>
      <c r="G43" s="201">
        <v>0</v>
      </c>
      <c r="H43" s="198">
        <v>85</v>
      </c>
      <c r="I43" s="199">
        <v>85</v>
      </c>
      <c r="J43" s="200" t="s">
        <v>156</v>
      </c>
      <c r="K43" s="201">
        <v>10703501</v>
      </c>
      <c r="L43" s="198">
        <v>11731600</v>
      </c>
      <c r="M43" s="199">
        <v>1028099</v>
      </c>
      <c r="N43" s="200">
        <v>9.6052590643005544</v>
      </c>
      <c r="O43" s="166"/>
    </row>
    <row r="44" spans="1:15" s="152" customFormat="1" ht="19.5" customHeight="1" x14ac:dyDescent="0.25">
      <c r="A44" s="195" t="s">
        <v>135</v>
      </c>
      <c r="B44" s="196" t="s">
        <v>139</v>
      </c>
      <c r="C44" s="197">
        <v>231501</v>
      </c>
      <c r="D44" s="198">
        <v>324006</v>
      </c>
      <c r="E44" s="199">
        <v>92505</v>
      </c>
      <c r="F44" s="200">
        <v>39.958790674770313</v>
      </c>
      <c r="G44" s="201">
        <v>117656</v>
      </c>
      <c r="H44" s="198">
        <v>148570</v>
      </c>
      <c r="I44" s="199">
        <v>30914</v>
      </c>
      <c r="J44" s="200">
        <v>26.274903107363841</v>
      </c>
      <c r="K44" s="201">
        <v>21947290</v>
      </c>
      <c r="L44" s="198">
        <v>23849172</v>
      </c>
      <c r="M44" s="199">
        <v>1901882</v>
      </c>
      <c r="N44" s="200">
        <v>8.6656803641816396</v>
      </c>
      <c r="O44" s="166"/>
    </row>
    <row r="45" spans="1:15" s="152" customFormat="1" ht="19.5" customHeight="1" x14ac:dyDescent="0.25">
      <c r="A45" s="195" t="s">
        <v>140</v>
      </c>
      <c r="B45" s="196" t="s">
        <v>141</v>
      </c>
      <c r="C45" s="197">
        <v>0</v>
      </c>
      <c r="D45" s="198">
        <v>0</v>
      </c>
      <c r="E45" s="199">
        <v>0</v>
      </c>
      <c r="F45" s="200" t="s">
        <v>156</v>
      </c>
      <c r="G45" s="201">
        <v>0</v>
      </c>
      <c r="H45" s="198">
        <v>0</v>
      </c>
      <c r="I45" s="199">
        <v>0</v>
      </c>
      <c r="J45" s="200" t="s">
        <v>156</v>
      </c>
      <c r="K45" s="201">
        <v>8535232</v>
      </c>
      <c r="L45" s="198">
        <v>8647989</v>
      </c>
      <c r="M45" s="199">
        <v>112757</v>
      </c>
      <c r="N45" s="200">
        <v>1.3210771540832129</v>
      </c>
      <c r="O45" s="166"/>
    </row>
    <row r="46" spans="1:15" s="152" customFormat="1" ht="19.5" customHeight="1" x14ac:dyDescent="0.25">
      <c r="A46" s="195" t="s">
        <v>140</v>
      </c>
      <c r="B46" s="196" t="s">
        <v>142</v>
      </c>
      <c r="C46" s="197">
        <v>0</v>
      </c>
      <c r="D46" s="198">
        <v>0</v>
      </c>
      <c r="E46" s="199">
        <v>0</v>
      </c>
      <c r="F46" s="200" t="s">
        <v>156</v>
      </c>
      <c r="G46" s="201">
        <v>0</v>
      </c>
      <c r="H46" s="198">
        <v>0</v>
      </c>
      <c r="I46" s="199">
        <v>0</v>
      </c>
      <c r="J46" s="200" t="s">
        <v>156</v>
      </c>
      <c r="K46" s="201">
        <v>26036361</v>
      </c>
      <c r="L46" s="198">
        <v>25298375</v>
      </c>
      <c r="M46" s="199">
        <v>-737986</v>
      </c>
      <c r="N46" s="200">
        <v>-2.834443722761407</v>
      </c>
      <c r="O46" s="166"/>
    </row>
    <row r="47" spans="1:15" s="152" customFormat="1" ht="19.5" customHeight="1" x14ac:dyDescent="0.25">
      <c r="A47" s="195" t="s">
        <v>140</v>
      </c>
      <c r="B47" s="196" t="s">
        <v>55</v>
      </c>
      <c r="C47" s="197">
        <v>0</v>
      </c>
      <c r="D47" s="198">
        <v>0</v>
      </c>
      <c r="E47" s="199">
        <v>0</v>
      </c>
      <c r="F47" s="200" t="s">
        <v>156</v>
      </c>
      <c r="G47" s="201">
        <v>0</v>
      </c>
      <c r="H47" s="198">
        <v>0</v>
      </c>
      <c r="I47" s="199">
        <v>0</v>
      </c>
      <c r="J47" s="200" t="s">
        <v>156</v>
      </c>
      <c r="K47" s="201">
        <v>28291254</v>
      </c>
      <c r="L47" s="198">
        <v>31592175</v>
      </c>
      <c r="M47" s="199">
        <v>3300921</v>
      </c>
      <c r="N47" s="200">
        <v>11.66763763811954</v>
      </c>
      <c r="O47" s="166"/>
    </row>
    <row r="48" spans="1:15" ht="19.5" customHeight="1" x14ac:dyDescent="0.25">
      <c r="A48" s="208" t="s">
        <v>168</v>
      </c>
      <c r="B48" s="208"/>
      <c r="C48" s="189">
        <f>SUM(C8:C47)</f>
        <v>145888356</v>
      </c>
      <c r="D48" s="189">
        <f>SUM(D8:D47)</f>
        <v>149909541</v>
      </c>
      <c r="E48" s="189">
        <f>D48-C48</f>
        <v>4021185</v>
      </c>
      <c r="F48" s="190">
        <f t="shared" ref="F48" si="0">((D48*100/C48)-100)</f>
        <v>2.7563440361203391</v>
      </c>
      <c r="G48" s="189">
        <f>SUM(G8:G47)</f>
        <v>76612993</v>
      </c>
      <c r="H48" s="189">
        <f>SUM(H8:H47)</f>
        <v>70852919</v>
      </c>
      <c r="I48" s="189">
        <f>H48-G48</f>
        <v>-5760074</v>
      </c>
      <c r="J48" s="190">
        <f t="shared" ref="J48" si="1">((H48*100/G48)-100)</f>
        <v>-7.5184035689612045</v>
      </c>
      <c r="K48" s="189">
        <f>SUM(K8:K47)</f>
        <v>219531979</v>
      </c>
      <c r="L48" s="189">
        <f>SUM(L8:L47)</f>
        <v>234650937</v>
      </c>
      <c r="M48" s="189">
        <f>L48-K48</f>
        <v>15118958</v>
      </c>
      <c r="N48" s="190">
        <f t="shared" ref="N48" si="2">((L48*100/K48)-100)</f>
        <v>6.8869046181194449</v>
      </c>
    </row>
    <row r="49" spans="1:14" ht="15" customHeight="1" x14ac:dyDescent="0.25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3" spans="1:14" x14ac:dyDescent="0.25">
      <c r="D53" s="148"/>
    </row>
    <row r="54" spans="1:14" x14ac:dyDescent="0.25">
      <c r="C54" s="151"/>
      <c r="D54" s="147"/>
      <c r="E54" s="149"/>
    </row>
    <row r="55" spans="1:14" x14ac:dyDescent="0.25">
      <c r="D55" s="150"/>
    </row>
    <row r="62" spans="1:14" x14ac:dyDescent="0.25">
      <c r="D62" s="89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69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8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4AEE-389B-4266-9C8E-0B87A2D23909}">
  <sheetPr codeName="Hoja6">
    <pageSetUpPr fitToPage="1"/>
  </sheetPr>
  <dimension ref="A1:AA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27" ht="19.149999999999999" customHeight="1" x14ac:dyDescent="0.35">
      <c r="A1" s="46" t="s">
        <v>52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2024</v>
      </c>
    </row>
    <row r="2" spans="1:27" ht="15.6" customHeight="1" x14ac:dyDescent="0.3">
      <c r="A2" s="153"/>
      <c r="H2" s="17"/>
      <c r="I2" s="17"/>
      <c r="J2" s="17"/>
      <c r="K2" s="17"/>
      <c r="L2" s="17"/>
      <c r="M2" s="17"/>
      <c r="AA2" s="53" t="str">
        <f>"Acumulado "&amp;D6</f>
        <v>Acumulado 2023</v>
      </c>
    </row>
    <row r="3" spans="1:27" ht="15.6" customHeight="1" x14ac:dyDescent="0.3">
      <c r="H3" s="17"/>
      <c r="I3" s="17"/>
      <c r="J3" s="17"/>
      <c r="K3" s="17"/>
      <c r="L3" s="17"/>
      <c r="M3" s="17"/>
    </row>
    <row r="4" spans="1:27" ht="15.6" customHeight="1" x14ac:dyDescent="0.25">
      <c r="A4" s="45" t="s">
        <v>53</v>
      </c>
    </row>
    <row r="5" spans="1:27" ht="15.6" customHeight="1" x14ac:dyDescent="0.25">
      <c r="A5" s="210" t="s">
        <v>1</v>
      </c>
      <c r="B5" s="12" t="s">
        <v>160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27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27" ht="15.6" customHeight="1" x14ac:dyDescent="0.25">
      <c r="A7" s="202" t="s">
        <v>18</v>
      </c>
      <c r="B7" s="203">
        <v>1045720.122</v>
      </c>
      <c r="C7" s="203">
        <v>969613.14500000002</v>
      </c>
      <c r="D7" s="203">
        <v>11536283.905999999</v>
      </c>
      <c r="E7" s="203">
        <v>12071486.776000001</v>
      </c>
      <c r="F7" s="204">
        <v>4.6393004399072026</v>
      </c>
      <c r="G7" s="51"/>
    </row>
    <row r="8" spans="1:27" ht="15.6" customHeight="1" x14ac:dyDescent="0.25">
      <c r="A8" s="202" t="s">
        <v>11</v>
      </c>
      <c r="B8" s="203">
        <v>221867</v>
      </c>
      <c r="C8" s="203">
        <v>276522.63500000001</v>
      </c>
      <c r="D8" s="203">
        <v>2656370</v>
      </c>
      <c r="E8" s="203">
        <v>2663220.8489999999</v>
      </c>
      <c r="F8" s="204">
        <v>0.25790266416200319</v>
      </c>
      <c r="G8" s="20"/>
    </row>
    <row r="9" spans="1:27" ht="15.6" customHeight="1" x14ac:dyDescent="0.25">
      <c r="A9" s="202" t="s">
        <v>8</v>
      </c>
      <c r="B9" s="203">
        <v>445999.21499999991</v>
      </c>
      <c r="C9" s="203">
        <v>444321.40600000002</v>
      </c>
      <c r="D9" s="203">
        <v>4509767.0820000004</v>
      </c>
      <c r="E9" s="203">
        <v>4470627.6899999985</v>
      </c>
      <c r="F9" s="204">
        <v>-0.86788056430273741</v>
      </c>
      <c r="G9" s="20"/>
    </row>
    <row r="10" spans="1:27" ht="15.6" customHeight="1" x14ac:dyDescent="0.25">
      <c r="A10" s="202" t="s">
        <v>10</v>
      </c>
      <c r="B10" s="203">
        <v>364192.93799999991</v>
      </c>
      <c r="C10" s="203">
        <v>363354.97499999998</v>
      </c>
      <c r="D10" s="203">
        <v>3988979.1919999998</v>
      </c>
      <c r="E10" s="203">
        <v>3877073.3149999999</v>
      </c>
      <c r="F10" s="204">
        <v>-2.8053763034018862</v>
      </c>
    </row>
    <row r="11" spans="1:27" ht="15.6" customHeight="1" x14ac:dyDescent="0.25">
      <c r="A11" s="202" t="s">
        <v>9</v>
      </c>
      <c r="B11" s="203">
        <v>8787387.7540000007</v>
      </c>
      <c r="C11" s="203">
        <v>8362201.0379999997</v>
      </c>
      <c r="D11" s="203">
        <v>87116176.534999996</v>
      </c>
      <c r="E11" s="203">
        <v>87202519.963</v>
      </c>
      <c r="F11" s="204">
        <v>9.9112967802611251E-2</v>
      </c>
    </row>
    <row r="12" spans="1:27" ht="15.6" customHeight="1" x14ac:dyDescent="0.25">
      <c r="A12" s="202" t="s">
        <v>6</v>
      </c>
      <c r="B12" s="203">
        <v>441269.88199999998</v>
      </c>
      <c r="C12" s="203">
        <v>383305.33799999999</v>
      </c>
      <c r="D12" s="203">
        <v>4908769.4050000003</v>
      </c>
      <c r="E12" s="203">
        <v>4030065.05</v>
      </c>
      <c r="F12" s="204">
        <v>-17.900705502787829</v>
      </c>
    </row>
    <row r="13" spans="1:27" ht="15.6" customHeight="1" x14ac:dyDescent="0.25">
      <c r="A13" s="202" t="s">
        <v>175</v>
      </c>
      <c r="B13" s="203">
        <v>1334722.402</v>
      </c>
      <c r="C13" s="203">
        <v>1460199.13</v>
      </c>
      <c r="D13" s="203">
        <v>13969188.038000001</v>
      </c>
      <c r="E13" s="203">
        <v>14637496.236</v>
      </c>
      <c r="F13" s="204">
        <v>4.7841592237288211</v>
      </c>
    </row>
    <row r="14" spans="1:27" ht="15.6" customHeight="1" x14ac:dyDescent="0.25">
      <c r="A14" s="202" t="s">
        <v>153</v>
      </c>
      <c r="B14" s="203">
        <v>5409039.7429999998</v>
      </c>
      <c r="C14" s="203">
        <v>5904965.8540000003</v>
      </c>
      <c r="D14" s="203">
        <v>53235680.987999998</v>
      </c>
      <c r="E14" s="203">
        <v>59083139.991999999</v>
      </c>
      <c r="F14" s="204">
        <v>10.98409731119639</v>
      </c>
    </row>
    <row r="15" spans="1:27" ht="15.6" customHeight="1" x14ac:dyDescent="0.25">
      <c r="A15" s="202" t="s">
        <v>150</v>
      </c>
      <c r="B15" s="203">
        <v>2763356</v>
      </c>
      <c r="C15" s="203">
        <v>2864307</v>
      </c>
      <c r="D15" s="203">
        <v>27863183</v>
      </c>
      <c r="E15" s="203">
        <v>29353273</v>
      </c>
      <c r="F15" s="204">
        <v>5.3478814678136359</v>
      </c>
    </row>
    <row r="16" spans="1:27" ht="15.6" customHeight="1" x14ac:dyDescent="0.5">
      <c r="A16" s="202" t="s">
        <v>149</v>
      </c>
      <c r="B16" s="203">
        <v>3446122.2170000002</v>
      </c>
      <c r="C16" s="203">
        <v>3038093.9010000001</v>
      </c>
      <c r="D16" s="203">
        <v>31288857.416000001</v>
      </c>
      <c r="E16" s="203">
        <v>30270178.427999999</v>
      </c>
      <c r="F16" s="204">
        <v>-3.255724472313545</v>
      </c>
      <c r="G16" s="15"/>
    </row>
    <row r="17" spans="1:7" ht="15.6" customHeight="1" x14ac:dyDescent="0.35">
      <c r="A17" s="202" t="s">
        <v>155</v>
      </c>
      <c r="B17" s="203">
        <v>866697.78700000001</v>
      </c>
      <c r="C17" s="203">
        <v>1345717.67</v>
      </c>
      <c r="D17" s="203">
        <v>13871221.98</v>
      </c>
      <c r="E17" s="203">
        <v>14777890.353</v>
      </c>
      <c r="F17" s="204">
        <v>6.5363266070376804</v>
      </c>
      <c r="G17" s="16"/>
    </row>
    <row r="18" spans="1:7" ht="15.6" customHeight="1" x14ac:dyDescent="0.25">
      <c r="A18" s="202" t="s">
        <v>152</v>
      </c>
      <c r="B18" s="203">
        <v>151332.51300000001</v>
      </c>
      <c r="C18" s="203">
        <v>170893</v>
      </c>
      <c r="D18" s="203">
        <v>1502476.2039999999</v>
      </c>
      <c r="E18" s="203">
        <v>1451878</v>
      </c>
      <c r="F18" s="204">
        <v>-3.3676542673550349</v>
      </c>
    </row>
    <row r="19" spans="1:7" ht="15.6" customHeight="1" x14ac:dyDescent="0.25">
      <c r="A19" s="202" t="s">
        <v>148</v>
      </c>
      <c r="B19" s="203">
        <v>698401.29799999995</v>
      </c>
      <c r="C19" s="203">
        <v>454563.45400000003</v>
      </c>
      <c r="D19" s="203">
        <v>7184429.2630000003</v>
      </c>
      <c r="E19" s="203">
        <v>5645352.2259999998</v>
      </c>
      <c r="F19" s="204">
        <v>-21.422398087016969</v>
      </c>
    </row>
    <row r="20" spans="1:7" ht="15.6" customHeight="1" x14ac:dyDescent="0.25">
      <c r="A20" s="202" t="s">
        <v>147</v>
      </c>
      <c r="B20" s="203">
        <v>1205940.72</v>
      </c>
      <c r="C20" s="203">
        <v>994068.05200000003</v>
      </c>
      <c r="D20" s="203">
        <v>16231790.255000001</v>
      </c>
      <c r="E20" s="203">
        <v>12989773.305</v>
      </c>
      <c r="F20" s="204">
        <v>-19.973255562499261</v>
      </c>
    </row>
    <row r="21" spans="1:7" ht="15.6" customHeight="1" x14ac:dyDescent="0.25">
      <c r="A21" s="202" t="s">
        <v>154</v>
      </c>
      <c r="B21" s="203">
        <v>2385196</v>
      </c>
      <c r="C21" s="203">
        <v>2377701</v>
      </c>
      <c r="D21" s="203">
        <v>24981796.309999999</v>
      </c>
      <c r="E21" s="203">
        <v>25750918.901999999</v>
      </c>
      <c r="F21" s="204">
        <v>3.0787321394183782</v>
      </c>
    </row>
    <row r="22" spans="1:7" ht="15.6" customHeight="1" x14ac:dyDescent="0.25">
      <c r="A22" s="202" t="s">
        <v>151</v>
      </c>
      <c r="B22" s="203">
        <v>2231547.8560000001</v>
      </c>
      <c r="C22" s="203">
        <v>2815353.8909999998</v>
      </c>
      <c r="D22" s="203">
        <v>23327682.004000001</v>
      </c>
      <c r="E22" s="203">
        <v>26355962.533</v>
      </c>
      <c r="F22" s="204">
        <v>12.98148923875395</v>
      </c>
    </row>
    <row r="23" spans="1:7" ht="15.6" customHeight="1" x14ac:dyDescent="0.25">
      <c r="A23" s="202" t="s">
        <v>171</v>
      </c>
      <c r="B23" s="203">
        <v>257975.58600000001</v>
      </c>
      <c r="C23" s="203">
        <v>424457.09100000001</v>
      </c>
      <c r="D23" s="203">
        <v>2156400.81</v>
      </c>
      <c r="E23" s="203">
        <v>3826385.0019999999</v>
      </c>
      <c r="F23" s="204">
        <v>77.443125798120974</v>
      </c>
    </row>
    <row r="24" spans="1:7" ht="15.6" customHeight="1" x14ac:dyDescent="0.25">
      <c r="A24" s="202" t="s">
        <v>146</v>
      </c>
      <c r="B24" s="203">
        <v>175180.03700000001</v>
      </c>
      <c r="C24" s="203">
        <v>223869.27</v>
      </c>
      <c r="D24" s="203">
        <v>1820801.4140000001</v>
      </c>
      <c r="E24" s="203">
        <v>2123625.4350000001</v>
      </c>
      <c r="F24" s="204">
        <v>16.63135906374028</v>
      </c>
    </row>
    <row r="25" spans="1:7" ht="15.6" customHeight="1" x14ac:dyDescent="0.25">
      <c r="A25" s="202" t="s">
        <v>145</v>
      </c>
      <c r="B25" s="203">
        <v>44624</v>
      </c>
      <c r="C25" s="203">
        <v>49122</v>
      </c>
      <c r="D25" s="203">
        <v>446917</v>
      </c>
      <c r="E25" s="203">
        <v>448954</v>
      </c>
      <c r="F25" s="204">
        <v>0.45578933000982141</v>
      </c>
    </row>
    <row r="26" spans="1:7" ht="15.6" customHeight="1" x14ac:dyDescent="0.25">
      <c r="A26" s="202" t="s">
        <v>157</v>
      </c>
      <c r="B26" s="203">
        <v>209809.46400000001</v>
      </c>
      <c r="C26" s="203">
        <v>243409.17800000001</v>
      </c>
      <c r="D26" s="203">
        <v>2124210.2489999998</v>
      </c>
      <c r="E26" s="203">
        <v>2230430.6129999999</v>
      </c>
      <c r="F26" s="204">
        <v>5.0004637747136664</v>
      </c>
    </row>
    <row r="27" spans="1:7" ht="15.6" customHeight="1" x14ac:dyDescent="0.25">
      <c r="A27" s="202" t="s">
        <v>173</v>
      </c>
      <c r="B27" s="203">
        <v>314209.24</v>
      </c>
      <c r="C27" s="203">
        <v>310178.78399999999</v>
      </c>
      <c r="D27" s="203">
        <v>2932268.264</v>
      </c>
      <c r="E27" s="203">
        <v>2826002.8480000002</v>
      </c>
      <c r="F27" s="204">
        <v>-3.6240004812874669</v>
      </c>
    </row>
    <row r="28" spans="1:7" ht="15.6" customHeight="1" x14ac:dyDescent="0.25">
      <c r="A28" s="202" t="s">
        <v>177</v>
      </c>
      <c r="B28" s="203">
        <v>1124696.5889999999</v>
      </c>
      <c r="C28" s="203">
        <v>1212737.0449999999</v>
      </c>
      <c r="D28" s="203">
        <v>10832701.424000001</v>
      </c>
      <c r="E28" s="203">
        <v>11952329.875</v>
      </c>
      <c r="F28" s="204">
        <v>10.3356347339127</v>
      </c>
    </row>
    <row r="29" spans="1:7" ht="15.6" customHeight="1" x14ac:dyDescent="0.25">
      <c r="A29" s="202" t="s">
        <v>178</v>
      </c>
      <c r="B29" s="203">
        <v>527744.196</v>
      </c>
      <c r="C29" s="203">
        <v>689796.86699999997</v>
      </c>
      <c r="D29" s="203">
        <v>5832512.5669999998</v>
      </c>
      <c r="E29" s="203">
        <v>6085205.875</v>
      </c>
      <c r="F29" s="204">
        <v>4.332494874159778</v>
      </c>
    </row>
    <row r="30" spans="1:7" ht="15.6" customHeight="1" x14ac:dyDescent="0.25">
      <c r="A30" s="202" t="s">
        <v>179</v>
      </c>
      <c r="B30" s="203">
        <v>382350</v>
      </c>
      <c r="C30" s="203">
        <v>357080</v>
      </c>
      <c r="D30" s="203">
        <v>3222339</v>
      </c>
      <c r="E30" s="203">
        <v>3563030</v>
      </c>
      <c r="F30" s="204">
        <v>10.57278579317695</v>
      </c>
    </row>
    <row r="31" spans="1:7" ht="15.6" customHeight="1" x14ac:dyDescent="0.25">
      <c r="A31" s="202" t="s">
        <v>180</v>
      </c>
      <c r="B31" s="203">
        <v>2969771.014</v>
      </c>
      <c r="C31" s="203">
        <v>2940526.145</v>
      </c>
      <c r="D31" s="203">
        <v>27351289.655999999</v>
      </c>
      <c r="E31" s="203">
        <v>26745187.971000001</v>
      </c>
      <c r="F31" s="204">
        <v>-2.2159894199615588</v>
      </c>
    </row>
    <row r="32" spans="1:7" ht="15.6" customHeight="1" x14ac:dyDescent="0.25">
      <c r="A32" s="202" t="s">
        <v>181</v>
      </c>
      <c r="B32" s="203">
        <v>6829393.574</v>
      </c>
      <c r="C32" s="203">
        <v>6726561.3329999996</v>
      </c>
      <c r="D32" s="203">
        <v>64453174.898000002</v>
      </c>
      <c r="E32" s="203">
        <v>68210602.694999993</v>
      </c>
      <c r="F32" s="204">
        <v>5.8297016445602301</v>
      </c>
    </row>
    <row r="33" spans="1:6" ht="15.6" customHeight="1" x14ac:dyDescent="0.25">
      <c r="A33" s="202" t="s">
        <v>182</v>
      </c>
      <c r="B33" s="203">
        <v>419245.56699999998</v>
      </c>
      <c r="C33" s="203">
        <v>508560.22200000001</v>
      </c>
      <c r="D33" s="203">
        <v>4004528.33</v>
      </c>
      <c r="E33" s="203">
        <v>4556462.8550000004</v>
      </c>
      <c r="F33" s="204">
        <v>13.78275990371132</v>
      </c>
    </row>
    <row r="34" spans="1:6" ht="15.6" customHeight="1" x14ac:dyDescent="0.25">
      <c r="A34" s="202" t="s">
        <v>183</v>
      </c>
      <c r="B34" s="203">
        <v>109921</v>
      </c>
      <c r="C34" s="203">
        <v>124430</v>
      </c>
      <c r="D34" s="203">
        <v>1262069</v>
      </c>
      <c r="E34" s="203">
        <v>1200450</v>
      </c>
      <c r="F34" s="204">
        <v>-4.8823796480224084</v>
      </c>
    </row>
    <row r="35" spans="1:6" ht="15.6" customHeight="1" x14ac:dyDescent="0.25">
      <c r="A35" s="193" t="s">
        <v>158</v>
      </c>
      <c r="B35" s="192">
        <f>SUM(B7:B34)</f>
        <v>45163713.714000002</v>
      </c>
      <c r="C35" s="91">
        <f>SUM(C7:C34)</f>
        <v>46035909.424000002</v>
      </c>
      <c r="D35" s="90">
        <f>SUM(D7:D34)</f>
        <v>454611864.19</v>
      </c>
      <c r="E35" s="92">
        <f>SUM(E7:E34)</f>
        <v>468399523.787</v>
      </c>
      <c r="F35" s="191">
        <f>E35*100/D35-100</f>
        <v>3.0328420094284212</v>
      </c>
    </row>
    <row r="36" spans="1:6" ht="15.6" customHeight="1" x14ac:dyDescent="0.25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67" priority="2">
      <formula>MOD(ROW(),2)=0</formula>
    </cfRule>
  </conditionalFormatting>
  <conditionalFormatting sqref="F7:F35">
    <cfRule type="expression" dxfId="6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5DE6-4C68-4E98-88A5-EBA5C96AEDF4}">
  <sheetPr codeName="Hoja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56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93" t="s">
        <v>161</v>
      </c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1040182</v>
      </c>
      <c r="C7" s="203">
        <v>964667</v>
      </c>
      <c r="D7" s="203">
        <v>11463087</v>
      </c>
      <c r="E7" s="203">
        <v>12004845</v>
      </c>
      <c r="F7" s="204">
        <v>4.7261091187740334</v>
      </c>
      <c r="G7" s="27"/>
    </row>
    <row r="8" spans="1:14" ht="15.6" customHeight="1" x14ac:dyDescent="0.25">
      <c r="A8" s="202" t="s">
        <v>11</v>
      </c>
      <c r="B8" s="203">
        <v>218346</v>
      </c>
      <c r="C8" s="203">
        <v>275153</v>
      </c>
      <c r="D8" s="203">
        <v>2630623</v>
      </c>
      <c r="E8" s="203">
        <v>2643288</v>
      </c>
      <c r="F8" s="204">
        <v>0.48144488967062671</v>
      </c>
      <c r="G8" s="20"/>
    </row>
    <row r="9" spans="1:14" ht="15.6" customHeight="1" x14ac:dyDescent="0.25">
      <c r="A9" s="202" t="s">
        <v>8</v>
      </c>
      <c r="B9" s="203">
        <v>439995</v>
      </c>
      <c r="C9" s="203">
        <v>438661</v>
      </c>
      <c r="D9" s="203">
        <v>4426594</v>
      </c>
      <c r="E9" s="203">
        <v>4385729</v>
      </c>
      <c r="F9" s="204">
        <v>-0.9231702749337245</v>
      </c>
      <c r="G9" s="20"/>
    </row>
    <row r="10" spans="1:14" ht="15.6" customHeight="1" x14ac:dyDescent="0.25">
      <c r="A10" s="202" t="s">
        <v>10</v>
      </c>
      <c r="B10" s="203">
        <v>361205</v>
      </c>
      <c r="C10" s="203">
        <v>359051</v>
      </c>
      <c r="D10" s="203">
        <v>3938297</v>
      </c>
      <c r="E10" s="203">
        <v>3819048</v>
      </c>
      <c r="F10" s="204">
        <v>-3.02793313962863</v>
      </c>
    </row>
    <row r="11" spans="1:14" ht="15.6" customHeight="1" x14ac:dyDescent="0.25">
      <c r="A11" s="202" t="s">
        <v>9</v>
      </c>
      <c r="B11" s="203">
        <v>8093234</v>
      </c>
      <c r="C11" s="203">
        <v>7703536</v>
      </c>
      <c r="D11" s="203">
        <v>80853847</v>
      </c>
      <c r="E11" s="203">
        <v>81293418</v>
      </c>
      <c r="F11" s="204">
        <v>0.54366120637401139</v>
      </c>
    </row>
    <row r="12" spans="1:14" ht="15.6" customHeight="1" x14ac:dyDescent="0.25">
      <c r="A12" s="202" t="s">
        <v>6</v>
      </c>
      <c r="B12" s="203">
        <v>432526</v>
      </c>
      <c r="C12" s="203">
        <v>373708</v>
      </c>
      <c r="D12" s="203">
        <v>4804097</v>
      </c>
      <c r="E12" s="203">
        <v>3921897</v>
      </c>
      <c r="F12" s="204">
        <v>-18.363492660535371</v>
      </c>
    </row>
    <row r="13" spans="1:14" ht="15.6" customHeight="1" x14ac:dyDescent="0.25">
      <c r="A13" s="202" t="s">
        <v>175</v>
      </c>
      <c r="B13" s="203">
        <v>1317844</v>
      </c>
      <c r="C13" s="203">
        <v>1446430</v>
      </c>
      <c r="D13" s="203">
        <v>13836589</v>
      </c>
      <c r="E13" s="203">
        <v>14490717</v>
      </c>
      <c r="F13" s="204">
        <v>4.7275235247646634</v>
      </c>
    </row>
    <row r="14" spans="1:14" ht="15.6" customHeight="1" x14ac:dyDescent="0.25">
      <c r="A14" s="202" t="s">
        <v>153</v>
      </c>
      <c r="B14" s="203">
        <v>5279635</v>
      </c>
      <c r="C14" s="203">
        <v>5728911</v>
      </c>
      <c r="D14" s="203">
        <v>51930730</v>
      </c>
      <c r="E14" s="203">
        <v>57518281</v>
      </c>
      <c r="F14" s="204">
        <v>10.759623444538519</v>
      </c>
    </row>
    <row r="15" spans="1:14" ht="15.6" customHeight="1" x14ac:dyDescent="0.25">
      <c r="A15" s="202" t="s">
        <v>150</v>
      </c>
      <c r="B15" s="203">
        <v>2752166</v>
      </c>
      <c r="C15" s="203">
        <v>2850975</v>
      </c>
      <c r="D15" s="203">
        <v>27751488</v>
      </c>
      <c r="E15" s="203">
        <v>29225348</v>
      </c>
      <c r="F15" s="204">
        <v>5.3109224269343676</v>
      </c>
    </row>
    <row r="16" spans="1:14" ht="15.6" customHeight="1" x14ac:dyDescent="0.5">
      <c r="A16" s="202" t="s">
        <v>149</v>
      </c>
      <c r="B16" s="203">
        <v>3422131</v>
      </c>
      <c r="C16" s="203">
        <v>3012051</v>
      </c>
      <c r="D16" s="203">
        <v>31092956</v>
      </c>
      <c r="E16" s="203">
        <v>30095190</v>
      </c>
      <c r="F16" s="204">
        <v>-3.2089776218124801</v>
      </c>
      <c r="G16" s="15"/>
    </row>
    <row r="17" spans="1:7" ht="15.6" customHeight="1" x14ac:dyDescent="0.35">
      <c r="A17" s="202" t="s">
        <v>155</v>
      </c>
      <c r="B17" s="203">
        <v>864218</v>
      </c>
      <c r="C17" s="203">
        <v>1344137</v>
      </c>
      <c r="D17" s="203">
        <v>13844562</v>
      </c>
      <c r="E17" s="203">
        <v>14750654</v>
      </c>
      <c r="F17" s="204">
        <v>6.5447502058931102</v>
      </c>
      <c r="G17" s="16"/>
    </row>
    <row r="18" spans="1:7" ht="15.6" customHeight="1" x14ac:dyDescent="0.25">
      <c r="A18" s="202" t="s">
        <v>152</v>
      </c>
      <c r="B18" s="203">
        <v>100688</v>
      </c>
      <c r="C18" s="203">
        <v>126210</v>
      </c>
      <c r="D18" s="203">
        <v>976125</v>
      </c>
      <c r="E18" s="203">
        <v>992485</v>
      </c>
      <c r="F18" s="204">
        <v>1.676014854654881</v>
      </c>
    </row>
    <row r="19" spans="1:7" ht="15.6" customHeight="1" x14ac:dyDescent="0.25">
      <c r="A19" s="202" t="s">
        <v>148</v>
      </c>
      <c r="B19" s="203">
        <v>697610</v>
      </c>
      <c r="C19" s="203">
        <v>453433</v>
      </c>
      <c r="D19" s="203">
        <v>7172291</v>
      </c>
      <c r="E19" s="203">
        <v>5633425</v>
      </c>
      <c r="F19" s="204">
        <v>-21.455710595122259</v>
      </c>
    </row>
    <row r="20" spans="1:7" ht="15.6" customHeight="1" x14ac:dyDescent="0.25">
      <c r="A20" s="202" t="s">
        <v>147</v>
      </c>
      <c r="B20" s="203">
        <v>1200315</v>
      </c>
      <c r="C20" s="203">
        <v>993914</v>
      </c>
      <c r="D20" s="203">
        <v>16202672</v>
      </c>
      <c r="E20" s="203">
        <v>12968402</v>
      </c>
      <c r="F20" s="204">
        <v>-19.961337241166149</v>
      </c>
    </row>
    <row r="21" spans="1:7" ht="15.6" customHeight="1" x14ac:dyDescent="0.25">
      <c r="A21" s="202" t="s">
        <v>154</v>
      </c>
      <c r="B21" s="203">
        <v>2355329</v>
      </c>
      <c r="C21" s="203">
        <v>2360920</v>
      </c>
      <c r="D21" s="203">
        <v>24725846</v>
      </c>
      <c r="E21" s="203">
        <v>25586621</v>
      </c>
      <c r="F21" s="204">
        <v>3.4812762321661239</v>
      </c>
    </row>
    <row r="22" spans="1:7" ht="15.6" customHeight="1" x14ac:dyDescent="0.25">
      <c r="A22" s="202" t="s">
        <v>151</v>
      </c>
      <c r="B22" s="203">
        <v>2039808</v>
      </c>
      <c r="C22" s="203">
        <v>2591761</v>
      </c>
      <c r="D22" s="203">
        <v>21421262</v>
      </c>
      <c r="E22" s="203">
        <v>23968155</v>
      </c>
      <c r="F22" s="204">
        <v>11.889556273575289</v>
      </c>
    </row>
    <row r="23" spans="1:7" ht="15.6" customHeight="1" x14ac:dyDescent="0.25">
      <c r="A23" s="202" t="s">
        <v>171</v>
      </c>
      <c r="B23" s="203">
        <v>245941</v>
      </c>
      <c r="C23" s="203">
        <v>415961</v>
      </c>
      <c r="D23" s="203">
        <v>2080561</v>
      </c>
      <c r="E23" s="203">
        <v>3761534</v>
      </c>
      <c r="F23" s="204">
        <v>80.794218482418927</v>
      </c>
    </row>
    <row r="24" spans="1:7" ht="15.6" customHeight="1" x14ac:dyDescent="0.25">
      <c r="A24" s="202" t="s">
        <v>146</v>
      </c>
      <c r="B24" s="203">
        <v>173644</v>
      </c>
      <c r="C24" s="203">
        <v>221494</v>
      </c>
      <c r="D24" s="203">
        <v>1798760</v>
      </c>
      <c r="E24" s="203">
        <v>2099797</v>
      </c>
      <c r="F24" s="204">
        <v>16.735806889190329</v>
      </c>
    </row>
    <row r="25" spans="1:7" ht="15.6" customHeight="1" x14ac:dyDescent="0.25">
      <c r="A25" s="202" t="s">
        <v>145</v>
      </c>
      <c r="B25" s="203">
        <v>44529</v>
      </c>
      <c r="C25" s="203">
        <v>49122</v>
      </c>
      <c r="D25" s="203">
        <v>439870</v>
      </c>
      <c r="E25" s="203">
        <v>448834</v>
      </c>
      <c r="F25" s="204">
        <v>2.037874826653336</v>
      </c>
    </row>
    <row r="26" spans="1:7" ht="15.6" customHeight="1" x14ac:dyDescent="0.25">
      <c r="A26" s="202" t="s">
        <v>157</v>
      </c>
      <c r="B26" s="203">
        <v>207968</v>
      </c>
      <c r="C26" s="203">
        <v>241360</v>
      </c>
      <c r="D26" s="203">
        <v>2100695</v>
      </c>
      <c r="E26" s="203">
        <v>2208425</v>
      </c>
      <c r="F26" s="204">
        <v>5.1283027759860431</v>
      </c>
    </row>
    <row r="27" spans="1:7" ht="15.6" customHeight="1" x14ac:dyDescent="0.25">
      <c r="A27" s="202" t="s">
        <v>173</v>
      </c>
      <c r="B27" s="203">
        <v>309783</v>
      </c>
      <c r="C27" s="203">
        <v>306237</v>
      </c>
      <c r="D27" s="203">
        <v>2893383</v>
      </c>
      <c r="E27" s="203">
        <v>2789660</v>
      </c>
      <c r="F27" s="204">
        <v>-3.5848347764537181</v>
      </c>
    </row>
    <row r="28" spans="1:7" ht="15.6" customHeight="1" x14ac:dyDescent="0.25">
      <c r="A28" s="202" t="s">
        <v>177</v>
      </c>
      <c r="B28" s="203">
        <v>1073593</v>
      </c>
      <c r="C28" s="203">
        <v>1135339</v>
      </c>
      <c r="D28" s="203">
        <v>10231285</v>
      </c>
      <c r="E28" s="203">
        <v>11210955</v>
      </c>
      <c r="F28" s="204">
        <v>9.5752390828718035</v>
      </c>
    </row>
    <row r="29" spans="1:7" ht="15.6" customHeight="1" x14ac:dyDescent="0.25">
      <c r="A29" s="202" t="s">
        <v>178</v>
      </c>
      <c r="B29" s="203">
        <v>522862</v>
      </c>
      <c r="C29" s="203">
        <v>684155</v>
      </c>
      <c r="D29" s="203">
        <v>5788904</v>
      </c>
      <c r="E29" s="203">
        <v>6034707</v>
      </c>
      <c r="F29" s="204">
        <v>4.2461059986484457</v>
      </c>
    </row>
    <row r="30" spans="1:7" ht="15.6" customHeight="1" x14ac:dyDescent="0.25">
      <c r="A30" s="202" t="s">
        <v>179</v>
      </c>
      <c r="B30" s="203">
        <v>378338</v>
      </c>
      <c r="C30" s="203">
        <v>352823</v>
      </c>
      <c r="D30" s="203">
        <v>3191974</v>
      </c>
      <c r="E30" s="203">
        <v>3533708</v>
      </c>
      <c r="F30" s="204">
        <v>10.706039585535461</v>
      </c>
    </row>
    <row r="31" spans="1:7" ht="15.6" customHeight="1" x14ac:dyDescent="0.25">
      <c r="A31" s="202" t="s">
        <v>180</v>
      </c>
      <c r="B31" s="203">
        <v>2960179</v>
      </c>
      <c r="C31" s="203">
        <v>2929549</v>
      </c>
      <c r="D31" s="203">
        <v>27219225</v>
      </c>
      <c r="E31" s="203">
        <v>26589101</v>
      </c>
      <c r="F31" s="204">
        <v>-2.314996110286017</v>
      </c>
    </row>
    <row r="32" spans="1:7" ht="15.6" customHeight="1" x14ac:dyDescent="0.25">
      <c r="A32" s="202" t="s">
        <v>181</v>
      </c>
      <c r="B32" s="203">
        <v>6789387</v>
      </c>
      <c r="C32" s="203">
        <v>6692543</v>
      </c>
      <c r="D32" s="203">
        <v>64094357</v>
      </c>
      <c r="E32" s="203">
        <v>67811375</v>
      </c>
      <c r="F32" s="204">
        <v>5.7992905678108286</v>
      </c>
    </row>
    <row r="33" spans="1:6" ht="15.6" customHeight="1" x14ac:dyDescent="0.25">
      <c r="A33" s="202" t="s">
        <v>182</v>
      </c>
      <c r="B33" s="203">
        <v>406485</v>
      </c>
      <c r="C33" s="203">
        <v>495045</v>
      </c>
      <c r="D33" s="203">
        <v>3867568</v>
      </c>
      <c r="E33" s="203">
        <v>4434470</v>
      </c>
      <c r="F33" s="204">
        <v>14.657841827215449</v>
      </c>
    </row>
    <row r="34" spans="1:6" ht="15.6" customHeight="1" x14ac:dyDescent="0.25">
      <c r="A34" s="202" t="s">
        <v>183</v>
      </c>
      <c r="B34" s="203">
        <v>109515</v>
      </c>
      <c r="C34" s="203">
        <v>124000</v>
      </c>
      <c r="D34" s="203">
        <v>1255680</v>
      </c>
      <c r="E34" s="203">
        <v>1193328</v>
      </c>
      <c r="F34" s="204">
        <v>-4.9655963302752326</v>
      </c>
    </row>
    <row r="35" spans="1:6" ht="15.6" customHeight="1" x14ac:dyDescent="0.25">
      <c r="A35" s="170" t="s">
        <v>158</v>
      </c>
      <c r="B35" s="192">
        <f>SUM(B7:B34)</f>
        <v>43837456</v>
      </c>
      <c r="C35" s="192">
        <f>SUM(C7:C34)</f>
        <v>44671146</v>
      </c>
      <c r="D35" s="90">
        <f>SUM(D7:D34)</f>
        <v>442033328</v>
      </c>
      <c r="E35" s="92">
        <f>SUM(E7:E34)</f>
        <v>455413397</v>
      </c>
      <c r="F35" s="154">
        <f>E35*100/D35-100</f>
        <v>3.0269366928821313</v>
      </c>
    </row>
    <row r="36" spans="1:6" ht="15.6" customHeight="1" x14ac:dyDescent="0.25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5" priority="2">
      <formula>MOD(ROW(),2)=0</formula>
    </cfRule>
  </conditionalFormatting>
  <conditionalFormatting sqref="F7:F35">
    <cfRule type="expression" dxfId="6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421F-7B1B-4E54-860C-F3C7FBB7336D}">
  <sheetPr codeName="Hoja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57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1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1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624978</v>
      </c>
      <c r="C7" s="203">
        <v>597945</v>
      </c>
      <c r="D7" s="203">
        <v>6338553</v>
      </c>
      <c r="E7" s="203">
        <v>8007642</v>
      </c>
      <c r="F7" s="204">
        <v>26.332334840459641</v>
      </c>
      <c r="G7" s="51"/>
    </row>
    <row r="8" spans="1:14" ht="15.6" customHeight="1" x14ac:dyDescent="0.25">
      <c r="A8" s="202" t="s">
        <v>11</v>
      </c>
      <c r="B8" s="203">
        <v>3137</v>
      </c>
      <c r="C8" s="203">
        <v>5502</v>
      </c>
      <c r="D8" s="203">
        <v>35169</v>
      </c>
      <c r="E8" s="203">
        <v>50630</v>
      </c>
      <c r="F8" s="204">
        <v>43.962011999203838</v>
      </c>
      <c r="G8" s="20"/>
    </row>
    <row r="9" spans="1:14" ht="15.6" customHeight="1" x14ac:dyDescent="0.25">
      <c r="A9" s="202" t="s">
        <v>8</v>
      </c>
      <c r="B9" s="203">
        <v>6036</v>
      </c>
      <c r="C9" s="203">
        <v>7003</v>
      </c>
      <c r="D9" s="203">
        <v>21263</v>
      </c>
      <c r="E9" s="203">
        <v>115695</v>
      </c>
      <c r="F9" s="204">
        <v>444.11418896674991</v>
      </c>
      <c r="G9" s="20"/>
    </row>
    <row r="10" spans="1:14" ht="15.6" customHeight="1" x14ac:dyDescent="0.25">
      <c r="A10" s="202" t="s">
        <v>10</v>
      </c>
      <c r="B10" s="203">
        <v>51965</v>
      </c>
      <c r="C10" s="203">
        <v>32336</v>
      </c>
      <c r="D10" s="203">
        <v>578808</v>
      </c>
      <c r="E10" s="203">
        <v>510863</v>
      </c>
      <c r="F10" s="204">
        <v>-11.73878039004299</v>
      </c>
    </row>
    <row r="11" spans="1:14" ht="15.6" customHeight="1" x14ac:dyDescent="0.25">
      <c r="A11" s="202" t="s">
        <v>9</v>
      </c>
      <c r="B11" s="203">
        <v>2024605</v>
      </c>
      <c r="C11" s="203">
        <v>1998583</v>
      </c>
      <c r="D11" s="203">
        <v>21734811</v>
      </c>
      <c r="E11" s="203">
        <v>23808499</v>
      </c>
      <c r="F11" s="204">
        <v>9.540860511738515</v>
      </c>
    </row>
    <row r="12" spans="1:14" ht="15.6" customHeight="1" x14ac:dyDescent="0.25">
      <c r="A12" s="202" t="s">
        <v>6</v>
      </c>
      <c r="B12" s="203">
        <v>91138</v>
      </c>
      <c r="C12" s="203">
        <v>42389</v>
      </c>
      <c r="D12" s="203">
        <v>1209951</v>
      </c>
      <c r="E12" s="203">
        <v>507968</v>
      </c>
      <c r="F12" s="204">
        <v>-58.017473434874638</v>
      </c>
    </row>
    <row r="13" spans="1:14" ht="15.6" customHeight="1" x14ac:dyDescent="0.25">
      <c r="A13" s="202" t="s">
        <v>175</v>
      </c>
      <c r="B13" s="203">
        <v>139041</v>
      </c>
      <c r="C13" s="203">
        <v>120334</v>
      </c>
      <c r="D13" s="203">
        <v>1337468</v>
      </c>
      <c r="E13" s="203">
        <v>1415827</v>
      </c>
      <c r="F13" s="204">
        <v>5.8587569945598679</v>
      </c>
    </row>
    <row r="14" spans="1:14" ht="15.6" customHeight="1" x14ac:dyDescent="0.25">
      <c r="A14" s="202" t="s">
        <v>153</v>
      </c>
      <c r="B14" s="203">
        <v>1188532</v>
      </c>
      <c r="C14" s="203">
        <v>1253416</v>
      </c>
      <c r="D14" s="203">
        <v>10684859</v>
      </c>
      <c r="E14" s="203">
        <v>11726205</v>
      </c>
      <c r="F14" s="204">
        <v>9.7459966481541755</v>
      </c>
    </row>
    <row r="15" spans="1:14" ht="15.6" customHeight="1" x14ac:dyDescent="0.25">
      <c r="A15" s="202" t="s">
        <v>150</v>
      </c>
      <c r="B15" s="203">
        <v>1762117</v>
      </c>
      <c r="C15" s="203">
        <v>1725874</v>
      </c>
      <c r="D15" s="203">
        <v>17326578</v>
      </c>
      <c r="E15" s="203">
        <v>18404934</v>
      </c>
      <c r="F15" s="204">
        <v>6.2237101867431619</v>
      </c>
    </row>
    <row r="16" spans="1:14" ht="15.6" customHeight="1" x14ac:dyDescent="0.5">
      <c r="A16" s="202" t="s">
        <v>149</v>
      </c>
      <c r="B16" s="203">
        <v>2386666</v>
      </c>
      <c r="C16" s="203">
        <v>2259534</v>
      </c>
      <c r="D16" s="203">
        <v>23050630</v>
      </c>
      <c r="E16" s="203">
        <v>21877480</v>
      </c>
      <c r="F16" s="204">
        <v>-5.0894487482554638</v>
      </c>
      <c r="G16" s="15"/>
    </row>
    <row r="17" spans="1:7" ht="15.6" customHeight="1" x14ac:dyDescent="0.35">
      <c r="A17" s="202" t="s">
        <v>155</v>
      </c>
      <c r="B17" s="203">
        <v>353063</v>
      </c>
      <c r="C17" s="203">
        <v>630121</v>
      </c>
      <c r="D17" s="203">
        <v>7371140</v>
      </c>
      <c r="E17" s="203">
        <v>7228493</v>
      </c>
      <c r="F17" s="204">
        <v>-1.9352094791307759</v>
      </c>
      <c r="G17" s="16"/>
    </row>
    <row r="18" spans="1:7" ht="15.6" customHeight="1" x14ac:dyDescent="0.25">
      <c r="A18" s="202" t="s">
        <v>152</v>
      </c>
      <c r="B18" s="203">
        <v>52106</v>
      </c>
      <c r="C18" s="203">
        <v>71450</v>
      </c>
      <c r="D18" s="203">
        <v>528389</v>
      </c>
      <c r="E18" s="203">
        <v>497300</v>
      </c>
      <c r="F18" s="204">
        <v>-5.883733385819923</v>
      </c>
    </row>
    <row r="19" spans="1:7" ht="15.6" customHeight="1" x14ac:dyDescent="0.25">
      <c r="A19" s="202" t="s">
        <v>148</v>
      </c>
      <c r="B19" s="203">
        <v>282306</v>
      </c>
      <c r="C19" s="203">
        <v>119800</v>
      </c>
      <c r="D19" s="203">
        <v>3089592</v>
      </c>
      <c r="E19" s="203">
        <v>1928463</v>
      </c>
      <c r="F19" s="204">
        <v>-37.581952568494479</v>
      </c>
    </row>
    <row r="20" spans="1:7" ht="15.6" customHeight="1" x14ac:dyDescent="0.25">
      <c r="A20" s="202" t="s">
        <v>147</v>
      </c>
      <c r="B20" s="203">
        <v>186714</v>
      </c>
      <c r="C20" s="203">
        <v>37531</v>
      </c>
      <c r="D20" s="203">
        <v>1063954</v>
      </c>
      <c r="E20" s="203">
        <v>1425787</v>
      </c>
      <c r="F20" s="204">
        <v>34.008331187250583</v>
      </c>
    </row>
    <row r="21" spans="1:7" ht="15.6" customHeight="1" x14ac:dyDescent="0.25">
      <c r="A21" s="202" t="s">
        <v>154</v>
      </c>
      <c r="B21" s="203">
        <v>1773404</v>
      </c>
      <c r="C21" s="203">
        <v>1803274</v>
      </c>
      <c r="D21" s="203">
        <v>18954331</v>
      </c>
      <c r="E21" s="203">
        <v>19601072</v>
      </c>
      <c r="F21" s="204">
        <v>3.4121014347591649</v>
      </c>
    </row>
    <row r="22" spans="1:7" ht="15.6" customHeight="1" x14ac:dyDescent="0.25">
      <c r="A22" s="202" t="s">
        <v>151</v>
      </c>
      <c r="B22" s="203">
        <v>611620</v>
      </c>
      <c r="C22" s="203">
        <v>676586</v>
      </c>
      <c r="D22" s="203">
        <v>5847786</v>
      </c>
      <c r="E22" s="203">
        <v>7042146</v>
      </c>
      <c r="F22" s="204">
        <v>20.424140007859378</v>
      </c>
    </row>
    <row r="23" spans="1:7" ht="15.6" customHeight="1" x14ac:dyDescent="0.25">
      <c r="A23" s="202" t="s">
        <v>171</v>
      </c>
      <c r="B23" s="203">
        <v>23170</v>
      </c>
      <c r="C23" s="203">
        <v>5064</v>
      </c>
      <c r="D23" s="203">
        <v>110564</v>
      </c>
      <c r="E23" s="203">
        <v>97496</v>
      </c>
      <c r="F23" s="204">
        <v>-11.819398719293799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4593</v>
      </c>
      <c r="C25" s="203">
        <v>4702</v>
      </c>
      <c r="D25" s="203">
        <v>54732</v>
      </c>
      <c r="E25" s="203">
        <v>53408</v>
      </c>
      <c r="F25" s="204">
        <v>-2.4190601476284428</v>
      </c>
    </row>
    <row r="26" spans="1:7" ht="15.6" customHeight="1" x14ac:dyDescent="0.25">
      <c r="A26" s="202" t="s">
        <v>157</v>
      </c>
      <c r="B26" s="203">
        <v>106464</v>
      </c>
      <c r="C26" s="203">
        <v>108492</v>
      </c>
      <c r="D26" s="203">
        <v>1074238</v>
      </c>
      <c r="E26" s="203">
        <v>1072386</v>
      </c>
      <c r="F26" s="204">
        <v>-0.17240127420552651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325493</v>
      </c>
      <c r="C28" s="203">
        <v>300763</v>
      </c>
      <c r="D28" s="203">
        <v>3087680</v>
      </c>
      <c r="E28" s="203">
        <v>3443649</v>
      </c>
      <c r="F28" s="204">
        <v>11.52868820603172</v>
      </c>
    </row>
    <row r="29" spans="1:7" ht="15.6" customHeight="1" x14ac:dyDescent="0.25">
      <c r="A29" s="202" t="s">
        <v>178</v>
      </c>
      <c r="B29" s="203">
        <v>26543</v>
      </c>
      <c r="C29" s="203">
        <v>14638</v>
      </c>
      <c r="D29" s="203">
        <v>186978</v>
      </c>
      <c r="E29" s="203">
        <v>155876</v>
      </c>
      <c r="F29" s="204">
        <v>-16.63404250767471</v>
      </c>
    </row>
    <row r="30" spans="1:7" ht="15.6" customHeight="1" x14ac:dyDescent="0.25">
      <c r="A30" s="202" t="s">
        <v>179</v>
      </c>
      <c r="B30" s="203">
        <v>40200</v>
      </c>
      <c r="C30" s="203">
        <v>62708</v>
      </c>
      <c r="D30" s="203">
        <v>362268</v>
      </c>
      <c r="E30" s="203">
        <v>479331</v>
      </c>
      <c r="F30" s="204">
        <v>32.313922289575693</v>
      </c>
    </row>
    <row r="31" spans="1:7" ht="15.6" customHeight="1" x14ac:dyDescent="0.25">
      <c r="A31" s="202" t="s">
        <v>180</v>
      </c>
      <c r="B31" s="203">
        <v>1893711</v>
      </c>
      <c r="C31" s="203">
        <v>1909375</v>
      </c>
      <c r="D31" s="203">
        <v>17008365</v>
      </c>
      <c r="E31" s="203">
        <v>17450975</v>
      </c>
      <c r="F31" s="204">
        <v>2.602307746805764</v>
      </c>
    </row>
    <row r="32" spans="1:7" ht="15.6" customHeight="1" x14ac:dyDescent="0.25">
      <c r="A32" s="202" t="s">
        <v>181</v>
      </c>
      <c r="B32" s="203">
        <v>493708</v>
      </c>
      <c r="C32" s="203">
        <v>140898</v>
      </c>
      <c r="D32" s="203">
        <v>4544306</v>
      </c>
      <c r="E32" s="203">
        <v>2743095</v>
      </c>
      <c r="F32" s="204">
        <v>-39.636657390589463</v>
      </c>
    </row>
    <row r="33" spans="1:6" ht="15.6" customHeight="1" x14ac:dyDescent="0.25">
      <c r="A33" s="202" t="s">
        <v>182</v>
      </c>
      <c r="B33" s="203">
        <v>2957</v>
      </c>
      <c r="C33" s="203">
        <v>3500</v>
      </c>
      <c r="D33" s="203">
        <v>31034</v>
      </c>
      <c r="E33" s="203">
        <v>30511</v>
      </c>
      <c r="F33" s="204">
        <v>-1.6852484371979131</v>
      </c>
    </row>
    <row r="34" spans="1:6" ht="15.6" customHeight="1" x14ac:dyDescent="0.25">
      <c r="A34" s="202" t="s">
        <v>183</v>
      </c>
      <c r="B34" s="203">
        <v>38429</v>
      </c>
      <c r="C34" s="203">
        <v>21255</v>
      </c>
      <c r="D34" s="203">
        <v>254909</v>
      </c>
      <c r="E34" s="203">
        <v>233810</v>
      </c>
      <c r="F34" s="204">
        <v>-8.2770714254890976</v>
      </c>
    </row>
    <row r="35" spans="1:6" ht="15.6" customHeight="1" x14ac:dyDescent="0.25">
      <c r="A35" s="170" t="s">
        <v>158</v>
      </c>
      <c r="B35" s="90">
        <f>SUM(B7:B34)</f>
        <v>14492696</v>
      </c>
      <c r="C35" s="91">
        <f>SUM(C7:C34)</f>
        <v>13953073</v>
      </c>
      <c r="D35" s="90">
        <f>SUM(D7:D34)</f>
        <v>145888356</v>
      </c>
      <c r="E35" s="92">
        <f>SUM(E7:E34)</f>
        <v>149909541</v>
      </c>
      <c r="F35" s="154">
        <f>E35*100/D35-100</f>
        <v>2.7563440361203391</v>
      </c>
    </row>
    <row r="36" spans="1:6" ht="15.6" customHeight="1" x14ac:dyDescent="0.25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3" priority="2">
      <formula>MOD(ROW(),2)=0</formula>
    </cfRule>
  </conditionalFormatting>
  <conditionalFormatting sqref="F7:F35">
    <cfRule type="expression" dxfId="6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EB40-1C91-45BA-81E2-AD3EA6589430}">
  <sheetPr codeName="Hoja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59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354600</v>
      </c>
      <c r="C7" s="203">
        <v>319381</v>
      </c>
      <c r="D7" s="203">
        <v>4599365</v>
      </c>
      <c r="E7" s="203">
        <v>3562135</v>
      </c>
      <c r="F7" s="204">
        <v>-22.551591360981352</v>
      </c>
      <c r="G7" s="51"/>
    </row>
    <row r="8" spans="1:14" ht="15.6" customHeight="1" x14ac:dyDescent="0.25">
      <c r="A8" s="202" t="s">
        <v>11</v>
      </c>
      <c r="B8" s="203">
        <v>98857</v>
      </c>
      <c r="C8" s="203">
        <v>165179</v>
      </c>
      <c r="D8" s="203">
        <v>1489066</v>
      </c>
      <c r="E8" s="203">
        <v>1593848</v>
      </c>
      <c r="F8" s="204">
        <v>7.0367599555694653</v>
      </c>
      <c r="G8" s="20"/>
    </row>
    <row r="9" spans="1:14" ht="15.6" customHeight="1" x14ac:dyDescent="0.25">
      <c r="A9" s="202" t="s">
        <v>8</v>
      </c>
      <c r="B9" s="203">
        <v>322149</v>
      </c>
      <c r="C9" s="203">
        <v>298345</v>
      </c>
      <c r="D9" s="203">
        <v>3386202</v>
      </c>
      <c r="E9" s="203">
        <v>3070567</v>
      </c>
      <c r="F9" s="204">
        <v>-9.3212100164136729</v>
      </c>
      <c r="G9" s="20"/>
    </row>
    <row r="10" spans="1:14" ht="15.6" customHeight="1" x14ac:dyDescent="0.25">
      <c r="A10" s="202" t="s">
        <v>10</v>
      </c>
      <c r="B10" s="203">
        <v>221254</v>
      </c>
      <c r="C10" s="203">
        <v>248308</v>
      </c>
      <c r="D10" s="203">
        <v>2381393</v>
      </c>
      <c r="E10" s="203">
        <v>2346779</v>
      </c>
      <c r="F10" s="204">
        <v>-1.453519011771675</v>
      </c>
    </row>
    <row r="11" spans="1:14" ht="15.6" customHeight="1" x14ac:dyDescent="0.25">
      <c r="A11" s="202" t="s">
        <v>9</v>
      </c>
      <c r="B11" s="203">
        <v>39976</v>
      </c>
      <c r="C11" s="203">
        <v>21792</v>
      </c>
      <c r="D11" s="203">
        <v>390631</v>
      </c>
      <c r="E11" s="203">
        <v>213135</v>
      </c>
      <c r="F11" s="204">
        <v>-45.438278068048866</v>
      </c>
    </row>
    <row r="12" spans="1:14" ht="15.6" customHeight="1" x14ac:dyDescent="0.25">
      <c r="A12" s="202" t="s">
        <v>6</v>
      </c>
      <c r="B12" s="203">
        <v>153005</v>
      </c>
      <c r="C12" s="203">
        <v>116572</v>
      </c>
      <c r="D12" s="203">
        <v>1831651</v>
      </c>
      <c r="E12" s="203">
        <v>1432850</v>
      </c>
      <c r="F12" s="204">
        <v>-21.772761295683509</v>
      </c>
    </row>
    <row r="13" spans="1:14" ht="15.6" customHeight="1" x14ac:dyDescent="0.25">
      <c r="A13" s="202" t="s">
        <v>175</v>
      </c>
      <c r="B13" s="203">
        <v>21838</v>
      </c>
      <c r="C13" s="203">
        <v>37991</v>
      </c>
      <c r="D13" s="203">
        <v>315244</v>
      </c>
      <c r="E13" s="203">
        <v>292422</v>
      </c>
      <c r="F13" s="204">
        <v>-7.2394716473588687</v>
      </c>
    </row>
    <row r="14" spans="1:14" ht="15.6" customHeight="1" x14ac:dyDescent="0.25">
      <c r="A14" s="202" t="s">
        <v>153</v>
      </c>
      <c r="B14" s="203">
        <v>297152</v>
      </c>
      <c r="C14" s="203">
        <v>406695</v>
      </c>
      <c r="D14" s="203">
        <v>3944353</v>
      </c>
      <c r="E14" s="203">
        <v>3834821</v>
      </c>
      <c r="F14" s="204">
        <v>-2.776931983521763</v>
      </c>
    </row>
    <row r="15" spans="1:14" ht="15.6" customHeight="1" x14ac:dyDescent="0.25">
      <c r="A15" s="202" t="s">
        <v>150</v>
      </c>
      <c r="B15" s="203">
        <v>300890</v>
      </c>
      <c r="C15" s="203">
        <v>399125</v>
      </c>
      <c r="D15" s="203">
        <v>3347153</v>
      </c>
      <c r="E15" s="203">
        <v>3599477</v>
      </c>
      <c r="F15" s="204">
        <v>7.5384662726800977</v>
      </c>
    </row>
    <row r="16" spans="1:14" ht="15.6" customHeight="1" x14ac:dyDescent="0.5">
      <c r="A16" s="202" t="s">
        <v>149</v>
      </c>
      <c r="B16" s="203">
        <v>975049</v>
      </c>
      <c r="C16" s="203">
        <v>672054</v>
      </c>
      <c r="D16" s="203">
        <v>7239163</v>
      </c>
      <c r="E16" s="203">
        <v>7363854</v>
      </c>
      <c r="F16" s="204">
        <v>1.7224505098172209</v>
      </c>
      <c r="G16" s="15"/>
    </row>
    <row r="17" spans="1:7" ht="15.6" customHeight="1" x14ac:dyDescent="0.35">
      <c r="A17" s="202" t="s">
        <v>155</v>
      </c>
      <c r="B17" s="203">
        <v>448627</v>
      </c>
      <c r="C17" s="203">
        <v>607411</v>
      </c>
      <c r="D17" s="203">
        <v>5513438</v>
      </c>
      <c r="E17" s="203">
        <v>6524736</v>
      </c>
      <c r="F17" s="204">
        <v>18.342420827077401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6176</v>
      </c>
      <c r="E18" s="203">
        <v>3926</v>
      </c>
      <c r="F18" s="204">
        <v>-36.431347150259057</v>
      </c>
    </row>
    <row r="19" spans="1:7" ht="15.6" customHeight="1" x14ac:dyDescent="0.25">
      <c r="A19" s="202" t="s">
        <v>148</v>
      </c>
      <c r="B19" s="203">
        <v>367685</v>
      </c>
      <c r="C19" s="203">
        <v>266427</v>
      </c>
      <c r="D19" s="203">
        <v>3232744</v>
      </c>
      <c r="E19" s="203">
        <v>3137401</v>
      </c>
      <c r="F19" s="204">
        <v>-2.9492901386561949</v>
      </c>
    </row>
    <row r="20" spans="1:7" ht="15.6" customHeight="1" x14ac:dyDescent="0.25">
      <c r="A20" s="202" t="s">
        <v>147</v>
      </c>
      <c r="B20" s="203">
        <v>907562</v>
      </c>
      <c r="C20" s="203">
        <v>837113</v>
      </c>
      <c r="D20" s="203">
        <v>13823684</v>
      </c>
      <c r="E20" s="203">
        <v>9978935</v>
      </c>
      <c r="F20" s="204">
        <v>-27.812766842760581</v>
      </c>
    </row>
    <row r="21" spans="1:7" ht="15.6" customHeight="1" x14ac:dyDescent="0.25">
      <c r="A21" s="202" t="s">
        <v>154</v>
      </c>
      <c r="B21" s="203">
        <v>434622</v>
      </c>
      <c r="C21" s="203">
        <v>434697</v>
      </c>
      <c r="D21" s="203">
        <v>4594192</v>
      </c>
      <c r="E21" s="203">
        <v>4507069</v>
      </c>
      <c r="F21" s="204">
        <v>-1.896372637451804</v>
      </c>
    </row>
    <row r="22" spans="1:7" ht="15.6" customHeight="1" x14ac:dyDescent="0.25">
      <c r="A22" s="202" t="s">
        <v>151</v>
      </c>
      <c r="B22" s="203">
        <v>20295</v>
      </c>
      <c r="C22" s="203">
        <v>34473</v>
      </c>
      <c r="D22" s="203">
        <v>305719</v>
      </c>
      <c r="E22" s="203">
        <v>332543</v>
      </c>
      <c r="F22" s="204">
        <v>8.7740703063924741</v>
      </c>
    </row>
    <row r="23" spans="1:7" ht="15.6" customHeight="1" x14ac:dyDescent="0.25">
      <c r="A23" s="202" t="s">
        <v>171</v>
      </c>
      <c r="B23" s="203">
        <v>135960</v>
      </c>
      <c r="C23" s="203">
        <v>133080</v>
      </c>
      <c r="D23" s="203">
        <v>1180049</v>
      </c>
      <c r="E23" s="203">
        <v>1120086</v>
      </c>
      <c r="F23" s="204">
        <v>-5.0813991622381849</v>
      </c>
    </row>
    <row r="24" spans="1:7" ht="15.6" customHeight="1" x14ac:dyDescent="0.25">
      <c r="A24" s="202" t="s">
        <v>146</v>
      </c>
      <c r="B24" s="203">
        <v>82437</v>
      </c>
      <c r="C24" s="203">
        <v>102224</v>
      </c>
      <c r="D24" s="203">
        <v>915331</v>
      </c>
      <c r="E24" s="203">
        <v>1121626</v>
      </c>
      <c r="F24" s="204">
        <v>22.53774863956318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10451</v>
      </c>
      <c r="E25" s="203">
        <v>16689</v>
      </c>
      <c r="F25" s="204">
        <v>59.688068127451913</v>
      </c>
    </row>
    <row r="26" spans="1:7" ht="15.6" customHeight="1" x14ac:dyDescent="0.25">
      <c r="A26" s="202" t="s">
        <v>157</v>
      </c>
      <c r="B26" s="203">
        <v>63640</v>
      </c>
      <c r="C26" s="203">
        <v>84855</v>
      </c>
      <c r="D26" s="203">
        <v>573827</v>
      </c>
      <c r="E26" s="203">
        <v>670298</v>
      </c>
      <c r="F26" s="204">
        <v>16.811861414677249</v>
      </c>
    </row>
    <row r="27" spans="1:7" ht="15.6" customHeight="1" x14ac:dyDescent="0.25">
      <c r="A27" s="202" t="s">
        <v>173</v>
      </c>
      <c r="B27" s="203">
        <v>138437</v>
      </c>
      <c r="C27" s="203">
        <v>84507</v>
      </c>
      <c r="D27" s="203">
        <v>898795</v>
      </c>
      <c r="E27" s="203">
        <v>723159</v>
      </c>
      <c r="F27" s="204">
        <v>-19.541274706690629</v>
      </c>
    </row>
    <row r="28" spans="1:7" ht="15.6" customHeight="1" x14ac:dyDescent="0.25">
      <c r="A28" s="202" t="s">
        <v>177</v>
      </c>
      <c r="B28" s="203">
        <v>21589</v>
      </c>
      <c r="C28" s="203">
        <v>11102</v>
      </c>
      <c r="D28" s="203">
        <v>298841</v>
      </c>
      <c r="E28" s="203">
        <v>284579</v>
      </c>
      <c r="F28" s="204">
        <v>-4.7724375169404416</v>
      </c>
    </row>
    <row r="29" spans="1:7" ht="15.6" customHeight="1" x14ac:dyDescent="0.25">
      <c r="A29" s="202" t="s">
        <v>178</v>
      </c>
      <c r="B29" s="203">
        <v>260924</v>
      </c>
      <c r="C29" s="203">
        <v>324176</v>
      </c>
      <c r="D29" s="203">
        <v>3209756</v>
      </c>
      <c r="E29" s="203">
        <v>2774308</v>
      </c>
      <c r="F29" s="204">
        <v>-13.566389470103021</v>
      </c>
    </row>
    <row r="30" spans="1:7" ht="15.6" customHeight="1" x14ac:dyDescent="0.25">
      <c r="A30" s="202" t="s">
        <v>179</v>
      </c>
      <c r="B30" s="203">
        <v>221439</v>
      </c>
      <c r="C30" s="203">
        <v>150642</v>
      </c>
      <c r="D30" s="203">
        <v>1588667</v>
      </c>
      <c r="E30" s="203">
        <v>1658831</v>
      </c>
      <c r="F30" s="204">
        <v>4.4165328542734272</v>
      </c>
    </row>
    <row r="31" spans="1:7" ht="15.6" customHeight="1" x14ac:dyDescent="0.25">
      <c r="A31" s="202" t="s">
        <v>180</v>
      </c>
      <c r="B31" s="203">
        <v>950046</v>
      </c>
      <c r="C31" s="203">
        <v>916011</v>
      </c>
      <c r="D31" s="203">
        <v>8789830</v>
      </c>
      <c r="E31" s="203">
        <v>7754822</v>
      </c>
      <c r="F31" s="204">
        <v>-11.775062771407409</v>
      </c>
    </row>
    <row r="32" spans="1:7" ht="15.6" customHeight="1" x14ac:dyDescent="0.25">
      <c r="A32" s="202" t="s">
        <v>181</v>
      </c>
      <c r="B32" s="203">
        <v>269478</v>
      </c>
      <c r="C32" s="203">
        <v>335914</v>
      </c>
      <c r="D32" s="203">
        <v>2052230</v>
      </c>
      <c r="E32" s="203">
        <v>2368391</v>
      </c>
      <c r="F32" s="204">
        <v>15.40572937731152</v>
      </c>
    </row>
    <row r="33" spans="1:6" ht="15.6" customHeight="1" x14ac:dyDescent="0.25">
      <c r="A33" s="202" t="s">
        <v>182</v>
      </c>
      <c r="B33" s="203">
        <v>20120</v>
      </c>
      <c r="C33" s="203">
        <v>23816</v>
      </c>
      <c r="D33" s="203">
        <v>265347</v>
      </c>
      <c r="E33" s="203">
        <v>212143</v>
      </c>
      <c r="F33" s="204">
        <v>-20.050726030443158</v>
      </c>
    </row>
    <row r="34" spans="1:6" ht="15.6" customHeight="1" x14ac:dyDescent="0.25">
      <c r="A34" s="202" t="s">
        <v>183</v>
      </c>
      <c r="B34" s="203">
        <v>18825</v>
      </c>
      <c r="C34" s="203">
        <v>39046</v>
      </c>
      <c r="D34" s="203">
        <v>429695</v>
      </c>
      <c r="E34" s="203">
        <v>353489</v>
      </c>
      <c r="F34" s="204">
        <v>-17.734904990749261</v>
      </c>
    </row>
    <row r="35" spans="1:6" ht="15.6" customHeight="1" x14ac:dyDescent="0.25">
      <c r="A35" s="170" t="s">
        <v>158</v>
      </c>
      <c r="B35" s="90">
        <f>SUM(B7:B34)</f>
        <v>7146456</v>
      </c>
      <c r="C35" s="91">
        <f>SUM(C7:C34)</f>
        <v>7070936</v>
      </c>
      <c r="D35" s="90">
        <f>SUM(D7:D34)</f>
        <v>76612993</v>
      </c>
      <c r="E35" s="92">
        <f>SUM(E7:E34)</f>
        <v>70852919</v>
      </c>
      <c r="F35" s="154">
        <f>E35*100/D35-100</f>
        <v>-7.5184035689612045</v>
      </c>
    </row>
    <row r="36" spans="1:6" ht="15.6" customHeight="1" x14ac:dyDescent="0.25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1" priority="2">
      <formula>MOD(ROW(),2)=0</formula>
    </cfRule>
  </conditionalFormatting>
  <conditionalFormatting sqref="F7:F35">
    <cfRule type="expression" dxfId="6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34FE-883C-4C9C-A6A5-B7CF53D553FA}">
  <sheetPr codeName="Hoja1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60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60604</v>
      </c>
      <c r="C7" s="203">
        <v>47341</v>
      </c>
      <c r="D7" s="203">
        <v>525169</v>
      </c>
      <c r="E7" s="203">
        <v>435068</v>
      </c>
      <c r="F7" s="204">
        <v>-17.156572455723779</v>
      </c>
      <c r="G7" s="27"/>
    </row>
    <row r="8" spans="1:14" ht="15.6" customHeight="1" x14ac:dyDescent="0.25">
      <c r="A8" s="202" t="s">
        <v>11</v>
      </c>
      <c r="B8" s="203">
        <v>116352</v>
      </c>
      <c r="C8" s="203">
        <v>104472</v>
      </c>
      <c r="D8" s="203">
        <v>1106388</v>
      </c>
      <c r="E8" s="203">
        <v>998810</v>
      </c>
      <c r="F8" s="204">
        <v>-9.723352024786962</v>
      </c>
      <c r="G8" s="20"/>
    </row>
    <row r="9" spans="1:14" ht="15.6" customHeight="1" x14ac:dyDescent="0.25">
      <c r="A9" s="202" t="s">
        <v>8</v>
      </c>
      <c r="B9" s="203">
        <v>111810</v>
      </c>
      <c r="C9" s="203">
        <v>133313</v>
      </c>
      <c r="D9" s="203">
        <v>1019129</v>
      </c>
      <c r="E9" s="203">
        <v>1199467</v>
      </c>
      <c r="F9" s="204">
        <v>17.695306482300079</v>
      </c>
      <c r="G9" s="20"/>
    </row>
    <row r="10" spans="1:14" ht="15.6" customHeight="1" x14ac:dyDescent="0.25">
      <c r="A10" s="202" t="s">
        <v>10</v>
      </c>
      <c r="B10" s="203">
        <v>87986</v>
      </c>
      <c r="C10" s="203">
        <v>78407</v>
      </c>
      <c r="D10" s="203">
        <v>978096</v>
      </c>
      <c r="E10" s="203">
        <v>961406</v>
      </c>
      <c r="F10" s="204">
        <v>-1.7063764702033379</v>
      </c>
    </row>
    <row r="11" spans="1:14" ht="15.6" customHeight="1" x14ac:dyDescent="0.25">
      <c r="A11" s="202" t="s">
        <v>9</v>
      </c>
      <c r="B11" s="203">
        <v>6028653</v>
      </c>
      <c r="C11" s="203">
        <v>5683161</v>
      </c>
      <c r="D11" s="203">
        <v>58728405</v>
      </c>
      <c r="E11" s="203">
        <v>57271784</v>
      </c>
      <c r="F11" s="204">
        <v>-2.4802665762845071</v>
      </c>
    </row>
    <row r="12" spans="1:14" ht="15.6" customHeight="1" x14ac:dyDescent="0.25">
      <c r="A12" s="202" t="s">
        <v>6</v>
      </c>
      <c r="B12" s="203">
        <v>188383</v>
      </c>
      <c r="C12" s="203">
        <v>214747</v>
      </c>
      <c r="D12" s="203">
        <v>1762495</v>
      </c>
      <c r="E12" s="203">
        <v>1981079</v>
      </c>
      <c r="F12" s="204">
        <v>12.401964260891519</v>
      </c>
    </row>
    <row r="13" spans="1:14" ht="15.6" customHeight="1" x14ac:dyDescent="0.25">
      <c r="A13" s="202" t="s">
        <v>175</v>
      </c>
      <c r="B13" s="203">
        <v>1156965</v>
      </c>
      <c r="C13" s="203">
        <v>1288105</v>
      </c>
      <c r="D13" s="203">
        <v>12183877</v>
      </c>
      <c r="E13" s="203">
        <v>12782468</v>
      </c>
      <c r="F13" s="204">
        <v>4.9129763867445462</v>
      </c>
    </row>
    <row r="14" spans="1:14" ht="15.6" customHeight="1" x14ac:dyDescent="0.25">
      <c r="A14" s="202" t="s">
        <v>153</v>
      </c>
      <c r="B14" s="203">
        <v>3793951</v>
      </c>
      <c r="C14" s="203">
        <v>4068800</v>
      </c>
      <c r="D14" s="203">
        <v>37301518</v>
      </c>
      <c r="E14" s="203">
        <v>41957255</v>
      </c>
      <c r="F14" s="204">
        <v>12.481360678136481</v>
      </c>
    </row>
    <row r="15" spans="1:14" ht="15.6" customHeight="1" x14ac:dyDescent="0.25">
      <c r="A15" s="202" t="s">
        <v>150</v>
      </c>
      <c r="B15" s="203">
        <v>689159</v>
      </c>
      <c r="C15" s="203">
        <v>725976</v>
      </c>
      <c r="D15" s="203">
        <v>7077757</v>
      </c>
      <c r="E15" s="203">
        <v>7220937</v>
      </c>
      <c r="F15" s="204">
        <v>2.0229572730456908</v>
      </c>
    </row>
    <row r="16" spans="1:14" ht="15.6" customHeight="1" x14ac:dyDescent="0.5">
      <c r="A16" s="202" t="s">
        <v>149</v>
      </c>
      <c r="B16" s="203">
        <v>60416</v>
      </c>
      <c r="C16" s="203">
        <v>80463</v>
      </c>
      <c r="D16" s="203">
        <v>803163</v>
      </c>
      <c r="E16" s="203">
        <v>853856</v>
      </c>
      <c r="F16" s="204">
        <v>6.3116702338130608</v>
      </c>
      <c r="G16" s="15"/>
    </row>
    <row r="17" spans="1:7" ht="15.6" customHeight="1" x14ac:dyDescent="0.35">
      <c r="A17" s="202" t="s">
        <v>155</v>
      </c>
      <c r="B17" s="203">
        <v>62528</v>
      </c>
      <c r="C17" s="203">
        <v>106605</v>
      </c>
      <c r="D17" s="203">
        <v>959984</v>
      </c>
      <c r="E17" s="203">
        <v>997425</v>
      </c>
      <c r="F17" s="204">
        <v>3.900169169486162</v>
      </c>
      <c r="G17" s="16"/>
    </row>
    <row r="18" spans="1:7" ht="15.6" customHeight="1" x14ac:dyDescent="0.25">
      <c r="A18" s="202" t="s">
        <v>152</v>
      </c>
      <c r="B18" s="203">
        <v>48582</v>
      </c>
      <c r="C18" s="203">
        <v>54760</v>
      </c>
      <c r="D18" s="203">
        <v>441560</v>
      </c>
      <c r="E18" s="203">
        <v>491259</v>
      </c>
      <c r="F18" s="204">
        <v>11.255322040039861</v>
      </c>
    </row>
    <row r="19" spans="1:7" ht="15.6" customHeight="1" x14ac:dyDescent="0.25">
      <c r="A19" s="202" t="s">
        <v>148</v>
      </c>
      <c r="B19" s="203">
        <v>47619</v>
      </c>
      <c r="C19" s="203">
        <v>67206</v>
      </c>
      <c r="D19" s="203">
        <v>849955</v>
      </c>
      <c r="E19" s="203">
        <v>567561</v>
      </c>
      <c r="F19" s="204">
        <v>-33.224582477895893</v>
      </c>
    </row>
    <row r="20" spans="1:7" ht="15.6" customHeight="1" x14ac:dyDescent="0.25">
      <c r="A20" s="202" t="s">
        <v>147</v>
      </c>
      <c r="B20" s="203">
        <v>106039</v>
      </c>
      <c r="C20" s="203">
        <v>119270</v>
      </c>
      <c r="D20" s="203">
        <v>1315034</v>
      </c>
      <c r="E20" s="203">
        <v>1563680</v>
      </c>
      <c r="F20" s="204">
        <v>18.90795218982932</v>
      </c>
    </row>
    <row r="21" spans="1:7" ht="15.6" customHeight="1" x14ac:dyDescent="0.25">
      <c r="A21" s="202" t="s">
        <v>154</v>
      </c>
      <c r="B21" s="203">
        <v>147303</v>
      </c>
      <c r="C21" s="203">
        <v>122949</v>
      </c>
      <c r="D21" s="203">
        <v>1177323</v>
      </c>
      <c r="E21" s="203">
        <v>1478480</v>
      </c>
      <c r="F21" s="204">
        <v>25.579811147832839</v>
      </c>
    </row>
    <row r="22" spans="1:7" ht="15.6" customHeight="1" x14ac:dyDescent="0.25">
      <c r="A22" s="202" t="s">
        <v>151</v>
      </c>
      <c r="B22" s="203">
        <v>1407893</v>
      </c>
      <c r="C22" s="203">
        <v>1880702</v>
      </c>
      <c r="D22" s="203">
        <v>15267757</v>
      </c>
      <c r="E22" s="203">
        <v>16593466</v>
      </c>
      <c r="F22" s="204">
        <v>8.6830632685600051</v>
      </c>
    </row>
    <row r="23" spans="1:7" ht="15.6" customHeight="1" x14ac:dyDescent="0.25">
      <c r="A23" s="202" t="s">
        <v>171</v>
      </c>
      <c r="B23" s="203">
        <v>86811</v>
      </c>
      <c r="C23" s="203">
        <v>277817</v>
      </c>
      <c r="D23" s="203">
        <v>789948</v>
      </c>
      <c r="E23" s="203">
        <v>2543952</v>
      </c>
      <c r="F23" s="204">
        <v>222.0404381047866</v>
      </c>
    </row>
    <row r="24" spans="1:7" ht="15.6" customHeight="1" x14ac:dyDescent="0.25">
      <c r="A24" s="202" t="s">
        <v>146</v>
      </c>
      <c r="B24" s="203">
        <v>91207</v>
      </c>
      <c r="C24" s="203">
        <v>119270</v>
      </c>
      <c r="D24" s="203">
        <v>883429</v>
      </c>
      <c r="E24" s="203">
        <v>978171</v>
      </c>
      <c r="F24" s="204">
        <v>10.72434796684284</v>
      </c>
    </row>
    <row r="25" spans="1:7" ht="15.6" customHeight="1" x14ac:dyDescent="0.25">
      <c r="A25" s="202" t="s">
        <v>145</v>
      </c>
      <c r="B25" s="203">
        <v>39936</v>
      </c>
      <c r="C25" s="203">
        <v>44420</v>
      </c>
      <c r="D25" s="203">
        <v>374687</v>
      </c>
      <c r="E25" s="203">
        <v>378737</v>
      </c>
      <c r="F25" s="204">
        <v>1.0809021930304541</v>
      </c>
    </row>
    <row r="26" spans="1:7" ht="15.6" customHeight="1" x14ac:dyDescent="0.25">
      <c r="A26" s="202" t="s">
        <v>157</v>
      </c>
      <c r="B26" s="203">
        <v>37864</v>
      </c>
      <c r="C26" s="203">
        <v>48013</v>
      </c>
      <c r="D26" s="203">
        <v>452630</v>
      </c>
      <c r="E26" s="203">
        <v>465741</v>
      </c>
      <c r="F26" s="204">
        <v>2.8966263835804109</v>
      </c>
    </row>
    <row r="27" spans="1:7" ht="15.6" customHeight="1" x14ac:dyDescent="0.25">
      <c r="A27" s="202" t="s">
        <v>173</v>
      </c>
      <c r="B27" s="203">
        <v>171346</v>
      </c>
      <c r="C27" s="203">
        <v>221730</v>
      </c>
      <c r="D27" s="203">
        <v>1994588</v>
      </c>
      <c r="E27" s="203">
        <v>2066501</v>
      </c>
      <c r="F27" s="204">
        <v>3.6054062292563742</v>
      </c>
    </row>
    <row r="28" spans="1:7" ht="15.6" customHeight="1" x14ac:dyDescent="0.25">
      <c r="A28" s="202" t="s">
        <v>177</v>
      </c>
      <c r="B28" s="203">
        <v>726511</v>
      </c>
      <c r="C28" s="203">
        <v>823474</v>
      </c>
      <c r="D28" s="203">
        <v>6844764</v>
      </c>
      <c r="E28" s="203">
        <v>7482727</v>
      </c>
      <c r="F28" s="204">
        <v>9.3204528308061469</v>
      </c>
    </row>
    <row r="29" spans="1:7" ht="15.6" customHeight="1" x14ac:dyDescent="0.25">
      <c r="A29" s="202" t="s">
        <v>178</v>
      </c>
      <c r="B29" s="203">
        <v>235395</v>
      </c>
      <c r="C29" s="203">
        <v>345341</v>
      </c>
      <c r="D29" s="203">
        <v>2392170</v>
      </c>
      <c r="E29" s="203">
        <v>3104523</v>
      </c>
      <c r="F29" s="204">
        <v>29.778527445791902</v>
      </c>
    </row>
    <row r="30" spans="1:7" ht="15.6" customHeight="1" x14ac:dyDescent="0.25">
      <c r="A30" s="202" t="s">
        <v>179</v>
      </c>
      <c r="B30" s="203">
        <v>116699</v>
      </c>
      <c r="C30" s="203">
        <v>139473</v>
      </c>
      <c r="D30" s="203">
        <v>1241039</v>
      </c>
      <c r="E30" s="203">
        <v>1395546</v>
      </c>
      <c r="F30" s="204">
        <v>12.449810199357151</v>
      </c>
    </row>
    <row r="31" spans="1:7" ht="15.6" customHeight="1" x14ac:dyDescent="0.25">
      <c r="A31" s="202" t="s">
        <v>180</v>
      </c>
      <c r="B31" s="203">
        <v>116422</v>
      </c>
      <c r="C31" s="203">
        <v>104163</v>
      </c>
      <c r="D31" s="203">
        <v>1421030</v>
      </c>
      <c r="E31" s="203">
        <v>1383304</v>
      </c>
      <c r="F31" s="204">
        <v>-2.654834873296124</v>
      </c>
    </row>
    <row r="32" spans="1:7" ht="15.6" customHeight="1" x14ac:dyDescent="0.25">
      <c r="A32" s="202" t="s">
        <v>181</v>
      </c>
      <c r="B32" s="203">
        <v>6026201</v>
      </c>
      <c r="C32" s="203">
        <v>6215731</v>
      </c>
      <c r="D32" s="203">
        <v>57497821</v>
      </c>
      <c r="E32" s="203">
        <v>62699889</v>
      </c>
      <c r="F32" s="204">
        <v>9.047417640400667</v>
      </c>
    </row>
    <row r="33" spans="1:6" ht="15.6" customHeight="1" x14ac:dyDescent="0.25">
      <c r="A33" s="202" t="s">
        <v>182</v>
      </c>
      <c r="B33" s="203">
        <v>383408</v>
      </c>
      <c r="C33" s="203">
        <v>467729</v>
      </c>
      <c r="D33" s="203">
        <v>3571187</v>
      </c>
      <c r="E33" s="203">
        <v>4191816</v>
      </c>
      <c r="F33" s="204">
        <v>17.378787501186579</v>
      </c>
    </row>
    <row r="34" spans="1:6" ht="15.6" customHeight="1" x14ac:dyDescent="0.25">
      <c r="A34" s="202" t="s">
        <v>183</v>
      </c>
      <c r="B34" s="203">
        <v>52261</v>
      </c>
      <c r="C34" s="203">
        <v>63699</v>
      </c>
      <c r="D34" s="203">
        <v>571076</v>
      </c>
      <c r="E34" s="203">
        <v>606029</v>
      </c>
      <c r="F34" s="204">
        <v>6.1205513802015901</v>
      </c>
    </row>
    <row r="35" spans="1:6" ht="15.6" customHeight="1" x14ac:dyDescent="0.25">
      <c r="A35" s="170" t="s">
        <v>158</v>
      </c>
      <c r="B35" s="90">
        <f>SUM(B7:B34)</f>
        <v>22198304</v>
      </c>
      <c r="C35" s="91">
        <f>SUM(C7:C34)</f>
        <v>23647137</v>
      </c>
      <c r="D35" s="90">
        <f>SUM(D7:D34)</f>
        <v>219531979</v>
      </c>
      <c r="E35" s="92">
        <f>SUM(E7:E34)</f>
        <v>234650937</v>
      </c>
      <c r="F35" s="191">
        <f>E35*100/D35-100</f>
        <v>6.8869046181194449</v>
      </c>
    </row>
    <row r="36" spans="1:6" ht="15.6" customHeight="1" x14ac:dyDescent="0.25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59" priority="2">
      <formula>MOD(ROW(),2)=0</formula>
    </cfRule>
  </conditionalFormatting>
  <conditionalFormatting sqref="F7:F35">
    <cfRule type="expression" dxfId="5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0300-00BD-4D06-935A-1F8B6E6FCE2B}">
  <sheetPr codeName="Hoja1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61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65</v>
      </c>
      <c r="C7" s="203">
        <v>280</v>
      </c>
      <c r="D7" s="203">
        <v>174</v>
      </c>
      <c r="E7" s="203">
        <v>313</v>
      </c>
      <c r="F7" s="204">
        <v>79.885057471264361</v>
      </c>
      <c r="G7" s="27"/>
    </row>
    <row r="8" spans="1:14" ht="15.6" customHeight="1" x14ac:dyDescent="0.25">
      <c r="A8" s="202" t="s">
        <v>11</v>
      </c>
      <c r="B8" s="203">
        <v>85838</v>
      </c>
      <c r="C8" s="203">
        <v>99011</v>
      </c>
      <c r="D8" s="203">
        <v>918728</v>
      </c>
      <c r="E8" s="203">
        <v>937729</v>
      </c>
      <c r="F8" s="204">
        <v>2.0681855783213341</v>
      </c>
      <c r="G8" s="20"/>
    </row>
    <row r="9" spans="1:14" ht="15.6" customHeight="1" x14ac:dyDescent="0.25">
      <c r="A9" s="202" t="s">
        <v>8</v>
      </c>
      <c r="B9" s="203">
        <v>22401</v>
      </c>
      <c r="C9" s="203">
        <v>13668</v>
      </c>
      <c r="D9" s="203">
        <v>172126</v>
      </c>
      <c r="E9" s="203">
        <v>209625</v>
      </c>
      <c r="F9" s="204">
        <v>21.785784832041639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4913020</v>
      </c>
      <c r="C11" s="203">
        <v>4651058</v>
      </c>
      <c r="D11" s="203">
        <v>47377407</v>
      </c>
      <c r="E11" s="203">
        <v>47566620</v>
      </c>
      <c r="F11" s="204">
        <v>0.39937390410581491</v>
      </c>
    </row>
    <row r="12" spans="1:14" ht="15.6" customHeight="1" x14ac:dyDescent="0.25">
      <c r="A12" s="202" t="s">
        <v>6</v>
      </c>
      <c r="B12" s="203">
        <v>131594</v>
      </c>
      <c r="C12" s="203">
        <v>145510</v>
      </c>
      <c r="D12" s="203">
        <v>1235843</v>
      </c>
      <c r="E12" s="203">
        <v>1352353</v>
      </c>
      <c r="F12" s="204">
        <v>9.4275729198611771</v>
      </c>
    </row>
    <row r="13" spans="1:14" ht="15.6" customHeight="1" x14ac:dyDescent="0.25">
      <c r="A13" s="202" t="s">
        <v>175</v>
      </c>
      <c r="B13" s="203">
        <v>23740</v>
      </c>
      <c r="C13" s="203">
        <v>22933</v>
      </c>
      <c r="D13" s="203">
        <v>291847</v>
      </c>
      <c r="E13" s="203">
        <v>264489</v>
      </c>
      <c r="F13" s="204">
        <v>-9.3740898484479942</v>
      </c>
    </row>
    <row r="14" spans="1:14" ht="15.6" customHeight="1" x14ac:dyDescent="0.25">
      <c r="A14" s="202" t="s">
        <v>153</v>
      </c>
      <c r="B14" s="203">
        <v>2884415</v>
      </c>
      <c r="C14" s="203">
        <v>2993950</v>
      </c>
      <c r="D14" s="203">
        <v>27782488</v>
      </c>
      <c r="E14" s="203">
        <v>32012483</v>
      </c>
      <c r="F14" s="204">
        <v>15.22540025932882</v>
      </c>
    </row>
    <row r="15" spans="1:14" ht="15.6" customHeight="1" x14ac:dyDescent="0.25">
      <c r="A15" s="202" t="s">
        <v>150</v>
      </c>
      <c r="B15" s="203">
        <v>456339</v>
      </c>
      <c r="C15" s="203">
        <v>454146</v>
      </c>
      <c r="D15" s="203">
        <v>4440084</v>
      </c>
      <c r="E15" s="203">
        <v>4280683</v>
      </c>
      <c r="F15" s="204">
        <v>-3.5900446928481529</v>
      </c>
    </row>
    <row r="16" spans="1:14" ht="15.6" customHeight="1" x14ac:dyDescent="0.5">
      <c r="A16" s="202" t="s">
        <v>149</v>
      </c>
      <c r="B16" s="203">
        <v>42826</v>
      </c>
      <c r="C16" s="203">
        <v>48158</v>
      </c>
      <c r="D16" s="203">
        <v>550814</v>
      </c>
      <c r="E16" s="203">
        <v>562720</v>
      </c>
      <c r="F16" s="204">
        <v>2.1615282109750349</v>
      </c>
      <c r="G16" s="15"/>
    </row>
    <row r="17" spans="1:7" ht="15.6" customHeight="1" x14ac:dyDescent="0.35">
      <c r="A17" s="202" t="s">
        <v>155</v>
      </c>
      <c r="B17" s="203">
        <v>54138</v>
      </c>
      <c r="C17" s="203">
        <v>96366</v>
      </c>
      <c r="D17" s="203">
        <v>887047</v>
      </c>
      <c r="E17" s="203">
        <v>953866</v>
      </c>
      <c r="F17" s="204">
        <v>7.5327462919101302</v>
      </c>
      <c r="G17" s="16"/>
    </row>
    <row r="18" spans="1:7" ht="15.6" customHeight="1" x14ac:dyDescent="0.25">
      <c r="A18" s="202" t="s">
        <v>152</v>
      </c>
      <c r="B18" s="203">
        <v>4918</v>
      </c>
      <c r="C18" s="203">
        <v>3910</v>
      </c>
      <c r="D18" s="203">
        <v>54190</v>
      </c>
      <c r="E18" s="203">
        <v>54225</v>
      </c>
      <c r="F18" s="204">
        <v>6.4587562280863153E-2</v>
      </c>
    </row>
    <row r="19" spans="1:7" ht="15.6" customHeight="1" x14ac:dyDescent="0.25">
      <c r="A19" s="202" t="s">
        <v>148</v>
      </c>
      <c r="B19" s="203">
        <v>10183</v>
      </c>
      <c r="C19" s="203">
        <v>11364</v>
      </c>
      <c r="D19" s="203">
        <v>286965</v>
      </c>
      <c r="E19" s="203">
        <v>110379</v>
      </c>
      <c r="F19" s="204">
        <v>-61.535727353510019</v>
      </c>
    </row>
    <row r="20" spans="1:7" ht="15.6" customHeight="1" x14ac:dyDescent="0.25">
      <c r="A20" s="202" t="s">
        <v>147</v>
      </c>
      <c r="B20" s="203">
        <v>82597</v>
      </c>
      <c r="C20" s="203">
        <v>71334</v>
      </c>
      <c r="D20" s="203">
        <v>703308</v>
      </c>
      <c r="E20" s="203">
        <v>874519</v>
      </c>
      <c r="F20" s="204">
        <v>24.343673042251769</v>
      </c>
    </row>
    <row r="21" spans="1:7" ht="15.6" customHeight="1" x14ac:dyDescent="0.25">
      <c r="A21" s="202" t="s">
        <v>154</v>
      </c>
      <c r="B21" s="203">
        <v>55563</v>
      </c>
      <c r="C21" s="203">
        <v>66573</v>
      </c>
      <c r="D21" s="203">
        <v>511823</v>
      </c>
      <c r="E21" s="203">
        <v>676429</v>
      </c>
      <c r="F21" s="204">
        <v>32.160727438977908</v>
      </c>
    </row>
    <row r="22" spans="1:7" ht="15.6" customHeight="1" x14ac:dyDescent="0.25">
      <c r="A22" s="202" t="s">
        <v>151</v>
      </c>
      <c r="B22" s="203">
        <v>978192</v>
      </c>
      <c r="C22" s="203">
        <v>1423115</v>
      </c>
      <c r="D22" s="203">
        <v>11251196</v>
      </c>
      <c r="E22" s="203">
        <v>12474872</v>
      </c>
      <c r="F22" s="204">
        <v>10.875963764207819</v>
      </c>
    </row>
    <row r="23" spans="1:7" ht="15.6" customHeight="1" x14ac:dyDescent="0.25">
      <c r="A23" s="202" t="s">
        <v>171</v>
      </c>
      <c r="B23" s="203">
        <v>23627</v>
      </c>
      <c r="C23" s="203">
        <v>238331</v>
      </c>
      <c r="D23" s="203">
        <v>259443</v>
      </c>
      <c r="E23" s="203">
        <v>2128101</v>
      </c>
      <c r="F23" s="204">
        <v>720.25762884332971</v>
      </c>
    </row>
    <row r="24" spans="1:7" ht="15.6" customHeight="1" x14ac:dyDescent="0.25">
      <c r="A24" s="202" t="s">
        <v>146</v>
      </c>
      <c r="B24" s="203">
        <v>53061</v>
      </c>
      <c r="C24" s="203">
        <v>55546</v>
      </c>
      <c r="D24" s="203">
        <v>428988</v>
      </c>
      <c r="E24" s="203">
        <v>425038</v>
      </c>
      <c r="F24" s="204">
        <v>-0.9207716765970132</v>
      </c>
    </row>
    <row r="25" spans="1:7" ht="15.6" customHeight="1" x14ac:dyDescent="0.25">
      <c r="A25" s="202" t="s">
        <v>145</v>
      </c>
      <c r="B25" s="203">
        <v>3595</v>
      </c>
      <c r="C25" s="203">
        <v>3607</v>
      </c>
      <c r="D25" s="203">
        <v>39557</v>
      </c>
      <c r="E25" s="203">
        <v>33609</v>
      </c>
      <c r="F25" s="204">
        <v>-15.036529564931611</v>
      </c>
    </row>
    <row r="26" spans="1:7" ht="15.6" customHeight="1" x14ac:dyDescent="0.25">
      <c r="A26" s="202" t="s">
        <v>157</v>
      </c>
      <c r="B26" s="203">
        <v>366</v>
      </c>
      <c r="C26" s="203">
        <v>225</v>
      </c>
      <c r="D26" s="203">
        <v>4196</v>
      </c>
      <c r="E26" s="203">
        <v>2623</v>
      </c>
      <c r="F26" s="204">
        <v>-37.48808388941849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324660</v>
      </c>
      <c r="C28" s="203">
        <v>377061</v>
      </c>
      <c r="D28" s="203">
        <v>3282470</v>
      </c>
      <c r="E28" s="203">
        <v>3497457</v>
      </c>
      <c r="F28" s="204">
        <v>6.5495495769953758</v>
      </c>
    </row>
    <row r="29" spans="1:7" ht="15.6" customHeight="1" x14ac:dyDescent="0.25">
      <c r="A29" s="202" t="s">
        <v>178</v>
      </c>
      <c r="B29" s="203">
        <v>58075</v>
      </c>
      <c r="C29" s="203">
        <v>133370</v>
      </c>
      <c r="D29" s="203">
        <v>432741</v>
      </c>
      <c r="E29" s="203">
        <v>1148801</v>
      </c>
      <c r="F29" s="204">
        <v>165.47080124138921</v>
      </c>
    </row>
    <row r="30" spans="1:7" ht="15.6" customHeight="1" x14ac:dyDescent="0.25">
      <c r="A30" s="202" t="s">
        <v>179</v>
      </c>
      <c r="B30" s="203">
        <v>84479</v>
      </c>
      <c r="C30" s="203">
        <v>98808</v>
      </c>
      <c r="D30" s="203">
        <v>847485</v>
      </c>
      <c r="E30" s="203">
        <v>911603</v>
      </c>
      <c r="F30" s="204">
        <v>7.565679628547997</v>
      </c>
    </row>
    <row r="31" spans="1:7" ht="15.6" customHeight="1" x14ac:dyDescent="0.25">
      <c r="A31" s="202" t="s">
        <v>180</v>
      </c>
      <c r="B31" s="203">
        <v>13235</v>
      </c>
      <c r="C31" s="203">
        <v>11782</v>
      </c>
      <c r="D31" s="203">
        <v>238473</v>
      </c>
      <c r="E31" s="203">
        <v>110752</v>
      </c>
      <c r="F31" s="204">
        <v>-53.557845122927972</v>
      </c>
    </row>
    <row r="32" spans="1:7" ht="15.6" customHeight="1" x14ac:dyDescent="0.25">
      <c r="A32" s="202" t="s">
        <v>181</v>
      </c>
      <c r="B32" s="203">
        <v>4713137</v>
      </c>
      <c r="C32" s="203">
        <v>4906045</v>
      </c>
      <c r="D32" s="203">
        <v>44576781</v>
      </c>
      <c r="E32" s="203">
        <v>49422925</v>
      </c>
      <c r="F32" s="204">
        <v>10.87145345914502</v>
      </c>
    </row>
    <row r="33" spans="1:6" ht="15.6" customHeight="1" x14ac:dyDescent="0.25">
      <c r="A33" s="202" t="s">
        <v>182</v>
      </c>
      <c r="B33" s="203">
        <v>215708</v>
      </c>
      <c r="C33" s="203">
        <v>288551</v>
      </c>
      <c r="D33" s="203">
        <v>2148253</v>
      </c>
      <c r="E33" s="203">
        <v>2525005</v>
      </c>
      <c r="F33" s="204">
        <v>17.537599156151529</v>
      </c>
    </row>
    <row r="34" spans="1:6" ht="15.6" customHeight="1" x14ac:dyDescent="0.25">
      <c r="A34" s="202" t="s">
        <v>183</v>
      </c>
      <c r="B34" s="203">
        <v>22829</v>
      </c>
      <c r="C34" s="203">
        <v>17738</v>
      </c>
      <c r="D34" s="203">
        <v>199886</v>
      </c>
      <c r="E34" s="203">
        <v>221533</v>
      </c>
      <c r="F34" s="204">
        <v>10.82967291356073</v>
      </c>
    </row>
    <row r="35" spans="1:6" ht="15.6" customHeight="1" x14ac:dyDescent="0.25">
      <c r="A35" s="170" t="s">
        <v>158</v>
      </c>
      <c r="B35" s="90">
        <f>SUM(B7:B34)</f>
        <v>15258601</v>
      </c>
      <c r="C35" s="91">
        <f>SUM(C7:C34)</f>
        <v>16232440</v>
      </c>
      <c r="D35" s="192">
        <f>SUM(D7:D34)</f>
        <v>148922313</v>
      </c>
      <c r="E35" s="92">
        <f>SUM(E7:E34)</f>
        <v>162758752</v>
      </c>
      <c r="F35" s="154">
        <f>E35*100/D35-100</f>
        <v>9.2910449221937625</v>
      </c>
    </row>
    <row r="36" spans="1:6" ht="15.6" customHeight="1" x14ac:dyDescent="0.25">
      <c r="A36" s="87" t="s">
        <v>54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7" priority="2">
      <formula>MOD(ROW(),2)=0</formula>
    </cfRule>
  </conditionalFormatting>
  <conditionalFormatting sqref="F7:F35">
    <cfRule type="expression" dxfId="5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3A82-7E6A-4DF4-8BA0-AE982837FC3C}">
  <sheetPr codeName="Hoja12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1907.1220000000001</v>
      </c>
      <c r="C7" s="203">
        <v>1859.145</v>
      </c>
      <c r="D7" s="203">
        <v>24275.905999999999</v>
      </c>
      <c r="E7" s="203">
        <v>20843.776000000002</v>
      </c>
      <c r="F7" s="204">
        <v>-14.13800992638542</v>
      </c>
      <c r="G7" s="51"/>
    </row>
    <row r="8" spans="1:14" ht="15.6" customHeight="1" x14ac:dyDescent="0.25">
      <c r="A8" s="202" t="s">
        <v>11</v>
      </c>
      <c r="B8" s="203">
        <v>0</v>
      </c>
      <c r="C8" s="203">
        <v>0.63500000000000001</v>
      </c>
      <c r="D8" s="203">
        <v>0</v>
      </c>
      <c r="E8" s="203">
        <v>784.84899999999982</v>
      </c>
      <c r="F8" s="204" t="s">
        <v>156</v>
      </c>
      <c r="G8" s="20"/>
    </row>
    <row r="9" spans="1:14" ht="15.6" customHeight="1" x14ac:dyDescent="0.25">
      <c r="A9" s="202" t="s">
        <v>8</v>
      </c>
      <c r="B9" s="203">
        <v>300.21499999999997</v>
      </c>
      <c r="C9" s="203">
        <v>289.40600000000001</v>
      </c>
      <c r="D9" s="203">
        <v>2964.081999999999</v>
      </c>
      <c r="E9" s="203">
        <v>3229.6899999999991</v>
      </c>
      <c r="F9" s="204">
        <v>8.9608856974942057</v>
      </c>
      <c r="G9" s="20"/>
    </row>
    <row r="10" spans="1:14" ht="15.6" customHeight="1" x14ac:dyDescent="0.25">
      <c r="A10" s="202" t="s">
        <v>10</v>
      </c>
      <c r="B10" s="203">
        <v>429.93799999999999</v>
      </c>
      <c r="C10" s="203">
        <v>602.97500000000002</v>
      </c>
      <c r="D10" s="203">
        <v>8729.1919999999991</v>
      </c>
      <c r="E10" s="203">
        <v>8887.3150000000005</v>
      </c>
      <c r="F10" s="204">
        <v>1.811427678529711</v>
      </c>
    </row>
    <row r="11" spans="1:14" ht="15.6" customHeight="1" x14ac:dyDescent="0.25">
      <c r="A11" s="202" t="s">
        <v>9</v>
      </c>
      <c r="B11" s="203">
        <v>150.75399999999999</v>
      </c>
      <c r="C11" s="203">
        <v>193.03800000000001</v>
      </c>
      <c r="D11" s="203">
        <v>772.53499999999974</v>
      </c>
      <c r="E11" s="203">
        <v>1106.963</v>
      </c>
      <c r="F11" s="204">
        <v>43.289689140297916</v>
      </c>
    </row>
    <row r="12" spans="1:14" ht="15.6" customHeight="1" x14ac:dyDescent="0.25">
      <c r="A12" s="202" t="s">
        <v>6</v>
      </c>
      <c r="B12" s="203">
        <v>1176.8820000000001</v>
      </c>
      <c r="C12" s="203">
        <v>806.33800000000008</v>
      </c>
      <c r="D12" s="203">
        <v>10623.405000000001</v>
      </c>
      <c r="E12" s="203">
        <v>9540.0499999999956</v>
      </c>
      <c r="F12" s="204">
        <v>-10.19781322466766</v>
      </c>
    </row>
    <row r="13" spans="1:14" ht="15.6" customHeight="1" x14ac:dyDescent="0.25">
      <c r="A13" s="202" t="s">
        <v>175</v>
      </c>
      <c r="B13" s="203">
        <v>151.40199999999999</v>
      </c>
      <c r="C13" s="203">
        <v>151.13</v>
      </c>
      <c r="D13" s="203">
        <v>1492.038</v>
      </c>
      <c r="E13" s="203">
        <v>1484.236000000001</v>
      </c>
      <c r="F13" s="204">
        <v>-0.52290893395472438</v>
      </c>
    </row>
    <row r="14" spans="1:14" ht="15.6" customHeight="1" x14ac:dyDescent="0.25">
      <c r="A14" s="202" t="s">
        <v>153</v>
      </c>
      <c r="B14" s="203">
        <v>94.743000000000009</v>
      </c>
      <c r="C14" s="203">
        <v>155.85400000000001</v>
      </c>
      <c r="D14" s="203">
        <v>1418.9880000000001</v>
      </c>
      <c r="E14" s="203">
        <v>2489.9920000000002</v>
      </c>
      <c r="F14" s="204">
        <v>75.476607272225039</v>
      </c>
    </row>
    <row r="15" spans="1:14" ht="15.6" customHeight="1" x14ac:dyDescent="0.25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 x14ac:dyDescent="0.5">
      <c r="A16" s="202" t="s">
        <v>149</v>
      </c>
      <c r="B16" s="203">
        <v>19.216999999999999</v>
      </c>
      <c r="C16" s="203">
        <v>26.901</v>
      </c>
      <c r="D16" s="203">
        <v>304.416</v>
      </c>
      <c r="E16" s="203">
        <v>367.42800000000011</v>
      </c>
      <c r="F16" s="204">
        <v>20.699306212551249</v>
      </c>
      <c r="G16" s="15"/>
    </row>
    <row r="17" spans="1:7" ht="15.6" customHeight="1" x14ac:dyDescent="0.35">
      <c r="A17" s="202" t="s">
        <v>155</v>
      </c>
      <c r="B17" s="203">
        <v>171.78700000000001</v>
      </c>
      <c r="C17" s="203">
        <v>154.66999999999999</v>
      </c>
      <c r="D17" s="203">
        <v>1997.98</v>
      </c>
      <c r="E17" s="203">
        <v>2282.3530000000001</v>
      </c>
      <c r="F17" s="204">
        <v>14.23302535560914</v>
      </c>
      <c r="G17" s="16"/>
    </row>
    <row r="18" spans="1:7" ht="15.6" customHeight="1" x14ac:dyDescent="0.25">
      <c r="A18" s="202" t="s">
        <v>152</v>
      </c>
      <c r="B18" s="203">
        <v>4.5129999999999999</v>
      </c>
      <c r="C18" s="203">
        <v>0</v>
      </c>
      <c r="D18" s="203">
        <v>26.204000000000001</v>
      </c>
      <c r="E18" s="203">
        <v>0</v>
      </c>
      <c r="F18" s="204">
        <v>-100</v>
      </c>
    </row>
    <row r="19" spans="1:7" ht="15.6" customHeight="1" x14ac:dyDescent="0.25">
      <c r="A19" s="202" t="s">
        <v>148</v>
      </c>
      <c r="B19" s="203">
        <v>12.298</v>
      </c>
      <c r="C19" s="203">
        <v>7.4539999999999997</v>
      </c>
      <c r="D19" s="203">
        <v>149.26300000000001</v>
      </c>
      <c r="E19" s="203">
        <v>105.226</v>
      </c>
      <c r="F19" s="204">
        <v>-29.502957866316521</v>
      </c>
    </row>
    <row r="20" spans="1:7" ht="15.6" customHeight="1" x14ac:dyDescent="0.25">
      <c r="A20" s="202" t="s">
        <v>147</v>
      </c>
      <c r="B20" s="203">
        <v>135.72</v>
      </c>
      <c r="C20" s="203">
        <v>154.05199999999999</v>
      </c>
      <c r="D20" s="203">
        <v>6515.2549999999983</v>
      </c>
      <c r="E20" s="203">
        <v>8738.3050000000021</v>
      </c>
      <c r="F20" s="204">
        <v>34.120690594612228</v>
      </c>
    </row>
    <row r="21" spans="1:7" ht="15.6" customHeight="1" x14ac:dyDescent="0.25">
      <c r="A21" s="202" t="s">
        <v>154</v>
      </c>
      <c r="B21" s="203">
        <v>0</v>
      </c>
      <c r="C21" s="203">
        <v>0</v>
      </c>
      <c r="D21" s="203">
        <v>129.31</v>
      </c>
      <c r="E21" s="203">
        <v>80.902000000000001</v>
      </c>
      <c r="F21" s="204">
        <v>-37.43561982831956</v>
      </c>
    </row>
    <row r="22" spans="1:7" ht="15.6" customHeight="1" x14ac:dyDescent="0.25">
      <c r="A22" s="202" t="s">
        <v>151</v>
      </c>
      <c r="B22" s="203">
        <v>49.855999999999987</v>
      </c>
      <c r="C22" s="203">
        <v>147.89099999999999</v>
      </c>
      <c r="D22" s="203">
        <v>673.00399999999991</v>
      </c>
      <c r="E22" s="203">
        <v>885.53300000000013</v>
      </c>
      <c r="F22" s="204">
        <v>31.579158519117328</v>
      </c>
    </row>
    <row r="23" spans="1:7" ht="15.6" customHeight="1" x14ac:dyDescent="0.25">
      <c r="A23" s="202" t="s">
        <v>171</v>
      </c>
      <c r="B23" s="203">
        <v>119.586</v>
      </c>
      <c r="C23" s="203">
        <v>4.0910000000000002</v>
      </c>
      <c r="D23" s="203">
        <v>238.81</v>
      </c>
      <c r="E23" s="203">
        <v>124.002</v>
      </c>
      <c r="F23" s="204">
        <v>-48.075038733721371</v>
      </c>
    </row>
    <row r="24" spans="1:7" ht="15.6" customHeight="1" x14ac:dyDescent="0.25">
      <c r="A24" s="202" t="s">
        <v>146</v>
      </c>
      <c r="B24" s="203">
        <v>173.03700000000001</v>
      </c>
      <c r="C24" s="203">
        <v>223.27</v>
      </c>
      <c r="D24" s="203">
        <v>2172.4140000000002</v>
      </c>
      <c r="E24" s="203">
        <v>1795.4349999999999</v>
      </c>
      <c r="F24" s="204">
        <v>-17.352999934634941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59.463999999999999</v>
      </c>
      <c r="C26" s="203">
        <v>103.178</v>
      </c>
      <c r="D26" s="203">
        <v>670.24900000000014</v>
      </c>
      <c r="E26" s="203">
        <v>696.6130000000004</v>
      </c>
      <c r="F26" s="204">
        <v>3.9334635337016981</v>
      </c>
    </row>
    <row r="27" spans="1:7" ht="15.6" customHeight="1" x14ac:dyDescent="0.25">
      <c r="A27" s="202" t="s">
        <v>173</v>
      </c>
      <c r="B27" s="203">
        <v>1099.24</v>
      </c>
      <c r="C27" s="203">
        <v>1309.7840000000001</v>
      </c>
      <c r="D27" s="203">
        <v>16430.263999999999</v>
      </c>
      <c r="E27" s="203">
        <v>14132.848</v>
      </c>
      <c r="F27" s="204">
        <v>-13.98283070801538</v>
      </c>
    </row>
    <row r="28" spans="1:7" ht="15.6" customHeight="1" x14ac:dyDescent="0.25">
      <c r="A28" s="202" t="s">
        <v>177</v>
      </c>
      <c r="B28" s="203">
        <v>181.589</v>
      </c>
      <c r="C28" s="203">
        <v>158.04499999999999</v>
      </c>
      <c r="D28" s="203">
        <v>2805.424</v>
      </c>
      <c r="E28" s="203">
        <v>2201.875</v>
      </c>
      <c r="F28" s="204">
        <v>-21.513646422073819</v>
      </c>
    </row>
    <row r="29" spans="1:7" ht="15.6" customHeight="1" x14ac:dyDescent="0.25">
      <c r="A29" s="202" t="s">
        <v>178</v>
      </c>
      <c r="B29" s="203">
        <v>202.196</v>
      </c>
      <c r="C29" s="203">
        <v>266.86700000000002</v>
      </c>
      <c r="D29" s="203">
        <v>3764.567</v>
      </c>
      <c r="E29" s="203">
        <v>3610.875</v>
      </c>
      <c r="F29" s="204">
        <v>-4.0825943594575591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159.01400000000001</v>
      </c>
      <c r="C31" s="203">
        <v>114.145</v>
      </c>
      <c r="D31" s="203">
        <v>1640.6559999999999</v>
      </c>
      <c r="E31" s="203">
        <v>1842.971</v>
      </c>
      <c r="F31" s="204">
        <v>12.33134794862544</v>
      </c>
    </row>
    <row r="32" spans="1:7" ht="15.6" customHeight="1" x14ac:dyDescent="0.25">
      <c r="A32" s="202" t="s">
        <v>181</v>
      </c>
      <c r="B32" s="203">
        <v>38.573999999999998</v>
      </c>
      <c r="C32" s="203">
        <v>25.332999999999998</v>
      </c>
      <c r="D32" s="203">
        <v>1006.898</v>
      </c>
      <c r="E32" s="203">
        <v>1465.6949999999999</v>
      </c>
      <c r="F32" s="204">
        <v>45.565389940192603</v>
      </c>
    </row>
    <row r="33" spans="1:6" ht="15.6" customHeight="1" x14ac:dyDescent="0.25">
      <c r="A33" s="202" t="s">
        <v>182</v>
      </c>
      <c r="B33" s="203">
        <v>2807.567</v>
      </c>
      <c r="C33" s="203">
        <v>2419.2220000000002</v>
      </c>
      <c r="D33" s="203">
        <v>26705.33</v>
      </c>
      <c r="E33" s="203">
        <v>25622.855</v>
      </c>
      <c r="F33" s="204">
        <v>-4.0534043204109338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9444.7139999999999</v>
      </c>
      <c r="C35" s="91">
        <f>SUM(C7:C34)</f>
        <v>9173.4240000000009</v>
      </c>
      <c r="D35" s="90">
        <f>SUM(D7:D34)</f>
        <v>115506.18999999997</v>
      </c>
      <c r="E35" s="92">
        <f>SUM(E7:E34)</f>
        <v>112319.78700000001</v>
      </c>
      <c r="F35" s="154">
        <f>E35*100/D35-100</f>
        <v>-2.7586426320528403</v>
      </c>
    </row>
    <row r="36" spans="1:6" ht="15.6" customHeight="1" x14ac:dyDescent="0.25">
      <c r="A36" s="87" t="s">
        <v>90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5" priority="2">
      <formula>MOD(ROW(),2)=0</formula>
    </cfRule>
  </conditionalFormatting>
  <conditionalFormatting sqref="F7:F35">
    <cfRule type="expression" dxfId="5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655B-F0BC-43E5-A44F-DFAB28EE3EC8}">
  <sheetPr codeName="Hoja13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3631</v>
      </c>
      <c r="C7" s="203">
        <v>3087</v>
      </c>
      <c r="D7" s="203">
        <v>48921</v>
      </c>
      <c r="E7" s="203">
        <v>45798</v>
      </c>
      <c r="F7" s="204">
        <v>-6.3837615747838319</v>
      </c>
      <c r="G7" s="51"/>
    </row>
    <row r="8" spans="1:14" ht="15.6" customHeight="1" x14ac:dyDescent="0.25">
      <c r="A8" s="202" t="s">
        <v>11</v>
      </c>
      <c r="B8" s="203">
        <v>3521</v>
      </c>
      <c r="C8" s="203">
        <v>1369</v>
      </c>
      <c r="D8" s="203">
        <v>25747</v>
      </c>
      <c r="E8" s="203">
        <v>19148</v>
      </c>
      <c r="F8" s="204">
        <v>-25.630170505301589</v>
      </c>
      <c r="G8" s="20"/>
    </row>
    <row r="9" spans="1:14" ht="15.6" customHeight="1" x14ac:dyDescent="0.25">
      <c r="A9" s="202" t="s">
        <v>8</v>
      </c>
      <c r="B9" s="203">
        <v>5704</v>
      </c>
      <c r="C9" s="203">
        <v>5371</v>
      </c>
      <c r="D9" s="203">
        <v>80209</v>
      </c>
      <c r="E9" s="203">
        <v>81669</v>
      </c>
      <c r="F9" s="204">
        <v>1.8202446109538779</v>
      </c>
      <c r="G9" s="20"/>
    </row>
    <row r="10" spans="1:14" ht="15.6" customHeight="1" x14ac:dyDescent="0.25">
      <c r="A10" s="202" t="s">
        <v>10</v>
      </c>
      <c r="B10" s="203">
        <v>2558</v>
      </c>
      <c r="C10" s="203">
        <v>3701</v>
      </c>
      <c r="D10" s="203">
        <v>41953</v>
      </c>
      <c r="E10" s="203">
        <v>39138</v>
      </c>
      <c r="F10" s="204">
        <v>-6.7098896384048894</v>
      </c>
    </row>
    <row r="11" spans="1:14" ht="15.6" customHeight="1" x14ac:dyDescent="0.25">
      <c r="A11" s="202" t="s">
        <v>9</v>
      </c>
      <c r="B11" s="203">
        <v>325555</v>
      </c>
      <c r="C11" s="203">
        <v>317646</v>
      </c>
      <c r="D11" s="203">
        <v>3099464</v>
      </c>
      <c r="E11" s="203">
        <v>2924636</v>
      </c>
      <c r="F11" s="204">
        <v>-5.6405881791174153</v>
      </c>
    </row>
    <row r="12" spans="1:14" ht="15.6" customHeight="1" x14ac:dyDescent="0.25">
      <c r="A12" s="202" t="s">
        <v>6</v>
      </c>
      <c r="B12" s="203">
        <v>7567</v>
      </c>
      <c r="C12" s="203">
        <v>8791</v>
      </c>
      <c r="D12" s="203">
        <v>94049</v>
      </c>
      <c r="E12" s="203">
        <v>98628</v>
      </c>
      <c r="F12" s="204">
        <v>4.86873863624281</v>
      </c>
    </row>
    <row r="13" spans="1:14" ht="15.6" customHeight="1" x14ac:dyDescent="0.25">
      <c r="A13" s="202" t="s">
        <v>175</v>
      </c>
      <c r="B13" s="203">
        <v>16727</v>
      </c>
      <c r="C13" s="203">
        <v>13618</v>
      </c>
      <c r="D13" s="203">
        <v>131107</v>
      </c>
      <c r="E13" s="203">
        <v>144285</v>
      </c>
      <c r="F13" s="204">
        <v>10.051332118040991</v>
      </c>
    </row>
    <row r="14" spans="1:14" ht="15.6" customHeight="1" x14ac:dyDescent="0.25">
      <c r="A14" s="202" t="s">
        <v>153</v>
      </c>
      <c r="B14" s="203">
        <v>129310</v>
      </c>
      <c r="C14" s="203">
        <v>175899</v>
      </c>
      <c r="D14" s="203">
        <v>1303532</v>
      </c>
      <c r="E14" s="203">
        <v>1562369</v>
      </c>
      <c r="F14" s="204">
        <v>19.85658963493033</v>
      </c>
    </row>
    <row r="15" spans="1:14" ht="15.6" customHeight="1" x14ac:dyDescent="0.25">
      <c r="A15" s="202" t="s">
        <v>150</v>
      </c>
      <c r="B15" s="203">
        <v>11190</v>
      </c>
      <c r="C15" s="203">
        <v>13331</v>
      </c>
      <c r="D15" s="203">
        <v>111695</v>
      </c>
      <c r="E15" s="203">
        <v>126318</v>
      </c>
      <c r="F15" s="204">
        <v>13.09190205470254</v>
      </c>
    </row>
    <row r="16" spans="1:14" ht="15.6" customHeight="1" x14ac:dyDescent="0.5">
      <c r="A16" s="202" t="s">
        <v>149</v>
      </c>
      <c r="B16" s="203">
        <v>23972</v>
      </c>
      <c r="C16" s="203">
        <v>26016</v>
      </c>
      <c r="D16" s="203">
        <v>195597</v>
      </c>
      <c r="E16" s="203">
        <v>174621</v>
      </c>
      <c r="F16" s="204">
        <v>-10.72409086028927</v>
      </c>
      <c r="G16" s="15"/>
    </row>
    <row r="17" spans="1:7" ht="15.6" customHeight="1" x14ac:dyDescent="0.35">
      <c r="A17" s="202" t="s">
        <v>155</v>
      </c>
      <c r="B17" s="203">
        <v>2308</v>
      </c>
      <c r="C17" s="203">
        <v>1426</v>
      </c>
      <c r="D17" s="203">
        <v>24662</v>
      </c>
      <c r="E17" s="203">
        <v>24954</v>
      </c>
      <c r="F17" s="204">
        <v>1.1840077852566679</v>
      </c>
      <c r="G17" s="16"/>
    </row>
    <row r="18" spans="1:7" ht="15.6" customHeight="1" x14ac:dyDescent="0.25">
      <c r="A18" s="202" t="s">
        <v>152</v>
      </c>
      <c r="B18" s="203">
        <v>50640</v>
      </c>
      <c r="C18" s="203">
        <v>44683</v>
      </c>
      <c r="D18" s="203">
        <v>526325</v>
      </c>
      <c r="E18" s="203">
        <v>459393</v>
      </c>
      <c r="F18" s="204">
        <v>-12.716857454994541</v>
      </c>
    </row>
    <row r="19" spans="1:7" ht="15.6" customHeight="1" x14ac:dyDescent="0.25">
      <c r="A19" s="202" t="s">
        <v>148</v>
      </c>
      <c r="B19" s="203">
        <v>779</v>
      </c>
      <c r="C19" s="203">
        <v>1104</v>
      </c>
      <c r="D19" s="203">
        <v>11893</v>
      </c>
      <c r="E19" s="203">
        <v>11761</v>
      </c>
      <c r="F19" s="204">
        <v>-1.109896577818887</v>
      </c>
    </row>
    <row r="20" spans="1:7" ht="15.6" customHeight="1" x14ac:dyDescent="0.25">
      <c r="A20" s="202" t="s">
        <v>147</v>
      </c>
      <c r="B20" s="203">
        <v>5490</v>
      </c>
      <c r="C20" s="203">
        <v>0</v>
      </c>
      <c r="D20" s="203">
        <v>22603</v>
      </c>
      <c r="E20" s="203">
        <v>12633</v>
      </c>
      <c r="F20" s="204">
        <v>-44.109189045701903</v>
      </c>
    </row>
    <row r="21" spans="1:7" ht="15.6" customHeight="1" x14ac:dyDescent="0.25">
      <c r="A21" s="202" t="s">
        <v>154</v>
      </c>
      <c r="B21" s="203">
        <v>9869</v>
      </c>
      <c r="C21" s="203">
        <v>16781</v>
      </c>
      <c r="D21" s="203">
        <v>139612</v>
      </c>
      <c r="E21" s="203">
        <v>127968</v>
      </c>
      <c r="F21" s="204">
        <v>-8.3402572844741201</v>
      </c>
    </row>
    <row r="22" spans="1:7" ht="15.6" customHeight="1" x14ac:dyDescent="0.25">
      <c r="A22" s="202" t="s">
        <v>151</v>
      </c>
      <c r="B22" s="203">
        <v>191690</v>
      </c>
      <c r="C22" s="203">
        <v>223445</v>
      </c>
      <c r="D22" s="203">
        <v>1905747</v>
      </c>
      <c r="E22" s="203">
        <v>2386887</v>
      </c>
      <c r="F22" s="204">
        <v>25.24679298983548</v>
      </c>
    </row>
    <row r="23" spans="1:7" ht="15.6" customHeight="1" x14ac:dyDescent="0.25">
      <c r="A23" s="202" t="s">
        <v>171</v>
      </c>
      <c r="B23" s="203">
        <v>11915</v>
      </c>
      <c r="C23" s="203">
        <v>8492</v>
      </c>
      <c r="D23" s="203">
        <v>75601</v>
      </c>
      <c r="E23" s="203">
        <v>64727</v>
      </c>
      <c r="F23" s="204">
        <v>-14.38340762688324</v>
      </c>
    </row>
    <row r="24" spans="1:7" ht="15.6" customHeight="1" x14ac:dyDescent="0.25">
      <c r="A24" s="202" t="s">
        <v>146</v>
      </c>
      <c r="B24" s="203">
        <v>1363</v>
      </c>
      <c r="C24" s="203">
        <v>2152</v>
      </c>
      <c r="D24" s="203">
        <v>19869</v>
      </c>
      <c r="E24" s="203">
        <v>22033</v>
      </c>
      <c r="F24" s="204">
        <v>10.89133826563994</v>
      </c>
    </row>
    <row r="25" spans="1:7" ht="15.6" customHeight="1" x14ac:dyDescent="0.25">
      <c r="A25" s="202" t="s">
        <v>145</v>
      </c>
      <c r="B25" s="203">
        <v>95</v>
      </c>
      <c r="C25" s="203">
        <v>0</v>
      </c>
      <c r="D25" s="203">
        <v>7047</v>
      </c>
      <c r="E25" s="203">
        <v>120</v>
      </c>
      <c r="F25" s="204">
        <v>-98.297147722435085</v>
      </c>
    </row>
    <row r="26" spans="1:7" ht="15.6" customHeight="1" x14ac:dyDescent="0.25">
      <c r="A26" s="202" t="s">
        <v>157</v>
      </c>
      <c r="B26" s="203">
        <v>1782</v>
      </c>
      <c r="C26" s="203">
        <v>1946</v>
      </c>
      <c r="D26" s="203">
        <v>22845</v>
      </c>
      <c r="E26" s="203">
        <v>21309</v>
      </c>
      <c r="F26" s="204">
        <v>-6.7235718975705794</v>
      </c>
    </row>
    <row r="27" spans="1:7" ht="15.6" customHeight="1" x14ac:dyDescent="0.25">
      <c r="A27" s="202" t="s">
        <v>173</v>
      </c>
      <c r="B27" s="203">
        <v>3327</v>
      </c>
      <c r="C27" s="203">
        <v>2632</v>
      </c>
      <c r="D27" s="203">
        <v>22455</v>
      </c>
      <c r="E27" s="203">
        <v>22210</v>
      </c>
      <c r="F27" s="204">
        <v>-1.0910710309507861</v>
      </c>
    </row>
    <row r="28" spans="1:7" ht="15.6" customHeight="1" x14ac:dyDescent="0.25">
      <c r="A28" s="202" t="s">
        <v>177</v>
      </c>
      <c r="B28" s="203">
        <v>50761</v>
      </c>
      <c r="C28" s="203">
        <v>77080</v>
      </c>
      <c r="D28" s="203">
        <v>597146</v>
      </c>
      <c r="E28" s="203">
        <v>737709</v>
      </c>
      <c r="F28" s="204">
        <v>23.539134483024259</v>
      </c>
    </row>
    <row r="29" spans="1:7" ht="15.6" customHeight="1" x14ac:dyDescent="0.25">
      <c r="A29" s="202" t="s">
        <v>178</v>
      </c>
      <c r="B29" s="203">
        <v>4680</v>
      </c>
      <c r="C29" s="203">
        <v>5375</v>
      </c>
      <c r="D29" s="203">
        <v>39844</v>
      </c>
      <c r="E29" s="203">
        <v>46888</v>
      </c>
      <c r="F29" s="204">
        <v>17.67894789679751</v>
      </c>
    </row>
    <row r="30" spans="1:7" ht="15.6" customHeight="1" x14ac:dyDescent="0.25">
      <c r="A30" s="202" t="s">
        <v>179</v>
      </c>
      <c r="B30" s="203">
        <v>4012</v>
      </c>
      <c r="C30" s="203">
        <v>4257</v>
      </c>
      <c r="D30" s="203">
        <v>30365</v>
      </c>
      <c r="E30" s="203">
        <v>29322</v>
      </c>
      <c r="F30" s="204">
        <v>-3.434875679235958</v>
      </c>
    </row>
    <row r="31" spans="1:7" ht="15.6" customHeight="1" x14ac:dyDescent="0.25">
      <c r="A31" s="202" t="s">
        <v>180</v>
      </c>
      <c r="B31" s="203">
        <v>9433</v>
      </c>
      <c r="C31" s="203">
        <v>10863</v>
      </c>
      <c r="D31" s="203">
        <v>92614</v>
      </c>
      <c r="E31" s="203">
        <v>95870</v>
      </c>
      <c r="F31" s="204">
        <v>3.515667177748512</v>
      </c>
    </row>
    <row r="32" spans="1:7" ht="15.6" customHeight="1" x14ac:dyDescent="0.25">
      <c r="A32" s="202" t="s">
        <v>181</v>
      </c>
      <c r="B32" s="203">
        <v>39968</v>
      </c>
      <c r="C32" s="203">
        <v>33993</v>
      </c>
      <c r="D32" s="203">
        <v>357811</v>
      </c>
      <c r="E32" s="203">
        <v>397762</v>
      </c>
      <c r="F32" s="204">
        <v>11.165391785048531</v>
      </c>
    </row>
    <row r="33" spans="1:6" ht="15.6" customHeight="1" x14ac:dyDescent="0.25">
      <c r="A33" s="202" t="s">
        <v>182</v>
      </c>
      <c r="B33" s="203">
        <v>9953</v>
      </c>
      <c r="C33" s="203">
        <v>11096</v>
      </c>
      <c r="D33" s="203">
        <v>110255</v>
      </c>
      <c r="E33" s="203">
        <v>96370</v>
      </c>
      <c r="F33" s="204">
        <v>-12.59353317309872</v>
      </c>
    </row>
    <row r="34" spans="1:6" ht="15.6" customHeight="1" x14ac:dyDescent="0.25">
      <c r="A34" s="202" t="s">
        <v>183</v>
      </c>
      <c r="B34" s="203">
        <v>406</v>
      </c>
      <c r="C34" s="203">
        <v>430</v>
      </c>
      <c r="D34" s="203">
        <v>6389</v>
      </c>
      <c r="E34" s="203">
        <v>7122</v>
      </c>
      <c r="F34" s="204">
        <v>11.47284395054</v>
      </c>
    </row>
    <row r="35" spans="1:6" ht="15.6" customHeight="1" x14ac:dyDescent="0.25">
      <c r="A35" s="170" t="s">
        <v>158</v>
      </c>
      <c r="B35" s="90">
        <f>SUM(B7:B34)</f>
        <v>928206</v>
      </c>
      <c r="C35" s="91">
        <f>SUM(C7:C34)</f>
        <v>1014584</v>
      </c>
      <c r="D35" s="192">
        <f>SUM(D7:D34)</f>
        <v>9145357</v>
      </c>
      <c r="E35" s="192">
        <f>SUM(E7:E34)</f>
        <v>9781648</v>
      </c>
      <c r="F35" s="154">
        <f>E35*100/D35-100</f>
        <v>6.9575304714731203</v>
      </c>
    </row>
    <row r="36" spans="1:6" ht="15.6" customHeight="1" x14ac:dyDescent="0.25">
      <c r="A36" s="87" t="s">
        <v>166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53" priority="2">
      <formula>MOD(ROW(),2)=0</formula>
    </cfRule>
  </conditionalFormatting>
  <conditionalFormatting sqref="F7:F35">
    <cfRule type="expression" dxfId="5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91D25-07A3-456B-9A56-339E4FA33B1B}">
  <sheetPr codeName="Hoja14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64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2435</v>
      </c>
      <c r="C7" s="203">
        <v>2017</v>
      </c>
      <c r="D7" s="203">
        <v>25334</v>
      </c>
      <c r="E7" s="203">
        <v>21558</v>
      </c>
      <c r="F7" s="204">
        <v>-14.90487092444935</v>
      </c>
      <c r="G7" s="51"/>
    </row>
    <row r="8" spans="1:14" ht="15.6" customHeight="1" x14ac:dyDescent="0.25">
      <c r="A8" s="202" t="s">
        <v>11</v>
      </c>
      <c r="B8" s="203">
        <v>91</v>
      </c>
      <c r="C8" s="203">
        <v>202</v>
      </c>
      <c r="D8" s="203">
        <v>1484</v>
      </c>
      <c r="E8" s="203">
        <v>1070</v>
      </c>
      <c r="F8" s="204">
        <v>-27.897574123989219</v>
      </c>
      <c r="G8" s="20"/>
    </row>
    <row r="9" spans="1:14" ht="15.6" customHeight="1" x14ac:dyDescent="0.25">
      <c r="A9" s="202" t="s">
        <v>8</v>
      </c>
      <c r="B9" s="203">
        <v>2598</v>
      </c>
      <c r="C9" s="203">
        <v>2690</v>
      </c>
      <c r="D9" s="203">
        <v>41056</v>
      </c>
      <c r="E9" s="203">
        <v>37076</v>
      </c>
      <c r="F9" s="204">
        <v>-9.6940763834762294</v>
      </c>
      <c r="G9" s="20"/>
    </row>
    <row r="10" spans="1:14" ht="15.6" customHeight="1" x14ac:dyDescent="0.25">
      <c r="A10" s="202" t="s">
        <v>10</v>
      </c>
      <c r="B10" s="203">
        <v>344</v>
      </c>
      <c r="C10" s="203">
        <v>851</v>
      </c>
      <c r="D10" s="203">
        <v>11011</v>
      </c>
      <c r="E10" s="203">
        <v>10738</v>
      </c>
      <c r="F10" s="204">
        <v>-2.4793388429752099</v>
      </c>
    </row>
    <row r="11" spans="1:14" ht="15.6" customHeight="1" x14ac:dyDescent="0.25">
      <c r="A11" s="202" t="s">
        <v>9</v>
      </c>
      <c r="B11" s="203">
        <v>311552</v>
      </c>
      <c r="C11" s="203">
        <v>306606</v>
      </c>
      <c r="D11" s="203">
        <v>2953717</v>
      </c>
      <c r="E11" s="203">
        <v>2797521</v>
      </c>
      <c r="F11" s="204">
        <v>-5.2881166340580421</v>
      </c>
    </row>
    <row r="12" spans="1:14" ht="15.6" customHeight="1" x14ac:dyDescent="0.25">
      <c r="A12" s="202" t="s">
        <v>6</v>
      </c>
      <c r="B12" s="203">
        <v>1524</v>
      </c>
      <c r="C12" s="203">
        <v>1595</v>
      </c>
      <c r="D12" s="203">
        <v>19589</v>
      </c>
      <c r="E12" s="203">
        <v>21931</v>
      </c>
      <c r="F12" s="204">
        <v>11.95568941753025</v>
      </c>
    </row>
    <row r="13" spans="1:14" ht="15.6" customHeight="1" x14ac:dyDescent="0.25">
      <c r="A13" s="202" t="s">
        <v>175</v>
      </c>
      <c r="B13" s="203">
        <v>30</v>
      </c>
      <c r="C13" s="203">
        <v>32</v>
      </c>
      <c r="D13" s="203">
        <v>1002</v>
      </c>
      <c r="E13" s="203">
        <v>675</v>
      </c>
      <c r="F13" s="204">
        <v>-32.634730538922163</v>
      </c>
    </row>
    <row r="14" spans="1:14" ht="15.6" customHeight="1" x14ac:dyDescent="0.25">
      <c r="A14" s="202" t="s">
        <v>153</v>
      </c>
      <c r="B14" s="203">
        <v>93588</v>
      </c>
      <c r="C14" s="203">
        <v>145809</v>
      </c>
      <c r="D14" s="203">
        <v>1056369</v>
      </c>
      <c r="E14" s="203">
        <v>1332645</v>
      </c>
      <c r="F14" s="204">
        <v>26.153361183450102</v>
      </c>
    </row>
    <row r="15" spans="1:14" ht="15.6" customHeight="1" x14ac:dyDescent="0.25">
      <c r="A15" s="202" t="s">
        <v>150</v>
      </c>
      <c r="B15" s="203">
        <v>5931</v>
      </c>
      <c r="C15" s="203">
        <v>7065</v>
      </c>
      <c r="D15" s="203">
        <v>58739</v>
      </c>
      <c r="E15" s="203">
        <v>66446</v>
      </c>
      <c r="F15" s="204">
        <v>13.12075452425135</v>
      </c>
    </row>
    <row r="16" spans="1:14" ht="15.6" customHeight="1" x14ac:dyDescent="0.5">
      <c r="A16" s="202" t="s">
        <v>149</v>
      </c>
      <c r="B16" s="203">
        <v>2295</v>
      </c>
      <c r="C16" s="203">
        <v>5975</v>
      </c>
      <c r="D16" s="203">
        <v>14026</v>
      </c>
      <c r="E16" s="203">
        <v>14276</v>
      </c>
      <c r="F16" s="204">
        <v>1.7824041066590579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48884</v>
      </c>
      <c r="C18" s="203">
        <v>41440</v>
      </c>
      <c r="D18" s="203">
        <v>508468</v>
      </c>
      <c r="E18" s="203">
        <v>439829</v>
      </c>
      <c r="F18" s="204">
        <v>-13.49917792270114</v>
      </c>
    </row>
    <row r="19" spans="1:7" ht="15.6" customHeight="1" x14ac:dyDescent="0.25">
      <c r="A19" s="202" t="s">
        <v>148</v>
      </c>
      <c r="B19" s="203">
        <v>413</v>
      </c>
      <c r="C19" s="203">
        <v>954</v>
      </c>
      <c r="D19" s="203">
        <v>7384</v>
      </c>
      <c r="E19" s="203">
        <v>6965</v>
      </c>
      <c r="F19" s="204">
        <v>-5.6744312026002177</v>
      </c>
    </row>
    <row r="20" spans="1:7" ht="15.6" customHeight="1" x14ac:dyDescent="0.25">
      <c r="A20" s="202" t="s">
        <v>147</v>
      </c>
      <c r="B20" s="203">
        <v>5490</v>
      </c>
      <c r="C20" s="203">
        <v>0</v>
      </c>
      <c r="D20" s="203">
        <v>22603</v>
      </c>
      <c r="E20" s="203">
        <v>12633</v>
      </c>
      <c r="F20" s="204">
        <v>-44.109189045701903</v>
      </c>
    </row>
    <row r="21" spans="1:7" ht="15.6" customHeight="1" x14ac:dyDescent="0.25">
      <c r="A21" s="202" t="s">
        <v>154</v>
      </c>
      <c r="B21" s="203">
        <v>7588</v>
      </c>
      <c r="C21" s="203">
        <v>13594</v>
      </c>
      <c r="D21" s="203">
        <v>114765</v>
      </c>
      <c r="E21" s="203">
        <v>103007</v>
      </c>
      <c r="F21" s="204">
        <v>-10.24528384089226</v>
      </c>
    </row>
    <row r="22" spans="1:7" ht="15.6" customHeight="1" x14ac:dyDescent="0.25">
      <c r="A22" s="202" t="s">
        <v>151</v>
      </c>
      <c r="B22" s="203">
        <v>174058</v>
      </c>
      <c r="C22" s="203">
        <v>205498</v>
      </c>
      <c r="D22" s="203">
        <v>1695995</v>
      </c>
      <c r="E22" s="203">
        <v>2178435</v>
      </c>
      <c r="F22" s="204">
        <v>28.445838578533539</v>
      </c>
    </row>
    <row r="23" spans="1:7" ht="15.6" customHeight="1" x14ac:dyDescent="0.25">
      <c r="A23" s="202" t="s">
        <v>171</v>
      </c>
      <c r="B23" s="203">
        <v>3654</v>
      </c>
      <c r="C23" s="203">
        <v>3199</v>
      </c>
      <c r="D23" s="203">
        <v>30167</v>
      </c>
      <c r="E23" s="203">
        <v>28773</v>
      </c>
      <c r="F23" s="204">
        <v>-4.6209434149898954</v>
      </c>
    </row>
    <row r="24" spans="1:7" ht="15.6" customHeight="1" x14ac:dyDescent="0.25">
      <c r="A24" s="202" t="s">
        <v>146</v>
      </c>
      <c r="B24" s="203">
        <v>173</v>
      </c>
      <c r="C24" s="203">
        <v>793</v>
      </c>
      <c r="D24" s="203">
        <v>8606</v>
      </c>
      <c r="E24" s="203">
        <v>11900</v>
      </c>
      <c r="F24" s="204">
        <v>38.275621659307461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1176</v>
      </c>
      <c r="C26" s="203">
        <v>1212</v>
      </c>
      <c r="D26" s="203">
        <v>15028</v>
      </c>
      <c r="E26" s="203">
        <v>13444</v>
      </c>
      <c r="F26" s="204">
        <v>-10.540324727175941</v>
      </c>
    </row>
    <row r="27" spans="1:7" ht="15.6" customHeight="1" x14ac:dyDescent="0.25">
      <c r="A27" s="202" t="s">
        <v>173</v>
      </c>
      <c r="B27" s="203">
        <v>1213</v>
      </c>
      <c r="C27" s="203">
        <v>881</v>
      </c>
      <c r="D27" s="203">
        <v>8972</v>
      </c>
      <c r="E27" s="203">
        <v>8252</v>
      </c>
      <c r="F27" s="204">
        <v>-8.024966562639321</v>
      </c>
    </row>
    <row r="28" spans="1:7" ht="15.6" customHeight="1" x14ac:dyDescent="0.25">
      <c r="A28" s="202" t="s">
        <v>177</v>
      </c>
      <c r="B28" s="203">
        <v>42779</v>
      </c>
      <c r="C28" s="203">
        <v>62647</v>
      </c>
      <c r="D28" s="203">
        <v>489652</v>
      </c>
      <c r="E28" s="203">
        <v>628599</v>
      </c>
      <c r="F28" s="204">
        <v>28.376683848937599</v>
      </c>
    </row>
    <row r="29" spans="1:7" ht="15.6" customHeight="1" x14ac:dyDescent="0.25">
      <c r="A29" s="202" t="s">
        <v>178</v>
      </c>
      <c r="B29" s="203">
        <v>2520</v>
      </c>
      <c r="C29" s="203">
        <v>2530</v>
      </c>
      <c r="D29" s="203">
        <v>22660</v>
      </c>
      <c r="E29" s="203">
        <v>27393</v>
      </c>
      <c r="F29" s="204">
        <v>20.887025595763461</v>
      </c>
    </row>
    <row r="30" spans="1:7" ht="15.6" customHeight="1" x14ac:dyDescent="0.25">
      <c r="A30" s="202" t="s">
        <v>179</v>
      </c>
      <c r="B30" s="203">
        <v>1898</v>
      </c>
      <c r="C30" s="203">
        <v>1524</v>
      </c>
      <c r="D30" s="203">
        <v>13959</v>
      </c>
      <c r="E30" s="203">
        <v>12902</v>
      </c>
      <c r="F30" s="204">
        <v>-7.5721756572820453</v>
      </c>
    </row>
    <row r="31" spans="1:7" ht="15.6" customHeight="1" x14ac:dyDescent="0.25">
      <c r="A31" s="202" t="s">
        <v>180</v>
      </c>
      <c r="B31" s="203">
        <v>1433</v>
      </c>
      <c r="C31" s="203">
        <v>2157</v>
      </c>
      <c r="D31" s="203">
        <v>27919</v>
      </c>
      <c r="E31" s="203">
        <v>25925</v>
      </c>
      <c r="F31" s="204">
        <v>-7.1420896163902654</v>
      </c>
    </row>
    <row r="32" spans="1:7" ht="15.6" customHeight="1" x14ac:dyDescent="0.25">
      <c r="A32" s="202" t="s">
        <v>181</v>
      </c>
      <c r="B32" s="203">
        <v>33223</v>
      </c>
      <c r="C32" s="203">
        <v>25034</v>
      </c>
      <c r="D32" s="203">
        <v>299920</v>
      </c>
      <c r="E32" s="203">
        <v>326969</v>
      </c>
      <c r="F32" s="204">
        <v>9.0187383302213959</v>
      </c>
    </row>
    <row r="33" spans="1:6" ht="15.6" customHeight="1" x14ac:dyDescent="0.25">
      <c r="A33" s="202" t="s">
        <v>182</v>
      </c>
      <c r="B33" s="203">
        <v>3293</v>
      </c>
      <c r="C33" s="203">
        <v>5398</v>
      </c>
      <c r="D33" s="203">
        <v>47468</v>
      </c>
      <c r="E33" s="203">
        <v>46088</v>
      </c>
      <c r="F33" s="204">
        <v>-2.9072217072554172</v>
      </c>
    </row>
    <row r="34" spans="1:6" ht="15.6" customHeight="1" x14ac:dyDescent="0.25">
      <c r="A34" s="202" t="s">
        <v>183</v>
      </c>
      <c r="B34" s="203">
        <v>78</v>
      </c>
      <c r="C34" s="203">
        <v>183</v>
      </c>
      <c r="D34" s="203">
        <v>2538</v>
      </c>
      <c r="E34" s="203">
        <v>2419</v>
      </c>
      <c r="F34" s="204">
        <v>-4.6887312844759634</v>
      </c>
    </row>
    <row r="35" spans="1:6" ht="15.6" customHeight="1" x14ac:dyDescent="0.25">
      <c r="A35" s="170" t="s">
        <v>158</v>
      </c>
      <c r="B35" s="90">
        <f>SUM(B7:B34)</f>
        <v>748261</v>
      </c>
      <c r="C35" s="91">
        <f>SUM(C7:C34)</f>
        <v>839886</v>
      </c>
      <c r="D35" s="90">
        <f>SUM(D7:D34)</f>
        <v>7498431</v>
      </c>
      <c r="E35" s="92">
        <f>SUM(E7:E34)</f>
        <v>8177469</v>
      </c>
      <c r="F35" s="154">
        <f>E35*100/D35-100</f>
        <v>9.05573445964896</v>
      </c>
    </row>
    <row r="36" spans="1:6" ht="15.6" customHeight="1" x14ac:dyDescent="0.25">
      <c r="A36" s="87" t="s">
        <v>86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1C4A-D3D3-4163-A3BB-24502ABE542E}">
  <sheetPr codeName="Hoja15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65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156</v>
      </c>
      <c r="G8" s="20"/>
    </row>
    <row r="9" spans="1:14" ht="15.6" customHeight="1" x14ac:dyDescent="0.25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156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10000</v>
      </c>
      <c r="F10" s="204" t="s">
        <v>156</v>
      </c>
    </row>
    <row r="11" spans="1:14" ht="15.6" customHeight="1" x14ac:dyDescent="0.25">
      <c r="A11" s="202" t="s">
        <v>9</v>
      </c>
      <c r="B11" s="203">
        <v>368448</v>
      </c>
      <c r="C11" s="203">
        <v>340826</v>
      </c>
      <c r="D11" s="203">
        <v>3162093</v>
      </c>
      <c r="E11" s="203">
        <v>2983359</v>
      </c>
      <c r="F11" s="204">
        <v>-5.6523954229050162</v>
      </c>
    </row>
    <row r="12" spans="1:14" ht="15.6" customHeight="1" x14ac:dyDescent="0.25">
      <c r="A12" s="202" t="s">
        <v>6</v>
      </c>
      <c r="B12" s="203">
        <v>0</v>
      </c>
      <c r="C12" s="203">
        <v>0</v>
      </c>
      <c r="D12" s="203">
        <v>0</v>
      </c>
      <c r="E12" s="203">
        <v>0</v>
      </c>
      <c r="F12" s="204" t="s">
        <v>156</v>
      </c>
    </row>
    <row r="13" spans="1:14" ht="15.6" customHeight="1" x14ac:dyDescent="0.25">
      <c r="A13" s="202" t="s">
        <v>175</v>
      </c>
      <c r="B13" s="203">
        <v>0</v>
      </c>
      <c r="C13" s="203">
        <v>0</v>
      </c>
      <c r="D13" s="203">
        <v>0</v>
      </c>
      <c r="E13" s="203">
        <v>1010</v>
      </c>
      <c r="F13" s="204" t="s">
        <v>156</v>
      </c>
    </row>
    <row r="14" spans="1:14" ht="15.6" customHeight="1" x14ac:dyDescent="0.25">
      <c r="A14" s="202" t="s">
        <v>153</v>
      </c>
      <c r="B14" s="203">
        <v>0</v>
      </c>
      <c r="C14" s="203">
        <v>0</v>
      </c>
      <c r="D14" s="203">
        <v>0</v>
      </c>
      <c r="E14" s="203">
        <v>0</v>
      </c>
      <c r="F14" s="204" t="s">
        <v>156</v>
      </c>
    </row>
    <row r="15" spans="1:14" ht="15.6" customHeight="1" x14ac:dyDescent="0.25">
      <c r="A15" s="202" t="s">
        <v>150</v>
      </c>
      <c r="B15" s="203">
        <v>0</v>
      </c>
      <c r="C15" s="203">
        <v>1</v>
      </c>
      <c r="D15" s="203">
        <v>0</v>
      </c>
      <c r="E15" s="203">
        <v>1607</v>
      </c>
      <c r="F15" s="204" t="s">
        <v>156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0</v>
      </c>
      <c r="C19" s="203">
        <v>19</v>
      </c>
      <c r="D19" s="203">
        <v>96</v>
      </c>
      <c r="E19" s="203">
        <v>61</v>
      </c>
      <c r="F19" s="204">
        <v>-36.458333333333343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19998</v>
      </c>
      <c r="C21" s="203">
        <v>0</v>
      </c>
      <c r="D21" s="203">
        <v>116209</v>
      </c>
      <c r="E21" s="203">
        <v>36249</v>
      </c>
      <c r="F21" s="204">
        <v>-68.807063136245901</v>
      </c>
    </row>
    <row r="22" spans="1:7" ht="15.6" customHeight="1" x14ac:dyDescent="0.25">
      <c r="A22" s="202" t="s">
        <v>151</v>
      </c>
      <c r="B22" s="203">
        <v>0</v>
      </c>
      <c r="C22" s="203">
        <v>0</v>
      </c>
      <c r="D22" s="203">
        <v>0</v>
      </c>
      <c r="E22" s="203">
        <v>35</v>
      </c>
      <c r="F22" s="204" t="s">
        <v>156</v>
      </c>
    </row>
    <row r="23" spans="1:7" ht="15.6" customHeight="1" x14ac:dyDescent="0.25">
      <c r="A23" s="202" t="s">
        <v>171</v>
      </c>
      <c r="B23" s="203">
        <v>0</v>
      </c>
      <c r="C23" s="203">
        <v>0</v>
      </c>
      <c r="D23" s="203">
        <v>0</v>
      </c>
      <c r="E23" s="203">
        <v>0</v>
      </c>
      <c r="F23" s="204" t="s">
        <v>156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161</v>
      </c>
      <c r="C28" s="203">
        <v>160</v>
      </c>
      <c r="D28" s="203">
        <v>1465</v>
      </c>
      <c r="E28" s="203">
        <v>1464</v>
      </c>
      <c r="F28" s="204">
        <v>-6.8259385665527361E-2</v>
      </c>
    </row>
    <row r="29" spans="1:7" ht="15.6" customHeight="1" x14ac:dyDescent="0.25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37810</v>
      </c>
      <c r="E31" s="203">
        <v>58374</v>
      </c>
      <c r="F31" s="204">
        <v>54.387728114255481</v>
      </c>
    </row>
    <row r="32" spans="1:7" ht="15.6" customHeight="1" x14ac:dyDescent="0.25">
      <c r="A32" s="202" t="s">
        <v>181</v>
      </c>
      <c r="B32" s="203">
        <v>0</v>
      </c>
      <c r="C32" s="203">
        <v>0</v>
      </c>
      <c r="D32" s="203">
        <v>0</v>
      </c>
      <c r="E32" s="203">
        <v>0</v>
      </c>
      <c r="F32" s="204" t="s">
        <v>156</v>
      </c>
    </row>
    <row r="33" spans="1:6" ht="15.6" customHeight="1" x14ac:dyDescent="0.25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388607</v>
      </c>
      <c r="C35" s="91">
        <f>SUM(C7:C34)</f>
        <v>341006</v>
      </c>
      <c r="D35" s="192">
        <f>SUM(D7:D34)</f>
        <v>3317673</v>
      </c>
      <c r="E35" s="192">
        <f>SUM(E7:E34)</f>
        <v>3092159</v>
      </c>
      <c r="F35" s="154">
        <f>E35*100/D35-100</f>
        <v>-6.7973546518900463</v>
      </c>
    </row>
    <row r="36" spans="1:6" ht="15.6" customHeight="1" x14ac:dyDescent="0.25">
      <c r="A36" s="87" t="s">
        <v>54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FAEF6-B924-4E19-8271-47396990F110}">
  <sheetPr codeName="Hoja16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66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98924</v>
      </c>
      <c r="C7" s="203">
        <v>0</v>
      </c>
      <c r="D7" s="203">
        <v>1650682</v>
      </c>
      <c r="E7" s="203">
        <v>370525</v>
      </c>
      <c r="F7" s="204">
        <v>-77.553217397415125</v>
      </c>
      <c r="G7" s="27"/>
    </row>
    <row r="8" spans="1:14" ht="15.6" customHeight="1" x14ac:dyDescent="0.25">
      <c r="A8" s="202" t="s">
        <v>11</v>
      </c>
      <c r="B8" s="203">
        <v>0</v>
      </c>
      <c r="C8" s="203">
        <v>0</v>
      </c>
      <c r="D8" s="203">
        <v>15158</v>
      </c>
      <c r="E8" s="203">
        <v>13320</v>
      </c>
      <c r="F8" s="204">
        <v>-12.12561023881779</v>
      </c>
      <c r="G8" s="20"/>
    </row>
    <row r="9" spans="1:14" ht="15.6" customHeight="1" x14ac:dyDescent="0.25">
      <c r="A9" s="202" t="s">
        <v>8</v>
      </c>
      <c r="B9" s="203">
        <v>0</v>
      </c>
      <c r="C9" s="203">
        <v>0</v>
      </c>
      <c r="D9" s="203">
        <v>43</v>
      </c>
      <c r="E9" s="203">
        <v>2208</v>
      </c>
      <c r="F9" s="204">
        <v>5034.8837209302328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33000</v>
      </c>
      <c r="E10" s="203">
        <v>194</v>
      </c>
      <c r="F10" s="204">
        <v>-99.412121212121207</v>
      </c>
    </row>
    <row r="11" spans="1:14" ht="15.6" customHeight="1" x14ac:dyDescent="0.25">
      <c r="A11" s="202" t="s">
        <v>9</v>
      </c>
      <c r="B11" s="203">
        <v>5415493</v>
      </c>
      <c r="C11" s="203">
        <v>5331337</v>
      </c>
      <c r="D11" s="203">
        <v>52960934</v>
      </c>
      <c r="E11" s="203">
        <v>54146849</v>
      </c>
      <c r="F11" s="204">
        <v>2.2392259925023268</v>
      </c>
    </row>
    <row r="12" spans="1:14" ht="15.6" customHeight="1" x14ac:dyDescent="0.25">
      <c r="A12" s="202" t="s">
        <v>6</v>
      </c>
      <c r="B12" s="203">
        <v>99984</v>
      </c>
      <c r="C12" s="203">
        <v>70037</v>
      </c>
      <c r="D12" s="203">
        <v>1403948</v>
      </c>
      <c r="E12" s="203">
        <v>724668</v>
      </c>
      <c r="F12" s="204">
        <v>-48.383558365409542</v>
      </c>
    </row>
    <row r="13" spans="1:14" ht="15.6" customHeight="1" x14ac:dyDescent="0.25">
      <c r="A13" s="202" t="s">
        <v>175</v>
      </c>
      <c r="B13" s="203">
        <v>3156</v>
      </c>
      <c r="C13" s="203">
        <v>1242</v>
      </c>
      <c r="D13" s="203">
        <v>13107</v>
      </c>
      <c r="E13" s="203">
        <v>10726</v>
      </c>
      <c r="F13" s="204">
        <v>-18.1658655680171</v>
      </c>
    </row>
    <row r="14" spans="1:14" ht="15.6" customHeight="1" x14ac:dyDescent="0.25">
      <c r="A14" s="202" t="s">
        <v>153</v>
      </c>
      <c r="B14" s="203">
        <v>1825130</v>
      </c>
      <c r="C14" s="203">
        <v>1945564</v>
      </c>
      <c r="D14" s="203">
        <v>16841148</v>
      </c>
      <c r="E14" s="203">
        <v>21964066</v>
      </c>
      <c r="F14" s="204">
        <v>30.419054568014019</v>
      </c>
    </row>
    <row r="15" spans="1:14" ht="15.6" customHeight="1" x14ac:dyDescent="0.25">
      <c r="A15" s="202" t="s">
        <v>150</v>
      </c>
      <c r="B15" s="203">
        <v>1861</v>
      </c>
      <c r="C15" s="203">
        <v>5189</v>
      </c>
      <c r="D15" s="203">
        <v>34297</v>
      </c>
      <c r="E15" s="203">
        <v>111522</v>
      </c>
      <c r="F15" s="204">
        <v>225.1654663673207</v>
      </c>
    </row>
    <row r="16" spans="1:14" ht="15.6" customHeight="1" x14ac:dyDescent="0.5">
      <c r="A16" s="202" t="s">
        <v>149</v>
      </c>
      <c r="B16" s="203">
        <v>49498</v>
      </c>
      <c r="C16" s="203">
        <v>3149</v>
      </c>
      <c r="D16" s="203">
        <v>694889</v>
      </c>
      <c r="E16" s="203">
        <v>95826</v>
      </c>
      <c r="F16" s="204">
        <v>-86.209883880734907</v>
      </c>
      <c r="G16" s="15"/>
    </row>
    <row r="17" spans="1:7" ht="15.6" customHeight="1" x14ac:dyDescent="0.35">
      <c r="A17" s="202" t="s">
        <v>155</v>
      </c>
      <c r="B17" s="203">
        <v>1672</v>
      </c>
      <c r="C17" s="203">
        <v>4543</v>
      </c>
      <c r="D17" s="203">
        <v>13085</v>
      </c>
      <c r="E17" s="203">
        <v>54942</v>
      </c>
      <c r="F17" s="204">
        <v>319.88536492166611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986</v>
      </c>
      <c r="F18" s="204" t="s">
        <v>156</v>
      </c>
    </row>
    <row r="19" spans="1:7" ht="15.6" customHeight="1" x14ac:dyDescent="0.25">
      <c r="A19" s="202" t="s">
        <v>148</v>
      </c>
      <c r="B19" s="203">
        <v>71932</v>
      </c>
      <c r="C19" s="203">
        <v>248</v>
      </c>
      <c r="D19" s="203">
        <v>598315</v>
      </c>
      <c r="E19" s="203">
        <v>350195</v>
      </c>
      <c r="F19" s="204">
        <v>-41.469794339102307</v>
      </c>
    </row>
    <row r="20" spans="1:7" ht="15.6" customHeight="1" x14ac:dyDescent="0.25">
      <c r="A20" s="202" t="s">
        <v>147</v>
      </c>
      <c r="B20" s="203">
        <v>87534</v>
      </c>
      <c r="C20" s="203">
        <v>54</v>
      </c>
      <c r="D20" s="203">
        <v>5187777</v>
      </c>
      <c r="E20" s="203">
        <v>1233735</v>
      </c>
      <c r="F20" s="204">
        <v>-76.218426505225651</v>
      </c>
    </row>
    <row r="21" spans="1:7" ht="15.6" customHeight="1" x14ac:dyDescent="0.25">
      <c r="A21" s="202" t="s">
        <v>154</v>
      </c>
      <c r="B21" s="203">
        <v>235962</v>
      </c>
      <c r="C21" s="203">
        <v>274845</v>
      </c>
      <c r="D21" s="203">
        <v>1906241</v>
      </c>
      <c r="E21" s="203">
        <v>2266681</v>
      </c>
      <c r="F21" s="204">
        <v>18.908417141379289</v>
      </c>
    </row>
    <row r="22" spans="1:7" ht="15.6" customHeight="1" x14ac:dyDescent="0.25">
      <c r="A22" s="202" t="s">
        <v>151</v>
      </c>
      <c r="B22" s="203">
        <v>896224</v>
      </c>
      <c r="C22" s="203">
        <v>1348807</v>
      </c>
      <c r="D22" s="203">
        <v>10294622</v>
      </c>
      <c r="E22" s="203">
        <v>12067103</v>
      </c>
      <c r="F22" s="204">
        <v>17.217543295907319</v>
      </c>
    </row>
    <row r="23" spans="1:7" ht="15.6" customHeight="1" x14ac:dyDescent="0.25">
      <c r="A23" s="202" t="s">
        <v>171</v>
      </c>
      <c r="B23" s="203">
        <v>6623</v>
      </c>
      <c r="C23" s="203">
        <v>214355</v>
      </c>
      <c r="D23" s="203">
        <v>41387</v>
      </c>
      <c r="E23" s="203">
        <v>1947826</v>
      </c>
      <c r="F23" s="204">
        <v>4606.3715659506606</v>
      </c>
    </row>
    <row r="24" spans="1:7" ht="15.6" customHeight="1" x14ac:dyDescent="0.25">
      <c r="A24" s="202" t="s">
        <v>146</v>
      </c>
      <c r="B24" s="203">
        <v>16</v>
      </c>
      <c r="C24" s="203">
        <v>0</v>
      </c>
      <c r="D24" s="203">
        <v>1620</v>
      </c>
      <c r="E24" s="203">
        <v>6592</v>
      </c>
      <c r="F24" s="204">
        <v>306.91358024691363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38</v>
      </c>
      <c r="C26" s="203">
        <v>0</v>
      </c>
      <c r="D26" s="203">
        <v>55124</v>
      </c>
      <c r="E26" s="203">
        <v>27285</v>
      </c>
      <c r="F26" s="204">
        <v>-50.502503446774547</v>
      </c>
    </row>
    <row r="27" spans="1:7" ht="15.6" customHeight="1" x14ac:dyDescent="0.25">
      <c r="A27" s="202" t="s">
        <v>173</v>
      </c>
      <c r="B27" s="203">
        <v>1435</v>
      </c>
      <c r="C27" s="203">
        <v>4097</v>
      </c>
      <c r="D27" s="203">
        <v>10999</v>
      </c>
      <c r="E27" s="203">
        <v>32839</v>
      </c>
      <c r="F27" s="204">
        <v>198.5635057732521</v>
      </c>
    </row>
    <row r="28" spans="1:7" ht="15.6" customHeight="1" x14ac:dyDescent="0.25">
      <c r="A28" s="202" t="s">
        <v>177</v>
      </c>
      <c r="B28" s="203">
        <v>56464</v>
      </c>
      <c r="C28" s="203">
        <v>84285</v>
      </c>
      <c r="D28" s="203">
        <v>645593</v>
      </c>
      <c r="E28" s="203">
        <v>800216</v>
      </c>
      <c r="F28" s="204">
        <v>23.950538497164629</v>
      </c>
    </row>
    <row r="29" spans="1:7" ht="15.6" customHeight="1" x14ac:dyDescent="0.25">
      <c r="A29" s="202" t="s">
        <v>178</v>
      </c>
      <c r="B29" s="203">
        <v>15843</v>
      </c>
      <c r="C29" s="203">
        <v>34907</v>
      </c>
      <c r="D29" s="203">
        <v>65691</v>
      </c>
      <c r="E29" s="203">
        <v>306966</v>
      </c>
      <c r="F29" s="204">
        <v>367.28775631365028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102</v>
      </c>
      <c r="E30" s="203">
        <v>0</v>
      </c>
      <c r="F30" s="204">
        <v>-100</v>
      </c>
    </row>
    <row r="31" spans="1:7" ht="15.6" customHeight="1" x14ac:dyDescent="0.25">
      <c r="A31" s="202" t="s">
        <v>180</v>
      </c>
      <c r="B31" s="203">
        <v>84933</v>
      </c>
      <c r="C31" s="203">
        <v>150662</v>
      </c>
      <c r="D31" s="203">
        <v>1187292</v>
      </c>
      <c r="E31" s="203">
        <v>1227904</v>
      </c>
      <c r="F31" s="204">
        <v>3.420557032305453</v>
      </c>
    </row>
    <row r="32" spans="1:7" ht="15.6" customHeight="1" x14ac:dyDescent="0.25">
      <c r="A32" s="202" t="s">
        <v>181</v>
      </c>
      <c r="B32" s="203">
        <v>2730917</v>
      </c>
      <c r="C32" s="203">
        <v>2909553</v>
      </c>
      <c r="D32" s="203">
        <v>25035975</v>
      </c>
      <c r="E32" s="203">
        <v>28878223</v>
      </c>
      <c r="F32" s="204">
        <v>15.346907799676259</v>
      </c>
    </row>
    <row r="33" spans="1:6" ht="15.6" customHeight="1" x14ac:dyDescent="0.25">
      <c r="A33" s="202" t="s">
        <v>182</v>
      </c>
      <c r="B33" s="203">
        <v>32279</v>
      </c>
      <c r="C33" s="203">
        <v>52915</v>
      </c>
      <c r="D33" s="203">
        <v>259186</v>
      </c>
      <c r="E33" s="203">
        <v>444509</v>
      </c>
      <c r="F33" s="204">
        <v>71.50193297477486</v>
      </c>
    </row>
    <row r="34" spans="1:6" ht="15.6" customHeight="1" x14ac:dyDescent="0.25">
      <c r="A34" s="202" t="s">
        <v>183</v>
      </c>
      <c r="B34" s="203">
        <v>46</v>
      </c>
      <c r="C34" s="203">
        <v>0</v>
      </c>
      <c r="D34" s="203">
        <v>290</v>
      </c>
      <c r="E34" s="203">
        <v>1792</v>
      </c>
      <c r="F34" s="204">
        <v>517.93103448275861</v>
      </c>
    </row>
    <row r="35" spans="1:6" ht="15.6" customHeight="1" x14ac:dyDescent="0.25">
      <c r="A35" s="170" t="s">
        <v>158</v>
      </c>
      <c r="B35" s="90">
        <f>SUM(B7:B34)</f>
        <v>11715964</v>
      </c>
      <c r="C35" s="91">
        <f>SUM(C7:C34)</f>
        <v>12435789</v>
      </c>
      <c r="D35" s="192">
        <f>SUM(D7:D34)</f>
        <v>118950505</v>
      </c>
      <c r="E35" s="192">
        <f>SUM(E7:E34)</f>
        <v>127087698</v>
      </c>
      <c r="F35" s="191">
        <f>E35*100/D35-100</f>
        <v>6.8408225757427488</v>
      </c>
    </row>
    <row r="36" spans="1:6" ht="15.6" customHeight="1" x14ac:dyDescent="0.25">
      <c r="A36" s="87" t="s">
        <v>67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52C51-F45A-4BE0-8F10-D64BE667F43C}">
  <sheetPr codeName="Hoja1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0</v>
      </c>
      <c r="C8" s="203">
        <v>0</v>
      </c>
      <c r="D8" s="203">
        <v>15158</v>
      </c>
      <c r="E8" s="203">
        <v>13320</v>
      </c>
      <c r="F8" s="204">
        <v>-12.12561023881779</v>
      </c>
      <c r="G8" s="20"/>
    </row>
    <row r="9" spans="1:14" ht="15.6" customHeight="1" x14ac:dyDescent="0.25">
      <c r="A9" s="202" t="s">
        <v>8</v>
      </c>
      <c r="B9" s="203">
        <v>0</v>
      </c>
      <c r="C9" s="203">
        <v>0</v>
      </c>
      <c r="D9" s="203">
        <v>43</v>
      </c>
      <c r="E9" s="203">
        <v>0</v>
      </c>
      <c r="F9" s="204">
        <v>-100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4375870</v>
      </c>
      <c r="C11" s="203">
        <v>4157823</v>
      </c>
      <c r="D11" s="203">
        <v>42165074</v>
      </c>
      <c r="E11" s="203">
        <v>42538622</v>
      </c>
      <c r="F11" s="204">
        <v>0.88591804677017194</v>
      </c>
    </row>
    <row r="12" spans="1:14" ht="15.6" customHeight="1" x14ac:dyDescent="0.25">
      <c r="A12" s="202" t="s">
        <v>6</v>
      </c>
      <c r="B12" s="203">
        <v>16921</v>
      </c>
      <c r="C12" s="203">
        <v>22436</v>
      </c>
      <c r="D12" s="203">
        <v>173364</v>
      </c>
      <c r="E12" s="203">
        <v>197008</v>
      </c>
      <c r="F12" s="204">
        <v>13.638356290810091</v>
      </c>
    </row>
    <row r="13" spans="1:14" ht="15.6" customHeight="1" x14ac:dyDescent="0.25">
      <c r="A13" s="202" t="s">
        <v>175</v>
      </c>
      <c r="B13" s="203">
        <v>0</v>
      </c>
      <c r="C13" s="203">
        <v>0</v>
      </c>
      <c r="D13" s="203">
        <v>6</v>
      </c>
      <c r="E13" s="203">
        <v>6</v>
      </c>
      <c r="F13" s="204">
        <v>0</v>
      </c>
    </row>
    <row r="14" spans="1:14" ht="15.6" customHeight="1" x14ac:dyDescent="0.25">
      <c r="A14" s="202" t="s">
        <v>153</v>
      </c>
      <c r="B14" s="203">
        <v>1394562</v>
      </c>
      <c r="C14" s="203">
        <v>1332408</v>
      </c>
      <c r="D14" s="203">
        <v>13023842</v>
      </c>
      <c r="E14" s="203">
        <v>16189080</v>
      </c>
      <c r="F14" s="204">
        <v>24.303412157487781</v>
      </c>
    </row>
    <row r="15" spans="1:14" ht="15.6" customHeight="1" x14ac:dyDescent="0.25">
      <c r="A15" s="202" t="s">
        <v>150</v>
      </c>
      <c r="B15" s="203">
        <v>1861</v>
      </c>
      <c r="C15" s="203">
        <v>5189</v>
      </c>
      <c r="D15" s="203">
        <v>33230</v>
      </c>
      <c r="E15" s="203">
        <v>82710</v>
      </c>
      <c r="F15" s="204">
        <v>148.9015949443274</v>
      </c>
    </row>
    <row r="16" spans="1:14" ht="15.6" customHeight="1" x14ac:dyDescent="0.5">
      <c r="A16" s="202" t="s">
        <v>149</v>
      </c>
      <c r="B16" s="203">
        <v>0</v>
      </c>
      <c r="C16" s="203">
        <v>2600</v>
      </c>
      <c r="D16" s="203">
        <v>125</v>
      </c>
      <c r="E16" s="203">
        <v>2600</v>
      </c>
      <c r="F16" s="204">
        <v>1980</v>
      </c>
      <c r="G16" s="15"/>
    </row>
    <row r="17" spans="1:7" ht="15.6" customHeight="1" x14ac:dyDescent="0.35">
      <c r="A17" s="202" t="s">
        <v>155</v>
      </c>
      <c r="B17" s="203">
        <v>1672</v>
      </c>
      <c r="C17" s="203">
        <v>4543</v>
      </c>
      <c r="D17" s="203">
        <v>13085</v>
      </c>
      <c r="E17" s="203">
        <v>50942</v>
      </c>
      <c r="F17" s="204">
        <v>289.31601069927399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38</v>
      </c>
      <c r="C19" s="203">
        <v>248</v>
      </c>
      <c r="D19" s="203">
        <v>957</v>
      </c>
      <c r="E19" s="203">
        <v>2305</v>
      </c>
      <c r="F19" s="204">
        <v>140.85684430512021</v>
      </c>
    </row>
    <row r="20" spans="1:7" ht="15.6" customHeight="1" x14ac:dyDescent="0.25">
      <c r="A20" s="202" t="s">
        <v>147</v>
      </c>
      <c r="B20" s="203">
        <v>0</v>
      </c>
      <c r="C20" s="203">
        <v>54</v>
      </c>
      <c r="D20" s="203">
        <v>2085</v>
      </c>
      <c r="E20" s="203">
        <v>881</v>
      </c>
      <c r="F20" s="204">
        <v>-57.745803357314152</v>
      </c>
    </row>
    <row r="21" spans="1:7" ht="15.6" customHeight="1" x14ac:dyDescent="0.25">
      <c r="A21" s="202" t="s">
        <v>154</v>
      </c>
      <c r="B21" s="203">
        <v>9483</v>
      </c>
      <c r="C21" s="203">
        <v>11712</v>
      </c>
      <c r="D21" s="203">
        <v>31918</v>
      </c>
      <c r="E21" s="203">
        <v>151511</v>
      </c>
      <c r="F21" s="204">
        <v>374.68826367566891</v>
      </c>
    </row>
    <row r="22" spans="1:7" ht="15.6" customHeight="1" x14ac:dyDescent="0.25">
      <c r="A22" s="202" t="s">
        <v>151</v>
      </c>
      <c r="B22" s="203">
        <v>612567</v>
      </c>
      <c r="C22" s="203">
        <v>1035168</v>
      </c>
      <c r="D22" s="203">
        <v>7710773</v>
      </c>
      <c r="E22" s="203">
        <v>8822979</v>
      </c>
      <c r="F22" s="204">
        <v>14.424053204523069</v>
      </c>
    </row>
    <row r="23" spans="1:7" ht="15.6" customHeight="1" x14ac:dyDescent="0.25">
      <c r="A23" s="202" t="s">
        <v>171</v>
      </c>
      <c r="B23" s="203">
        <v>1095</v>
      </c>
      <c r="C23" s="203">
        <v>214355</v>
      </c>
      <c r="D23" s="203">
        <v>20718</v>
      </c>
      <c r="E23" s="203">
        <v>1887588</v>
      </c>
      <c r="F23" s="204">
        <v>9010.8601216333627</v>
      </c>
    </row>
    <row r="24" spans="1:7" ht="15.6" customHeight="1" x14ac:dyDescent="0.25">
      <c r="A24" s="202" t="s">
        <v>146</v>
      </c>
      <c r="B24" s="203">
        <v>16</v>
      </c>
      <c r="C24" s="203">
        <v>0</v>
      </c>
      <c r="D24" s="203">
        <v>1620</v>
      </c>
      <c r="E24" s="203">
        <v>792</v>
      </c>
      <c r="F24" s="204">
        <v>-51.111111111111107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47726</v>
      </c>
      <c r="C28" s="203">
        <v>76640</v>
      </c>
      <c r="D28" s="203">
        <v>602012</v>
      </c>
      <c r="E28" s="203">
        <v>715548</v>
      </c>
      <c r="F28" s="204">
        <v>18.859424729075169</v>
      </c>
    </row>
    <row r="29" spans="1:7" ht="15.6" customHeight="1" x14ac:dyDescent="0.25">
      <c r="A29" s="202" t="s">
        <v>178</v>
      </c>
      <c r="B29" s="203">
        <v>6633</v>
      </c>
      <c r="C29" s="203">
        <v>32871</v>
      </c>
      <c r="D29" s="203">
        <v>10540</v>
      </c>
      <c r="E29" s="203">
        <v>281242</v>
      </c>
      <c r="F29" s="204">
        <v>2568.3301707779892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4731</v>
      </c>
      <c r="E31" s="203">
        <v>1000</v>
      </c>
      <c r="F31" s="204">
        <v>-78.862819699852039</v>
      </c>
    </row>
    <row r="32" spans="1:7" ht="15.6" customHeight="1" x14ac:dyDescent="0.25">
      <c r="A32" s="202" t="s">
        <v>181</v>
      </c>
      <c r="B32" s="203">
        <v>2681263</v>
      </c>
      <c r="C32" s="203">
        <v>2861740</v>
      </c>
      <c r="D32" s="203">
        <v>24503913</v>
      </c>
      <c r="E32" s="203">
        <v>28437629</v>
      </c>
      <c r="F32" s="204">
        <v>16.053419713006651</v>
      </c>
    </row>
    <row r="33" spans="1:6" ht="15.6" customHeight="1" x14ac:dyDescent="0.25">
      <c r="A33" s="202" t="s">
        <v>182</v>
      </c>
      <c r="B33" s="203">
        <v>15248</v>
      </c>
      <c r="C33" s="203">
        <v>30898</v>
      </c>
      <c r="D33" s="203">
        <v>165594</v>
      </c>
      <c r="E33" s="203">
        <v>312637</v>
      </c>
      <c r="F33" s="204">
        <v>88.79729941906109</v>
      </c>
    </row>
    <row r="34" spans="1:6" ht="15.6" customHeight="1" x14ac:dyDescent="0.25">
      <c r="A34" s="202" t="s">
        <v>183</v>
      </c>
      <c r="B34" s="203">
        <v>46</v>
      </c>
      <c r="C34" s="203">
        <v>0</v>
      </c>
      <c r="D34" s="203">
        <v>290</v>
      </c>
      <c r="E34" s="203">
        <v>1792</v>
      </c>
      <c r="F34" s="204">
        <v>517.93103448275861</v>
      </c>
    </row>
    <row r="35" spans="1:6" ht="15.6" customHeight="1" x14ac:dyDescent="0.25">
      <c r="A35" s="170" t="s">
        <v>158</v>
      </c>
      <c r="B35" s="90">
        <f>SUM(B7:B34)</f>
        <v>9165001</v>
      </c>
      <c r="C35" s="91">
        <f>SUM(C7:C34)</f>
        <v>9788685</v>
      </c>
      <c r="D35" s="90">
        <f>SUM(D7:D34)</f>
        <v>88479078</v>
      </c>
      <c r="E35" s="92">
        <f>SUM(E7:E34)</f>
        <v>99690192</v>
      </c>
      <c r="F35" s="154">
        <f>E35*100/D35-100</f>
        <v>12.670920915337746</v>
      </c>
    </row>
    <row r="36" spans="1:6" ht="15.6" customHeight="1" x14ac:dyDescent="0.25">
      <c r="A36" s="87" t="s">
        <v>67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ADD0-8EE9-4137-945C-5265F7F2D0F3}">
  <sheetPr codeName="Hoja1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69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600</v>
      </c>
      <c r="D7" s="203">
        <v>0</v>
      </c>
      <c r="E7" s="203">
        <v>600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948</v>
      </c>
      <c r="C8" s="203">
        <v>3415</v>
      </c>
      <c r="D8" s="203">
        <v>12956</v>
      </c>
      <c r="E8" s="203">
        <v>29182</v>
      </c>
      <c r="F8" s="204">
        <v>125.2392713800556</v>
      </c>
      <c r="G8" s="20"/>
    </row>
    <row r="9" spans="1:14" ht="15.6" customHeight="1" x14ac:dyDescent="0.25">
      <c r="A9" s="202" t="s">
        <v>8</v>
      </c>
      <c r="B9" s="203">
        <v>60032</v>
      </c>
      <c r="C9" s="203">
        <v>74638</v>
      </c>
      <c r="D9" s="203">
        <v>625034</v>
      </c>
      <c r="E9" s="203">
        <v>702826</v>
      </c>
      <c r="F9" s="204">
        <v>12.44604293526432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1105375</v>
      </c>
      <c r="C11" s="203">
        <v>1030188</v>
      </c>
      <c r="D11" s="203">
        <v>11285214</v>
      </c>
      <c r="E11" s="203">
        <v>9725683</v>
      </c>
      <c r="F11" s="204">
        <v>-13.819241708664091</v>
      </c>
    </row>
    <row r="12" spans="1:14" ht="15.6" customHeight="1" x14ac:dyDescent="0.25">
      <c r="A12" s="202" t="s">
        <v>6</v>
      </c>
      <c r="B12" s="203">
        <v>71188</v>
      </c>
      <c r="C12" s="203">
        <v>80180</v>
      </c>
      <c r="D12" s="203">
        <v>678788</v>
      </c>
      <c r="E12" s="203">
        <v>735642</v>
      </c>
      <c r="F12" s="204">
        <v>8.3758110043194591</v>
      </c>
    </row>
    <row r="13" spans="1:14" ht="15.6" customHeight="1" x14ac:dyDescent="0.25">
      <c r="A13" s="202" t="s">
        <v>175</v>
      </c>
      <c r="B13" s="203">
        <v>1127757</v>
      </c>
      <c r="C13" s="203">
        <v>1282146</v>
      </c>
      <c r="D13" s="203">
        <v>11989311</v>
      </c>
      <c r="E13" s="203">
        <v>12699892</v>
      </c>
      <c r="F13" s="204">
        <v>5.9267876194053173</v>
      </c>
    </row>
    <row r="14" spans="1:14" ht="15.6" customHeight="1" x14ac:dyDescent="0.25">
      <c r="A14" s="202" t="s">
        <v>153</v>
      </c>
      <c r="B14" s="203">
        <v>949018</v>
      </c>
      <c r="C14" s="203">
        <v>1043075</v>
      </c>
      <c r="D14" s="203">
        <v>9845310</v>
      </c>
      <c r="E14" s="203">
        <v>9983397</v>
      </c>
      <c r="F14" s="204">
        <v>1.40256629806477</v>
      </c>
    </row>
    <row r="15" spans="1:14" ht="15.6" customHeight="1" x14ac:dyDescent="0.25">
      <c r="A15" s="202" t="s">
        <v>150</v>
      </c>
      <c r="B15" s="203">
        <v>99011</v>
      </c>
      <c r="C15" s="203">
        <v>110502</v>
      </c>
      <c r="D15" s="203">
        <v>861603</v>
      </c>
      <c r="E15" s="203">
        <v>1016647</v>
      </c>
      <c r="F15" s="204">
        <v>17.994830565817441</v>
      </c>
    </row>
    <row r="16" spans="1:14" ht="15.6" customHeight="1" x14ac:dyDescent="0.5">
      <c r="A16" s="202" t="s">
        <v>149</v>
      </c>
      <c r="B16" s="203">
        <v>1798</v>
      </c>
      <c r="C16" s="203">
        <v>549</v>
      </c>
      <c r="D16" s="203">
        <v>25931</v>
      </c>
      <c r="E16" s="203">
        <v>3427</v>
      </c>
      <c r="F16" s="204">
        <v>-86.784157957656859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120697</v>
      </c>
      <c r="E17" s="203">
        <v>17634</v>
      </c>
      <c r="F17" s="204">
        <v>-85.389860559914496</v>
      </c>
      <c r="G17" s="16"/>
    </row>
    <row r="18" spans="1:7" ht="15.6" customHeight="1" x14ac:dyDescent="0.25">
      <c r="A18" s="202" t="s">
        <v>152</v>
      </c>
      <c r="B18" s="203">
        <v>48306</v>
      </c>
      <c r="C18" s="203">
        <v>54305</v>
      </c>
      <c r="D18" s="203">
        <v>437803</v>
      </c>
      <c r="E18" s="203">
        <v>484528</v>
      </c>
      <c r="F18" s="204">
        <v>10.67260845631483</v>
      </c>
    </row>
    <row r="19" spans="1:7" ht="15.6" customHeight="1" x14ac:dyDescent="0.25">
      <c r="A19" s="202" t="s">
        <v>148</v>
      </c>
      <c r="B19" s="203">
        <v>1828</v>
      </c>
      <c r="C19" s="203">
        <v>3083</v>
      </c>
      <c r="D19" s="203">
        <v>16494</v>
      </c>
      <c r="E19" s="203">
        <v>20646</v>
      </c>
      <c r="F19" s="204">
        <v>25.172790105492911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27</v>
      </c>
      <c r="F20" s="204" t="s">
        <v>156</v>
      </c>
    </row>
    <row r="21" spans="1:7" ht="15.6" customHeight="1" x14ac:dyDescent="0.25">
      <c r="A21" s="202" t="s">
        <v>154</v>
      </c>
      <c r="B21" s="203">
        <v>56035</v>
      </c>
      <c r="C21" s="203">
        <v>43230</v>
      </c>
      <c r="D21" s="203">
        <v>531521</v>
      </c>
      <c r="E21" s="203">
        <v>481896</v>
      </c>
      <c r="F21" s="204">
        <v>-9.3364138011480264</v>
      </c>
    </row>
    <row r="22" spans="1:7" ht="15.6" customHeight="1" x14ac:dyDescent="0.25">
      <c r="A22" s="202" t="s">
        <v>151</v>
      </c>
      <c r="B22" s="203">
        <v>426598</v>
      </c>
      <c r="C22" s="203">
        <v>472458</v>
      </c>
      <c r="D22" s="203">
        <v>3995031</v>
      </c>
      <c r="E22" s="203">
        <v>4239292</v>
      </c>
      <c r="F22" s="204">
        <v>6.1141202659003113</v>
      </c>
    </row>
    <row r="23" spans="1:7" ht="15.6" customHeight="1" x14ac:dyDescent="0.25">
      <c r="A23" s="202" t="s">
        <v>171</v>
      </c>
      <c r="B23" s="203">
        <v>63083</v>
      </c>
      <c r="C23" s="203">
        <v>39202</v>
      </c>
      <c r="D23" s="203">
        <v>537245</v>
      </c>
      <c r="E23" s="203">
        <v>408743</v>
      </c>
      <c r="F23" s="204">
        <v>-23.918696311738589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39936</v>
      </c>
      <c r="C25" s="203">
        <v>44420</v>
      </c>
      <c r="D25" s="203">
        <v>374687</v>
      </c>
      <c r="E25" s="203">
        <v>378737</v>
      </c>
      <c r="F25" s="204">
        <v>1.0809021930304541</v>
      </c>
    </row>
    <row r="26" spans="1:7" ht="15.6" customHeight="1" x14ac:dyDescent="0.25">
      <c r="A26" s="202" t="s">
        <v>157</v>
      </c>
      <c r="B26" s="203">
        <v>28523</v>
      </c>
      <c r="C26" s="203">
        <v>39774</v>
      </c>
      <c r="D26" s="203">
        <v>395929</v>
      </c>
      <c r="E26" s="203">
        <v>394601</v>
      </c>
      <c r="F26" s="204">
        <v>-0.33541367265343069</v>
      </c>
    </row>
    <row r="27" spans="1:7" ht="15.6" customHeight="1" x14ac:dyDescent="0.25">
      <c r="A27" s="202" t="s">
        <v>173</v>
      </c>
      <c r="B27" s="203">
        <v>61523</v>
      </c>
      <c r="C27" s="203">
        <v>55132</v>
      </c>
      <c r="D27" s="203">
        <v>539213</v>
      </c>
      <c r="E27" s="203">
        <v>486170</v>
      </c>
      <c r="F27" s="204">
        <v>-9.8371144612611374</v>
      </c>
    </row>
    <row r="28" spans="1:7" ht="15.6" customHeight="1" x14ac:dyDescent="0.25">
      <c r="A28" s="202" t="s">
        <v>177</v>
      </c>
      <c r="B28" s="203">
        <v>381273</v>
      </c>
      <c r="C28" s="203">
        <v>416111</v>
      </c>
      <c r="D28" s="203">
        <v>3573522</v>
      </c>
      <c r="E28" s="203">
        <v>3838934</v>
      </c>
      <c r="F28" s="204">
        <v>7.427182482715935</v>
      </c>
    </row>
    <row r="29" spans="1:7" ht="15.6" customHeight="1" x14ac:dyDescent="0.25">
      <c r="A29" s="202" t="s">
        <v>178</v>
      </c>
      <c r="B29" s="203">
        <v>178918</v>
      </c>
      <c r="C29" s="203">
        <v>221364</v>
      </c>
      <c r="D29" s="203">
        <v>1956921</v>
      </c>
      <c r="E29" s="203">
        <v>1956214</v>
      </c>
      <c r="F29" s="204">
        <v>-3.6128182997671843E-2</v>
      </c>
    </row>
    <row r="30" spans="1:7" ht="15.6" customHeight="1" x14ac:dyDescent="0.25">
      <c r="A30" s="202" t="s">
        <v>179</v>
      </c>
      <c r="B30" s="203">
        <v>15432</v>
      </c>
      <c r="C30" s="203">
        <v>14857</v>
      </c>
      <c r="D30" s="203">
        <v>145414</v>
      </c>
      <c r="E30" s="203">
        <v>139988</v>
      </c>
      <c r="F30" s="204">
        <v>-3.731415131968034</v>
      </c>
    </row>
    <row r="31" spans="1:7" ht="15.6" customHeight="1" x14ac:dyDescent="0.25">
      <c r="A31" s="202" t="s">
        <v>180</v>
      </c>
      <c r="B31" s="203">
        <v>24287</v>
      </c>
      <c r="C31" s="203">
        <v>26284</v>
      </c>
      <c r="D31" s="203">
        <v>276178</v>
      </c>
      <c r="E31" s="203">
        <v>271804</v>
      </c>
      <c r="F31" s="204">
        <v>-1.5837611974885699</v>
      </c>
    </row>
    <row r="32" spans="1:7" ht="15.6" customHeight="1" x14ac:dyDescent="0.25">
      <c r="A32" s="202" t="s">
        <v>181</v>
      </c>
      <c r="B32" s="203">
        <v>1149754</v>
      </c>
      <c r="C32" s="203">
        <v>1160189</v>
      </c>
      <c r="D32" s="203">
        <v>11230247</v>
      </c>
      <c r="E32" s="203">
        <v>11716754</v>
      </c>
      <c r="F32" s="204">
        <v>4.3321130870941724</v>
      </c>
    </row>
    <row r="33" spans="1:6" ht="15.6" customHeight="1" x14ac:dyDescent="0.25">
      <c r="A33" s="202" t="s">
        <v>182</v>
      </c>
      <c r="B33" s="203">
        <v>147519</v>
      </c>
      <c r="C33" s="203">
        <v>136754</v>
      </c>
      <c r="D33" s="203">
        <v>1067717</v>
      </c>
      <c r="E33" s="203">
        <v>1351537</v>
      </c>
      <c r="F33" s="204">
        <v>26.581950086024658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6038142</v>
      </c>
      <c r="C35" s="91">
        <f>SUM(C7:C34)</f>
        <v>6352456</v>
      </c>
      <c r="D35" s="90">
        <f>SUM(D7:D34)</f>
        <v>60522766</v>
      </c>
      <c r="E35" s="92">
        <f>SUM(E7:E34)</f>
        <v>61084801</v>
      </c>
      <c r="F35" s="154">
        <f>E35*100/D35-100</f>
        <v>0.92863402839189746</v>
      </c>
    </row>
    <row r="36" spans="1:6" ht="15.6" customHeight="1" x14ac:dyDescent="0.25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625F-CB08-4E98-822E-CB12C588261B}">
  <sheetPr codeName="Hoja1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0</v>
      </c>
      <c r="C8" s="203">
        <v>5</v>
      </c>
      <c r="D8" s="203">
        <v>530</v>
      </c>
      <c r="E8" s="203">
        <v>359</v>
      </c>
      <c r="F8" s="204">
        <v>-32.264150943396231</v>
      </c>
      <c r="G8" s="20"/>
    </row>
    <row r="9" spans="1:14" ht="15.6" customHeight="1" x14ac:dyDescent="0.25">
      <c r="A9" s="202" t="s">
        <v>8</v>
      </c>
      <c r="B9" s="203">
        <v>3375</v>
      </c>
      <c r="C9" s="203">
        <v>4342</v>
      </c>
      <c r="D9" s="203">
        <v>32613</v>
      </c>
      <c r="E9" s="203">
        <v>38222</v>
      </c>
      <c r="F9" s="204">
        <v>17.19866310980284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36733</v>
      </c>
      <c r="C11" s="203">
        <v>44105</v>
      </c>
      <c r="D11" s="203">
        <v>380367</v>
      </c>
      <c r="E11" s="203">
        <v>414385</v>
      </c>
      <c r="F11" s="204">
        <v>8.9434677561407767</v>
      </c>
    </row>
    <row r="12" spans="1:14" ht="15.6" customHeight="1" x14ac:dyDescent="0.25">
      <c r="A12" s="202" t="s">
        <v>6</v>
      </c>
      <c r="B12" s="203">
        <v>2399</v>
      </c>
      <c r="C12" s="203">
        <v>2792</v>
      </c>
      <c r="D12" s="203">
        <v>21326</v>
      </c>
      <c r="E12" s="203">
        <v>24570</v>
      </c>
      <c r="F12" s="204">
        <v>15.21147894588765</v>
      </c>
    </row>
    <row r="13" spans="1:14" ht="15.6" customHeight="1" x14ac:dyDescent="0.25">
      <c r="A13" s="202" t="s">
        <v>175</v>
      </c>
      <c r="B13" s="203">
        <v>52532</v>
      </c>
      <c r="C13" s="203">
        <v>58666</v>
      </c>
      <c r="D13" s="203">
        <v>567787</v>
      </c>
      <c r="E13" s="203">
        <v>589899</v>
      </c>
      <c r="F13" s="204">
        <v>3.894418153286352</v>
      </c>
    </row>
    <row r="14" spans="1:14" ht="15.6" customHeight="1" x14ac:dyDescent="0.25">
      <c r="A14" s="202" t="s">
        <v>153</v>
      </c>
      <c r="B14" s="203">
        <v>34278</v>
      </c>
      <c r="C14" s="203">
        <v>38175</v>
      </c>
      <c r="D14" s="203">
        <v>353436</v>
      </c>
      <c r="E14" s="203">
        <v>366237</v>
      </c>
      <c r="F14" s="204">
        <v>3.6218721352663579</v>
      </c>
    </row>
    <row r="15" spans="1:14" ht="15.6" customHeight="1" x14ac:dyDescent="0.25">
      <c r="A15" s="202" t="s">
        <v>150</v>
      </c>
      <c r="B15" s="203">
        <v>3727</v>
      </c>
      <c r="C15" s="203">
        <v>4263</v>
      </c>
      <c r="D15" s="203">
        <v>34059</v>
      </c>
      <c r="E15" s="203">
        <v>38120</v>
      </c>
      <c r="F15" s="204">
        <v>11.92342699433337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21</v>
      </c>
      <c r="E17" s="203">
        <v>0</v>
      </c>
      <c r="F17" s="204">
        <v>-100</v>
      </c>
      <c r="G17" s="16"/>
    </row>
    <row r="18" spans="1:7" ht="15.6" customHeight="1" x14ac:dyDescent="0.25">
      <c r="A18" s="202" t="s">
        <v>152</v>
      </c>
      <c r="B18" s="203">
        <v>3067</v>
      </c>
      <c r="C18" s="203">
        <v>3345</v>
      </c>
      <c r="D18" s="203">
        <v>26149</v>
      </c>
      <c r="E18" s="203">
        <v>28325</v>
      </c>
      <c r="F18" s="204">
        <v>8.3215419327698896</v>
      </c>
    </row>
    <row r="19" spans="1:7" ht="15.6" customHeight="1" x14ac:dyDescent="0.25">
      <c r="A19" s="202" t="s">
        <v>148</v>
      </c>
      <c r="B19" s="203">
        <v>0</v>
      </c>
      <c r="C19" s="203">
        <v>1</v>
      </c>
      <c r="D19" s="203">
        <v>25</v>
      </c>
      <c r="E19" s="203">
        <v>36</v>
      </c>
      <c r="F19" s="204">
        <v>44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3046</v>
      </c>
      <c r="C21" s="203">
        <v>2312</v>
      </c>
      <c r="D21" s="203">
        <v>27893</v>
      </c>
      <c r="E21" s="203">
        <v>25365</v>
      </c>
      <c r="F21" s="204">
        <v>-9.0632058222493157</v>
      </c>
    </row>
    <row r="22" spans="1:7" ht="15.6" customHeight="1" x14ac:dyDescent="0.25">
      <c r="A22" s="202" t="s">
        <v>151</v>
      </c>
      <c r="B22" s="203">
        <v>28977</v>
      </c>
      <c r="C22" s="203">
        <v>29757</v>
      </c>
      <c r="D22" s="203">
        <v>278599</v>
      </c>
      <c r="E22" s="203">
        <v>278878</v>
      </c>
      <c r="F22" s="204">
        <v>0.1001439344721291</v>
      </c>
    </row>
    <row r="23" spans="1:7" ht="15.6" customHeight="1" x14ac:dyDescent="0.25">
      <c r="A23" s="202" t="s">
        <v>171</v>
      </c>
      <c r="B23" s="203">
        <v>3495</v>
      </c>
      <c r="C23" s="203">
        <v>2137</v>
      </c>
      <c r="D23" s="203">
        <v>30453</v>
      </c>
      <c r="E23" s="203">
        <v>20757</v>
      </c>
      <c r="F23" s="204">
        <v>-31.83922766229928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2705</v>
      </c>
      <c r="C25" s="203">
        <v>2991</v>
      </c>
      <c r="D25" s="203">
        <v>24552</v>
      </c>
      <c r="E25" s="203">
        <v>25030</v>
      </c>
      <c r="F25" s="204">
        <v>1.9468882372108141</v>
      </c>
    </row>
    <row r="26" spans="1:7" ht="15.6" customHeight="1" x14ac:dyDescent="0.25">
      <c r="A26" s="202" t="s">
        <v>157</v>
      </c>
      <c r="B26" s="203">
        <v>1383</v>
      </c>
      <c r="C26" s="203">
        <v>1561</v>
      </c>
      <c r="D26" s="203">
        <v>15334</v>
      </c>
      <c r="E26" s="203">
        <v>16229</v>
      </c>
      <c r="F26" s="204">
        <v>5.836702752054264</v>
      </c>
    </row>
    <row r="27" spans="1:7" ht="15.6" customHeight="1" x14ac:dyDescent="0.25">
      <c r="A27" s="202" t="s">
        <v>173</v>
      </c>
      <c r="B27" s="203">
        <v>205</v>
      </c>
      <c r="C27" s="203">
        <v>313</v>
      </c>
      <c r="D27" s="203">
        <v>2621</v>
      </c>
      <c r="E27" s="203">
        <v>2723</v>
      </c>
      <c r="F27" s="204">
        <v>3.8916444105303332</v>
      </c>
    </row>
    <row r="28" spans="1:7" ht="15.6" customHeight="1" x14ac:dyDescent="0.25">
      <c r="A28" s="202" t="s">
        <v>177</v>
      </c>
      <c r="B28" s="203">
        <v>27044</v>
      </c>
      <c r="C28" s="203">
        <v>27582</v>
      </c>
      <c r="D28" s="203">
        <v>257759</v>
      </c>
      <c r="E28" s="203">
        <v>256242</v>
      </c>
      <c r="F28" s="204">
        <v>-0.58853425098638468</v>
      </c>
    </row>
    <row r="29" spans="1:7" ht="15.6" customHeight="1" x14ac:dyDescent="0.25">
      <c r="A29" s="202" t="s">
        <v>178</v>
      </c>
      <c r="B29" s="203">
        <v>4542</v>
      </c>
      <c r="C29" s="203">
        <v>4726</v>
      </c>
      <c r="D29" s="203">
        <v>47592</v>
      </c>
      <c r="E29" s="203">
        <v>46321</v>
      </c>
      <c r="F29" s="204">
        <v>-2.6706169104051161</v>
      </c>
    </row>
    <row r="30" spans="1:7" ht="15.6" customHeight="1" x14ac:dyDescent="0.25">
      <c r="A30" s="202" t="s">
        <v>179</v>
      </c>
      <c r="B30" s="203">
        <v>790</v>
      </c>
      <c r="C30" s="203">
        <v>752</v>
      </c>
      <c r="D30" s="203">
        <v>7350</v>
      </c>
      <c r="E30" s="203">
        <v>7513</v>
      </c>
      <c r="F30" s="204">
        <v>2.2176870748299251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152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41799</v>
      </c>
      <c r="C32" s="203">
        <v>43171</v>
      </c>
      <c r="D32" s="203">
        <v>405744</v>
      </c>
      <c r="E32" s="203">
        <v>428341</v>
      </c>
      <c r="F32" s="204">
        <v>5.5692752080129404</v>
      </c>
    </row>
    <row r="33" spans="1:6" ht="15.6" customHeight="1" x14ac:dyDescent="0.25">
      <c r="A33" s="202" t="s">
        <v>182</v>
      </c>
      <c r="B33" s="203">
        <v>1183</v>
      </c>
      <c r="C33" s="203">
        <v>1662</v>
      </c>
      <c r="D33" s="203">
        <v>9345</v>
      </c>
      <c r="E33" s="203">
        <v>20177</v>
      </c>
      <c r="F33" s="204">
        <v>115.912252541466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251280</v>
      </c>
      <c r="C35" s="91">
        <f>SUM(C7:C34)</f>
        <v>272658</v>
      </c>
      <c r="D35" s="192">
        <f>SUM(D7:D34)</f>
        <v>2523707</v>
      </c>
      <c r="E35" s="192">
        <f>SUM(E7:E34)</f>
        <v>2627729</v>
      </c>
      <c r="F35" s="154">
        <f>E35*100/D35-100</f>
        <v>4.1217938532484197</v>
      </c>
    </row>
    <row r="36" spans="1:6" ht="15.6" customHeight="1" x14ac:dyDescent="0.25">
      <c r="A36" s="87" t="s">
        <v>71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3C1F-D362-44E2-90AB-C44F9692946C}">
  <sheetPr codeName="Hoja2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5</v>
      </c>
      <c r="C7" s="203">
        <v>30</v>
      </c>
      <c r="D7" s="203">
        <v>14</v>
      </c>
      <c r="E7" s="203">
        <v>34</v>
      </c>
      <c r="F7" s="204">
        <v>142.85714285714289</v>
      </c>
      <c r="G7" s="51"/>
    </row>
    <row r="8" spans="1:14" ht="15.6" customHeight="1" x14ac:dyDescent="0.25">
      <c r="A8" s="202" t="s">
        <v>11</v>
      </c>
      <c r="B8" s="203">
        <v>13719.75</v>
      </c>
      <c r="C8" s="203">
        <v>16153.75</v>
      </c>
      <c r="D8" s="203">
        <v>144211.5</v>
      </c>
      <c r="E8" s="203">
        <v>147245</v>
      </c>
      <c r="F8" s="204">
        <v>2.103507695294752</v>
      </c>
      <c r="G8" s="20"/>
    </row>
    <row r="9" spans="1:14" ht="15.6" customHeight="1" x14ac:dyDescent="0.25">
      <c r="A9" s="202" t="s">
        <v>8</v>
      </c>
      <c r="B9" s="203">
        <v>1657</v>
      </c>
      <c r="C9" s="203">
        <v>1088.5</v>
      </c>
      <c r="D9" s="203">
        <v>13736</v>
      </c>
      <c r="E9" s="203">
        <v>13351</v>
      </c>
      <c r="F9" s="204">
        <v>-2.802853814793238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411325</v>
      </c>
      <c r="C11" s="203">
        <v>395215</v>
      </c>
      <c r="D11" s="203">
        <v>3966098</v>
      </c>
      <c r="E11" s="203">
        <v>3983045</v>
      </c>
      <c r="F11" s="204">
        <v>0.42729655192584909</v>
      </c>
    </row>
    <row r="12" spans="1:14" ht="15.6" customHeight="1" x14ac:dyDescent="0.25">
      <c r="A12" s="202" t="s">
        <v>6</v>
      </c>
      <c r="B12" s="203">
        <v>17480</v>
      </c>
      <c r="C12" s="203">
        <v>18857.5</v>
      </c>
      <c r="D12" s="203">
        <v>163657.25</v>
      </c>
      <c r="E12" s="203">
        <v>182426.5</v>
      </c>
      <c r="F12" s="204">
        <v>11.4686333786007</v>
      </c>
    </row>
    <row r="13" spans="1:14" ht="15.6" customHeight="1" x14ac:dyDescent="0.25">
      <c r="A13" s="202" t="s">
        <v>175</v>
      </c>
      <c r="B13" s="203">
        <v>6652</v>
      </c>
      <c r="C13" s="203">
        <v>6745</v>
      </c>
      <c r="D13" s="203">
        <v>79211</v>
      </c>
      <c r="E13" s="203">
        <v>72795</v>
      </c>
      <c r="F13" s="204">
        <v>-8.0998851169660782</v>
      </c>
    </row>
    <row r="14" spans="1:14" ht="15.6" customHeight="1" x14ac:dyDescent="0.25">
      <c r="A14" s="202" t="s">
        <v>153</v>
      </c>
      <c r="B14" s="203">
        <v>272712.5</v>
      </c>
      <c r="C14" s="203">
        <v>319502.75</v>
      </c>
      <c r="D14" s="203">
        <v>2719039.5</v>
      </c>
      <c r="E14" s="203">
        <v>3296077.25</v>
      </c>
      <c r="F14" s="204">
        <v>21.22211722190869</v>
      </c>
    </row>
    <row r="15" spans="1:14" ht="15.6" customHeight="1" x14ac:dyDescent="0.25">
      <c r="A15" s="202" t="s">
        <v>150</v>
      </c>
      <c r="B15" s="203">
        <v>43910.75</v>
      </c>
      <c r="C15" s="203">
        <v>40839.25</v>
      </c>
      <c r="D15" s="203">
        <v>419930.25</v>
      </c>
      <c r="E15" s="203">
        <v>386177.25</v>
      </c>
      <c r="F15" s="204">
        <v>-8.0377634142813008</v>
      </c>
    </row>
    <row r="16" spans="1:14" ht="15.6" customHeight="1" x14ac:dyDescent="0.5">
      <c r="A16" s="202" t="s">
        <v>149</v>
      </c>
      <c r="B16" s="203">
        <v>4102</v>
      </c>
      <c r="C16" s="203">
        <v>4587</v>
      </c>
      <c r="D16" s="203">
        <v>42383.5</v>
      </c>
      <c r="E16" s="203">
        <v>43270.5</v>
      </c>
      <c r="F16" s="204">
        <v>2.0927955454363172</v>
      </c>
      <c r="G16" s="15"/>
    </row>
    <row r="17" spans="1:7" ht="15.6" customHeight="1" x14ac:dyDescent="0.35">
      <c r="A17" s="202" t="s">
        <v>155</v>
      </c>
      <c r="B17" s="203">
        <v>4247</v>
      </c>
      <c r="C17" s="203">
        <v>7105</v>
      </c>
      <c r="D17" s="203">
        <v>64146.25</v>
      </c>
      <c r="E17" s="203">
        <v>70163.25</v>
      </c>
      <c r="F17" s="204">
        <v>9.3801274431475008</v>
      </c>
      <c r="G17" s="16"/>
    </row>
    <row r="18" spans="1:7" ht="15.6" customHeight="1" x14ac:dyDescent="0.25">
      <c r="A18" s="202" t="s">
        <v>152</v>
      </c>
      <c r="B18" s="203">
        <v>394.5</v>
      </c>
      <c r="C18" s="203">
        <v>327.5</v>
      </c>
      <c r="D18" s="203">
        <v>4480</v>
      </c>
      <c r="E18" s="203">
        <v>4326.5</v>
      </c>
      <c r="F18" s="204">
        <v>-3.4263392857142918</v>
      </c>
    </row>
    <row r="19" spans="1:7" ht="15.6" customHeight="1" x14ac:dyDescent="0.25">
      <c r="A19" s="202" t="s">
        <v>148</v>
      </c>
      <c r="B19" s="203">
        <v>819.5</v>
      </c>
      <c r="C19" s="203">
        <v>1177.75</v>
      </c>
      <c r="D19" s="203">
        <v>24048.75</v>
      </c>
      <c r="E19" s="203">
        <v>11602.25</v>
      </c>
      <c r="F19" s="204">
        <v>-51.755288736420809</v>
      </c>
    </row>
    <row r="20" spans="1:7" ht="15.6" customHeight="1" x14ac:dyDescent="0.25">
      <c r="A20" s="202" t="s">
        <v>147</v>
      </c>
      <c r="B20" s="203">
        <v>6123</v>
      </c>
      <c r="C20" s="203">
        <v>4322</v>
      </c>
      <c r="D20" s="203">
        <v>53238</v>
      </c>
      <c r="E20" s="203">
        <v>61860</v>
      </c>
      <c r="F20" s="204">
        <v>16.195198918066041</v>
      </c>
    </row>
    <row r="21" spans="1:7" ht="15.6" customHeight="1" x14ac:dyDescent="0.25">
      <c r="A21" s="202" t="s">
        <v>154</v>
      </c>
      <c r="B21" s="203">
        <v>7441.75</v>
      </c>
      <c r="C21" s="203">
        <v>8994.25</v>
      </c>
      <c r="D21" s="203">
        <v>70509.75</v>
      </c>
      <c r="E21" s="203">
        <v>88606</v>
      </c>
      <c r="F21" s="204">
        <v>25.664890316587421</v>
      </c>
    </row>
    <row r="22" spans="1:7" ht="15.6" customHeight="1" x14ac:dyDescent="0.25">
      <c r="A22" s="202" t="s">
        <v>151</v>
      </c>
      <c r="B22" s="203">
        <v>102265</v>
      </c>
      <c r="C22" s="203">
        <v>124501</v>
      </c>
      <c r="D22" s="203">
        <v>1003329</v>
      </c>
      <c r="E22" s="203">
        <v>1120057</v>
      </c>
      <c r="F22" s="204">
        <v>11.63407018036955</v>
      </c>
    </row>
    <row r="23" spans="1:7" ht="15.6" customHeight="1" x14ac:dyDescent="0.25">
      <c r="A23" s="202" t="s">
        <v>171</v>
      </c>
      <c r="B23" s="203">
        <v>3432</v>
      </c>
      <c r="C23" s="203">
        <v>21722.25</v>
      </c>
      <c r="D23" s="203">
        <v>34080</v>
      </c>
      <c r="E23" s="203">
        <v>176874.5</v>
      </c>
      <c r="F23" s="204">
        <v>418.99794600938969</v>
      </c>
    </row>
    <row r="24" spans="1:7" ht="15.6" customHeight="1" x14ac:dyDescent="0.25">
      <c r="A24" s="202" t="s">
        <v>146</v>
      </c>
      <c r="B24" s="203">
        <v>4677.25</v>
      </c>
      <c r="C24" s="203">
        <v>4649.75</v>
      </c>
      <c r="D24" s="203">
        <v>38338.75</v>
      </c>
      <c r="E24" s="203">
        <v>39664.75</v>
      </c>
      <c r="F24" s="204">
        <v>3.4586417136709011</v>
      </c>
    </row>
    <row r="25" spans="1:7" ht="15.6" customHeight="1" x14ac:dyDescent="0.25">
      <c r="A25" s="202" t="s">
        <v>145</v>
      </c>
      <c r="B25" s="203">
        <v>505</v>
      </c>
      <c r="C25" s="203">
        <v>532</v>
      </c>
      <c r="D25" s="203">
        <v>5394.5</v>
      </c>
      <c r="E25" s="203">
        <v>4782.75</v>
      </c>
      <c r="F25" s="204">
        <v>-11.340253962369079</v>
      </c>
    </row>
    <row r="26" spans="1:7" ht="15.6" customHeight="1" x14ac:dyDescent="0.25">
      <c r="A26" s="202" t="s">
        <v>157</v>
      </c>
      <c r="B26" s="203">
        <v>55.5</v>
      </c>
      <c r="C26" s="203">
        <v>34</v>
      </c>
      <c r="D26" s="203">
        <v>685.5</v>
      </c>
      <c r="E26" s="203">
        <v>395</v>
      </c>
      <c r="F26" s="204">
        <v>-42.377826404084608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38476</v>
      </c>
      <c r="C28" s="203">
        <v>45106</v>
      </c>
      <c r="D28" s="203">
        <v>416449</v>
      </c>
      <c r="E28" s="203">
        <v>425870</v>
      </c>
      <c r="F28" s="204">
        <v>2.2622217846603121</v>
      </c>
    </row>
    <row r="29" spans="1:7" ht="15.6" customHeight="1" x14ac:dyDescent="0.25">
      <c r="A29" s="202" t="s">
        <v>178</v>
      </c>
      <c r="B29" s="203">
        <v>5942.75</v>
      </c>
      <c r="C29" s="203">
        <v>13372.25</v>
      </c>
      <c r="D29" s="203">
        <v>42027</v>
      </c>
      <c r="E29" s="203">
        <v>127162.25</v>
      </c>
      <c r="F29" s="204">
        <v>202.57275085064359</v>
      </c>
    </row>
    <row r="30" spans="1:7" ht="15.6" customHeight="1" x14ac:dyDescent="0.25">
      <c r="A30" s="202" t="s">
        <v>179</v>
      </c>
      <c r="B30" s="203">
        <v>12184</v>
      </c>
      <c r="C30" s="203">
        <v>13649</v>
      </c>
      <c r="D30" s="203">
        <v>117405.25</v>
      </c>
      <c r="E30" s="203">
        <v>125809.25</v>
      </c>
      <c r="F30" s="204">
        <v>7.1581126056969282</v>
      </c>
    </row>
    <row r="31" spans="1:7" ht="15.6" customHeight="1" x14ac:dyDescent="0.25">
      <c r="A31" s="202" t="s">
        <v>180</v>
      </c>
      <c r="B31" s="203">
        <v>1388</v>
      </c>
      <c r="C31" s="203">
        <v>1197</v>
      </c>
      <c r="D31" s="203">
        <v>29645.75</v>
      </c>
      <c r="E31" s="203">
        <v>11852</v>
      </c>
      <c r="F31" s="204">
        <v>-60.021250938161458</v>
      </c>
    </row>
    <row r="32" spans="1:7" ht="15.6" customHeight="1" x14ac:dyDescent="0.25">
      <c r="A32" s="202" t="s">
        <v>181</v>
      </c>
      <c r="B32" s="203">
        <v>413298</v>
      </c>
      <c r="C32" s="203">
        <v>465222</v>
      </c>
      <c r="D32" s="203">
        <v>3998450</v>
      </c>
      <c r="E32" s="203">
        <v>4601875</v>
      </c>
      <c r="F32" s="204">
        <v>15.09147294576648</v>
      </c>
    </row>
    <row r="33" spans="1:6" ht="15.6" customHeight="1" x14ac:dyDescent="0.25">
      <c r="A33" s="202" t="s">
        <v>182</v>
      </c>
      <c r="B33" s="203">
        <v>17811</v>
      </c>
      <c r="C33" s="203">
        <v>24562</v>
      </c>
      <c r="D33" s="203">
        <v>183420</v>
      </c>
      <c r="E33" s="203">
        <v>244016</v>
      </c>
      <c r="F33" s="204">
        <v>33.036746265401803</v>
      </c>
    </row>
    <row r="34" spans="1:6" ht="15.6" customHeight="1" x14ac:dyDescent="0.25">
      <c r="A34" s="202" t="s">
        <v>183</v>
      </c>
      <c r="B34" s="203">
        <v>2531</v>
      </c>
      <c r="C34" s="203">
        <v>2377.5</v>
      </c>
      <c r="D34" s="203">
        <v>23622.25</v>
      </c>
      <c r="E34" s="203">
        <v>27354.75</v>
      </c>
      <c r="F34" s="204">
        <v>15.800781043296039</v>
      </c>
    </row>
    <row r="35" spans="1:6" ht="15.6" customHeight="1" x14ac:dyDescent="0.25">
      <c r="A35" s="170" t="s">
        <v>158</v>
      </c>
      <c r="B35" s="90">
        <f>SUM(B7:B34)</f>
        <v>1393155.25</v>
      </c>
      <c r="C35" s="91">
        <f>SUM(C7:C34)</f>
        <v>1541870</v>
      </c>
      <c r="D35" s="90">
        <f>SUM(D7:D34)</f>
        <v>13657550.75</v>
      </c>
      <c r="E35" s="192">
        <f>SUM(E7:E34)</f>
        <v>15266692.75</v>
      </c>
      <c r="F35" s="154">
        <f>E35*100/D35-100</f>
        <v>11.782068611387004</v>
      </c>
    </row>
    <row r="36" spans="1:6" ht="15.6" customHeight="1" x14ac:dyDescent="0.25">
      <c r="A36" s="87" t="s">
        <v>58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5862-2C2B-4C72-8225-9502241C678A}">
  <sheetPr codeName="Hoja2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75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0</v>
      </c>
      <c r="C8" s="203">
        <v>0</v>
      </c>
      <c r="D8" s="203">
        <v>1614.5</v>
      </c>
      <c r="E8" s="203">
        <v>1426</v>
      </c>
      <c r="F8" s="204">
        <v>-11.675441313100039</v>
      </c>
      <c r="G8" s="20"/>
    </row>
    <row r="9" spans="1:14" ht="15.6" customHeight="1" x14ac:dyDescent="0.25">
      <c r="A9" s="202" t="s">
        <v>8</v>
      </c>
      <c r="B9" s="203">
        <v>0</v>
      </c>
      <c r="C9" s="203">
        <v>0</v>
      </c>
      <c r="D9" s="203">
        <v>17</v>
      </c>
      <c r="E9" s="203">
        <v>0</v>
      </c>
      <c r="F9" s="204">
        <v>-100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344004</v>
      </c>
      <c r="C11" s="203">
        <v>344491</v>
      </c>
      <c r="D11" s="203">
        <v>3309788</v>
      </c>
      <c r="E11" s="203">
        <v>3442789</v>
      </c>
      <c r="F11" s="204">
        <v>4.0184144724677253</v>
      </c>
    </row>
    <row r="12" spans="1:14" ht="15.6" customHeight="1" x14ac:dyDescent="0.25">
      <c r="A12" s="202" t="s">
        <v>6</v>
      </c>
      <c r="B12" s="203">
        <v>1431.5</v>
      </c>
      <c r="C12" s="203">
        <v>2177.75</v>
      </c>
      <c r="D12" s="203">
        <v>15076.5</v>
      </c>
      <c r="E12" s="203">
        <v>19338.5</v>
      </c>
      <c r="F12" s="204">
        <v>28.269160614200899</v>
      </c>
    </row>
    <row r="13" spans="1:14" ht="15.6" customHeight="1" x14ac:dyDescent="0.25">
      <c r="A13" s="202" t="s">
        <v>175</v>
      </c>
      <c r="B13" s="203">
        <v>0</v>
      </c>
      <c r="C13" s="203">
        <v>0</v>
      </c>
      <c r="D13" s="203">
        <v>4</v>
      </c>
      <c r="E13" s="203">
        <v>6</v>
      </c>
      <c r="F13" s="204">
        <v>50</v>
      </c>
    </row>
    <row r="14" spans="1:14" ht="15.6" customHeight="1" x14ac:dyDescent="0.25">
      <c r="A14" s="202" t="s">
        <v>153</v>
      </c>
      <c r="B14" s="203">
        <v>113475</v>
      </c>
      <c r="C14" s="203">
        <v>131972</v>
      </c>
      <c r="D14" s="203">
        <v>1085700</v>
      </c>
      <c r="E14" s="203">
        <v>1509227.5</v>
      </c>
      <c r="F14" s="204">
        <v>39.009625126646398</v>
      </c>
    </row>
    <row r="15" spans="1:14" ht="15.6" customHeight="1" x14ac:dyDescent="0.25">
      <c r="A15" s="202" t="s">
        <v>150</v>
      </c>
      <c r="B15" s="203">
        <v>146.25</v>
      </c>
      <c r="C15" s="203">
        <v>434.25</v>
      </c>
      <c r="D15" s="203">
        <v>2576</v>
      </c>
      <c r="E15" s="203">
        <v>6082</v>
      </c>
      <c r="F15" s="204">
        <v>136.1024844720497</v>
      </c>
    </row>
    <row r="16" spans="1:14" ht="15.6" customHeight="1" x14ac:dyDescent="0.5">
      <c r="A16" s="202" t="s">
        <v>149</v>
      </c>
      <c r="B16" s="203">
        <v>0</v>
      </c>
      <c r="C16" s="203">
        <v>230</v>
      </c>
      <c r="D16" s="203">
        <v>50</v>
      </c>
      <c r="E16" s="203">
        <v>230</v>
      </c>
      <c r="F16" s="204">
        <v>360</v>
      </c>
      <c r="G16" s="15"/>
    </row>
    <row r="17" spans="1:7" ht="15.6" customHeight="1" x14ac:dyDescent="0.35">
      <c r="A17" s="202" t="s">
        <v>155</v>
      </c>
      <c r="B17" s="203">
        <v>141</v>
      </c>
      <c r="C17" s="203">
        <v>311</v>
      </c>
      <c r="D17" s="203">
        <v>1504</v>
      </c>
      <c r="E17" s="203">
        <v>3335</v>
      </c>
      <c r="F17" s="204">
        <v>121.74202127659581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 x14ac:dyDescent="0.25">
      <c r="A19" s="202" t="s">
        <v>148</v>
      </c>
      <c r="B19" s="203">
        <v>8.5</v>
      </c>
      <c r="C19" s="203">
        <v>56</v>
      </c>
      <c r="D19" s="203">
        <v>96</v>
      </c>
      <c r="E19" s="203">
        <v>449.25</v>
      </c>
      <c r="F19" s="204">
        <v>367.96875</v>
      </c>
    </row>
    <row r="20" spans="1:7" ht="15.6" customHeight="1" x14ac:dyDescent="0.25">
      <c r="A20" s="202" t="s">
        <v>147</v>
      </c>
      <c r="B20" s="203">
        <v>0</v>
      </c>
      <c r="C20" s="203">
        <v>25</v>
      </c>
      <c r="D20" s="203">
        <v>322</v>
      </c>
      <c r="E20" s="203">
        <v>233</v>
      </c>
      <c r="F20" s="204">
        <v>-27.63975155279503</v>
      </c>
    </row>
    <row r="21" spans="1:7" ht="15.6" customHeight="1" x14ac:dyDescent="0.25">
      <c r="A21" s="202" t="s">
        <v>154</v>
      </c>
      <c r="B21" s="203">
        <v>720</v>
      </c>
      <c r="C21" s="203">
        <v>988.5</v>
      </c>
      <c r="D21" s="203">
        <v>2422</v>
      </c>
      <c r="E21" s="203">
        <v>10724.75</v>
      </c>
      <c r="F21" s="204">
        <v>342.80553261767142</v>
      </c>
    </row>
    <row r="22" spans="1:7" ht="15.6" customHeight="1" x14ac:dyDescent="0.25">
      <c r="A22" s="202" t="s">
        <v>151</v>
      </c>
      <c r="B22" s="203">
        <v>52539</v>
      </c>
      <c r="C22" s="203">
        <v>73252</v>
      </c>
      <c r="D22" s="203">
        <v>528713</v>
      </c>
      <c r="E22" s="203">
        <v>633764</v>
      </c>
      <c r="F22" s="204">
        <v>19.869191792144321</v>
      </c>
    </row>
    <row r="23" spans="1:7" ht="15.6" customHeight="1" x14ac:dyDescent="0.25">
      <c r="A23" s="202" t="s">
        <v>171</v>
      </c>
      <c r="B23" s="203">
        <v>547</v>
      </c>
      <c r="C23" s="203">
        <v>19464</v>
      </c>
      <c r="D23" s="203">
        <v>9754</v>
      </c>
      <c r="E23" s="203">
        <v>154331</v>
      </c>
      <c r="F23" s="204">
        <v>1482.232930079967</v>
      </c>
    </row>
    <row r="24" spans="1:7" ht="15.6" customHeight="1" x14ac:dyDescent="0.25">
      <c r="A24" s="202" t="s">
        <v>146</v>
      </c>
      <c r="B24" s="203">
        <v>2</v>
      </c>
      <c r="C24" s="203">
        <v>0</v>
      </c>
      <c r="D24" s="203">
        <v>482</v>
      </c>
      <c r="E24" s="203">
        <v>312</v>
      </c>
      <c r="F24" s="204">
        <v>-35.269709543568467</v>
      </c>
    </row>
    <row r="25" spans="1:7" ht="15.6" customHeight="1" x14ac:dyDescent="0.25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2903</v>
      </c>
      <c r="C28" s="203">
        <v>4959</v>
      </c>
      <c r="D28" s="203">
        <v>68110</v>
      </c>
      <c r="E28" s="203">
        <v>58291</v>
      </c>
      <c r="F28" s="204">
        <v>-14.416385259139631</v>
      </c>
    </row>
    <row r="29" spans="1:7" ht="15.6" customHeight="1" x14ac:dyDescent="0.25">
      <c r="A29" s="202" t="s">
        <v>178</v>
      </c>
      <c r="B29" s="203">
        <v>544.25</v>
      </c>
      <c r="C29" s="203">
        <v>2701.5</v>
      </c>
      <c r="D29" s="203">
        <v>826.5</v>
      </c>
      <c r="E29" s="203">
        <v>23039.25</v>
      </c>
      <c r="F29" s="204">
        <v>2687.568058076225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2159.5</v>
      </c>
      <c r="E31" s="203">
        <v>444</v>
      </c>
      <c r="F31" s="204">
        <v>-79.439685112294512</v>
      </c>
    </row>
    <row r="32" spans="1:7" ht="15.6" customHeight="1" x14ac:dyDescent="0.25">
      <c r="A32" s="202" t="s">
        <v>181</v>
      </c>
      <c r="B32" s="203">
        <v>206436</v>
      </c>
      <c r="C32" s="203">
        <v>235947</v>
      </c>
      <c r="D32" s="203">
        <v>1948336</v>
      </c>
      <c r="E32" s="203">
        <v>2317133</v>
      </c>
      <c r="F32" s="204">
        <v>18.9288192591011</v>
      </c>
    </row>
    <row r="33" spans="1:6" ht="15.6" customHeight="1" x14ac:dyDescent="0.25">
      <c r="A33" s="202" t="s">
        <v>182</v>
      </c>
      <c r="B33" s="203">
        <v>891</v>
      </c>
      <c r="C33" s="203">
        <v>1943</v>
      </c>
      <c r="D33" s="203">
        <v>13086</v>
      </c>
      <c r="E33" s="203">
        <v>28686</v>
      </c>
      <c r="F33" s="204">
        <v>119.2113709307657</v>
      </c>
    </row>
    <row r="34" spans="1:6" ht="15.6" customHeight="1" x14ac:dyDescent="0.25">
      <c r="A34" s="202" t="s">
        <v>183</v>
      </c>
      <c r="B34" s="203">
        <v>4</v>
      </c>
      <c r="C34" s="203">
        <v>0</v>
      </c>
      <c r="D34" s="203">
        <v>16</v>
      </c>
      <c r="E34" s="203">
        <v>177.75</v>
      </c>
      <c r="F34" s="204">
        <v>1010.9375</v>
      </c>
    </row>
    <row r="35" spans="1:6" ht="15.6" customHeight="1" x14ac:dyDescent="0.25">
      <c r="A35" s="170" t="s">
        <v>158</v>
      </c>
      <c r="B35" s="90">
        <f>SUM(B7:B34)</f>
        <v>723792.5</v>
      </c>
      <c r="C35" s="91">
        <f>SUM(C7:C34)</f>
        <v>818952</v>
      </c>
      <c r="D35" s="192">
        <f>SUM(D7:D34)</f>
        <v>6990653</v>
      </c>
      <c r="E35" s="92">
        <f>SUM(E7:E34)</f>
        <v>8210019</v>
      </c>
      <c r="F35" s="154">
        <f>E35*100/D35-100</f>
        <v>17.442805414601466</v>
      </c>
    </row>
    <row r="36" spans="1:6" ht="15.6" customHeight="1" x14ac:dyDescent="0.25">
      <c r="A36" s="87" t="s">
        <v>67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13A1-94EA-48C5-BAB3-83A0946C59E9}">
  <sheetPr codeName="Hoja22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91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11878.25</v>
      </c>
      <c r="C8" s="203">
        <v>11602.25</v>
      </c>
      <c r="D8" s="203">
        <v>123330.25</v>
      </c>
      <c r="E8" s="203">
        <v>120356</v>
      </c>
      <c r="F8" s="204">
        <v>-2.4116143444126692</v>
      </c>
      <c r="G8" s="20"/>
    </row>
    <row r="9" spans="1:14" ht="15.6" customHeight="1" x14ac:dyDescent="0.25">
      <c r="A9" s="202" t="s">
        <v>8</v>
      </c>
      <c r="B9" s="203">
        <v>694</v>
      </c>
      <c r="C9" s="203">
        <v>245</v>
      </c>
      <c r="D9" s="203">
        <v>6225.5</v>
      </c>
      <c r="E9" s="203">
        <v>3253</v>
      </c>
      <c r="F9" s="204">
        <v>-47.74716890209622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10</v>
      </c>
      <c r="C11" s="203">
        <v>0</v>
      </c>
      <c r="D11" s="203">
        <v>114</v>
      </c>
      <c r="E11" s="203">
        <v>97</v>
      </c>
      <c r="F11" s="204">
        <v>-14.91228070175438</v>
      </c>
    </row>
    <row r="12" spans="1:14" ht="15.6" customHeight="1" x14ac:dyDescent="0.25">
      <c r="A12" s="202" t="s">
        <v>6</v>
      </c>
      <c r="B12" s="203">
        <v>13264.5</v>
      </c>
      <c r="C12" s="203">
        <v>13569</v>
      </c>
      <c r="D12" s="203">
        <v>124223.75</v>
      </c>
      <c r="E12" s="203">
        <v>135161</v>
      </c>
      <c r="F12" s="204">
        <v>8.8044757946849899</v>
      </c>
    </row>
    <row r="13" spans="1:14" ht="15.6" customHeight="1" x14ac:dyDescent="0.25">
      <c r="A13" s="202" t="s">
        <v>175</v>
      </c>
      <c r="B13" s="203">
        <v>6652</v>
      </c>
      <c r="C13" s="203">
        <v>6745</v>
      </c>
      <c r="D13" s="203">
        <v>79197</v>
      </c>
      <c r="E13" s="203">
        <v>72753</v>
      </c>
      <c r="F13" s="204">
        <v>-8.1366718436304382</v>
      </c>
    </row>
    <row r="14" spans="1:14" ht="15.6" customHeight="1" x14ac:dyDescent="0.25">
      <c r="A14" s="202" t="s">
        <v>153</v>
      </c>
      <c r="B14" s="203">
        <v>19602</v>
      </c>
      <c r="C14" s="203">
        <v>26003.25</v>
      </c>
      <c r="D14" s="203">
        <v>193525.5</v>
      </c>
      <c r="E14" s="203">
        <v>222552.25</v>
      </c>
      <c r="F14" s="204">
        <v>14.99892778987782</v>
      </c>
    </row>
    <row r="15" spans="1:14" ht="15.6" customHeight="1" x14ac:dyDescent="0.25">
      <c r="A15" s="202" t="s">
        <v>150</v>
      </c>
      <c r="B15" s="203">
        <v>2048.75</v>
      </c>
      <c r="C15" s="203">
        <v>1180.25</v>
      </c>
      <c r="D15" s="203">
        <v>30368.75</v>
      </c>
      <c r="E15" s="203">
        <v>18047.5</v>
      </c>
      <c r="F15" s="204">
        <v>-40.572134183988467</v>
      </c>
    </row>
    <row r="16" spans="1:14" ht="15.6" customHeight="1" x14ac:dyDescent="0.5">
      <c r="A16" s="202" t="s">
        <v>149</v>
      </c>
      <c r="B16" s="203">
        <v>1685</v>
      </c>
      <c r="C16" s="203">
        <v>754</v>
      </c>
      <c r="D16" s="203">
        <v>10050.5</v>
      </c>
      <c r="E16" s="203">
        <v>10554.25</v>
      </c>
      <c r="F16" s="204">
        <v>5.0121884483359054</v>
      </c>
      <c r="G16" s="15"/>
    </row>
    <row r="17" spans="1:7" ht="15.6" customHeight="1" x14ac:dyDescent="0.35">
      <c r="A17" s="202" t="s">
        <v>155</v>
      </c>
      <c r="B17" s="203">
        <v>488</v>
      </c>
      <c r="C17" s="203">
        <v>689.75</v>
      </c>
      <c r="D17" s="203">
        <v>5330.25</v>
      </c>
      <c r="E17" s="203">
        <v>5453.5</v>
      </c>
      <c r="F17" s="204">
        <v>2.3122742835701899</v>
      </c>
      <c r="G17" s="16"/>
    </row>
    <row r="18" spans="1:7" ht="15.6" customHeight="1" x14ac:dyDescent="0.25">
      <c r="A18" s="202" t="s">
        <v>152</v>
      </c>
      <c r="B18" s="203">
        <v>383.5</v>
      </c>
      <c r="C18" s="203">
        <v>304</v>
      </c>
      <c r="D18" s="203">
        <v>4352</v>
      </c>
      <c r="E18" s="203">
        <v>4165</v>
      </c>
      <c r="F18" s="204">
        <v>-4.296875</v>
      </c>
    </row>
    <row r="19" spans="1:7" ht="15.6" customHeight="1" x14ac:dyDescent="0.25">
      <c r="A19" s="202" t="s">
        <v>148</v>
      </c>
      <c r="B19" s="203">
        <v>195.25</v>
      </c>
      <c r="C19" s="203">
        <v>178.5</v>
      </c>
      <c r="D19" s="203">
        <v>5851.25</v>
      </c>
      <c r="E19" s="203">
        <v>1825</v>
      </c>
      <c r="F19" s="204">
        <v>-68.810083315530875</v>
      </c>
    </row>
    <row r="20" spans="1:7" ht="15.6" customHeight="1" x14ac:dyDescent="0.25">
      <c r="A20" s="202" t="s">
        <v>147</v>
      </c>
      <c r="B20" s="203">
        <v>455</v>
      </c>
      <c r="C20" s="203">
        <v>425</v>
      </c>
      <c r="D20" s="203">
        <v>5675</v>
      </c>
      <c r="E20" s="203">
        <v>4818</v>
      </c>
      <c r="F20" s="204">
        <v>-15.101321585903079</v>
      </c>
    </row>
    <row r="21" spans="1:7" ht="15.6" customHeight="1" x14ac:dyDescent="0.25">
      <c r="A21" s="202" t="s">
        <v>154</v>
      </c>
      <c r="B21" s="203">
        <v>5728</v>
      </c>
      <c r="C21" s="203">
        <v>6935</v>
      </c>
      <c r="D21" s="203">
        <v>57633</v>
      </c>
      <c r="E21" s="203">
        <v>67243.5</v>
      </c>
      <c r="F21" s="204">
        <v>16.675342251834891</v>
      </c>
    </row>
    <row r="22" spans="1:7" ht="15.6" customHeight="1" x14ac:dyDescent="0.25">
      <c r="A22" s="202" t="s">
        <v>151</v>
      </c>
      <c r="B22" s="203">
        <v>43085</v>
      </c>
      <c r="C22" s="203">
        <v>45076</v>
      </c>
      <c r="D22" s="203">
        <v>412747</v>
      </c>
      <c r="E22" s="203">
        <v>421917</v>
      </c>
      <c r="F22" s="204">
        <v>2.2216999760143641</v>
      </c>
    </row>
    <row r="23" spans="1:7" ht="15.6" customHeight="1" x14ac:dyDescent="0.25">
      <c r="A23" s="202" t="s">
        <v>171</v>
      </c>
      <c r="B23" s="203">
        <v>1377</v>
      </c>
      <c r="C23" s="203">
        <v>911</v>
      </c>
      <c r="D23" s="203">
        <v>8434</v>
      </c>
      <c r="E23" s="203">
        <v>7465</v>
      </c>
      <c r="F23" s="204">
        <v>-11.48921033910362</v>
      </c>
    </row>
    <row r="24" spans="1:7" ht="15.6" customHeight="1" x14ac:dyDescent="0.25">
      <c r="A24" s="202" t="s">
        <v>146</v>
      </c>
      <c r="B24" s="203">
        <v>198.25</v>
      </c>
      <c r="C24" s="203">
        <v>396</v>
      </c>
      <c r="D24" s="203">
        <v>2491.25</v>
      </c>
      <c r="E24" s="203">
        <v>4379.5</v>
      </c>
      <c r="F24" s="204">
        <v>75.795283492222779</v>
      </c>
    </row>
    <row r="25" spans="1:7" ht="15.6" customHeight="1" x14ac:dyDescent="0.25">
      <c r="A25" s="202" t="s">
        <v>145</v>
      </c>
      <c r="B25" s="203">
        <v>503</v>
      </c>
      <c r="C25" s="203">
        <v>530</v>
      </c>
      <c r="D25" s="203">
        <v>5354.5</v>
      </c>
      <c r="E25" s="203">
        <v>4737.75</v>
      </c>
      <c r="F25" s="204">
        <v>-11.518349052199079</v>
      </c>
    </row>
    <row r="26" spans="1:7" ht="15.6" customHeight="1" x14ac:dyDescent="0.25">
      <c r="A26" s="202" t="s">
        <v>157</v>
      </c>
      <c r="B26" s="203">
        <v>0</v>
      </c>
      <c r="C26" s="203">
        <v>0</v>
      </c>
      <c r="D26" s="203">
        <v>0</v>
      </c>
      <c r="E26" s="203">
        <v>2</v>
      </c>
      <c r="F26" s="204" t="s">
        <v>156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32241</v>
      </c>
      <c r="C28" s="203">
        <v>35849</v>
      </c>
      <c r="D28" s="203">
        <v>310528</v>
      </c>
      <c r="E28" s="203">
        <v>325259</v>
      </c>
      <c r="F28" s="204">
        <v>4.7438556265457521</v>
      </c>
    </row>
    <row r="29" spans="1:7" ht="15.6" customHeight="1" x14ac:dyDescent="0.25">
      <c r="A29" s="202" t="s">
        <v>178</v>
      </c>
      <c r="B29" s="203">
        <v>1900.75</v>
      </c>
      <c r="C29" s="203">
        <v>1856.5</v>
      </c>
      <c r="D29" s="203">
        <v>13065.5</v>
      </c>
      <c r="E29" s="203">
        <v>20641.75</v>
      </c>
      <c r="F29" s="204">
        <v>57.986682484405492</v>
      </c>
    </row>
    <row r="30" spans="1:7" ht="15.6" customHeight="1" x14ac:dyDescent="0.25">
      <c r="A30" s="202" t="s">
        <v>179</v>
      </c>
      <c r="B30" s="203">
        <v>12095</v>
      </c>
      <c r="C30" s="203">
        <v>13452.75</v>
      </c>
      <c r="D30" s="203">
        <v>116445.25</v>
      </c>
      <c r="E30" s="203">
        <v>124441.25</v>
      </c>
      <c r="F30" s="204">
        <v>6.8667463893975906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7528.25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17729</v>
      </c>
      <c r="C32" s="203">
        <v>16311</v>
      </c>
      <c r="D32" s="203">
        <v>176231</v>
      </c>
      <c r="E32" s="203">
        <v>168871</v>
      </c>
      <c r="F32" s="204">
        <v>-4.1763367398471303</v>
      </c>
    </row>
    <row r="33" spans="1:6" ht="15.6" customHeight="1" x14ac:dyDescent="0.25">
      <c r="A33" s="202" t="s">
        <v>182</v>
      </c>
      <c r="B33" s="203">
        <v>1154</v>
      </c>
      <c r="C33" s="203">
        <v>1323</v>
      </c>
      <c r="D33" s="203">
        <v>11923</v>
      </c>
      <c r="E33" s="203">
        <v>11257</v>
      </c>
      <c r="F33" s="204">
        <v>-5.5858424893063869</v>
      </c>
    </row>
    <row r="34" spans="1:6" ht="15.6" customHeight="1" x14ac:dyDescent="0.25">
      <c r="A34" s="202" t="s">
        <v>183</v>
      </c>
      <c r="B34" s="203">
        <v>2183.25</v>
      </c>
      <c r="C34" s="203">
        <v>1756.75</v>
      </c>
      <c r="D34" s="203">
        <v>21178</v>
      </c>
      <c r="E34" s="203">
        <v>21708.5</v>
      </c>
      <c r="F34" s="204">
        <v>2.5049579752573412</v>
      </c>
    </row>
    <row r="35" spans="1:6" ht="15.6" customHeight="1" x14ac:dyDescent="0.25">
      <c r="A35" s="170" t="s">
        <v>158</v>
      </c>
      <c r="B35" s="90">
        <f>SUM(B7:B34)</f>
        <v>175550.5</v>
      </c>
      <c r="C35" s="91">
        <f>SUM(C7:C34)</f>
        <v>186093</v>
      </c>
      <c r="D35" s="90">
        <f>SUM(D7:D34)</f>
        <v>1731802.5</v>
      </c>
      <c r="E35" s="192">
        <f>SUM(E7:E34)</f>
        <v>1776958.75</v>
      </c>
      <c r="F35" s="191">
        <f>E35*100/D35-100</f>
        <v>2.6074711175206176</v>
      </c>
    </row>
    <row r="36" spans="1:6" ht="15.6" customHeight="1" x14ac:dyDescent="0.25">
      <c r="A36" s="87" t="s">
        <v>165</v>
      </c>
      <c r="B36" s="86"/>
      <c r="D36" s="86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E51E-E661-40FF-9C50-71786D4A38F0}">
  <sheetPr codeName="Hoja23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76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74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5</v>
      </c>
      <c r="C7" s="203">
        <v>30</v>
      </c>
      <c r="D7" s="203">
        <v>14</v>
      </c>
      <c r="E7" s="203">
        <v>34</v>
      </c>
      <c r="F7" s="204">
        <v>142.85714285714289</v>
      </c>
      <c r="G7" s="51"/>
    </row>
    <row r="8" spans="1:14" ht="15.6" customHeight="1" x14ac:dyDescent="0.25">
      <c r="A8" s="202" t="s">
        <v>11</v>
      </c>
      <c r="B8" s="203">
        <v>1841.5</v>
      </c>
      <c r="C8" s="203">
        <v>4551.5</v>
      </c>
      <c r="D8" s="203">
        <v>19266.75</v>
      </c>
      <c r="E8" s="203">
        <v>25463</v>
      </c>
      <c r="F8" s="204">
        <v>32.160328026262867</v>
      </c>
      <c r="G8" s="20"/>
    </row>
    <row r="9" spans="1:14" ht="15.6" customHeight="1" x14ac:dyDescent="0.25">
      <c r="A9" s="202" t="s">
        <v>8</v>
      </c>
      <c r="B9" s="203">
        <v>963</v>
      </c>
      <c r="C9" s="203">
        <v>843.5</v>
      </c>
      <c r="D9" s="203">
        <v>7493.5</v>
      </c>
      <c r="E9" s="203">
        <v>10098</v>
      </c>
      <c r="F9" s="204">
        <v>34.756789217321682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67311</v>
      </c>
      <c r="C11" s="203">
        <v>50724</v>
      </c>
      <c r="D11" s="203">
        <v>656196</v>
      </c>
      <c r="E11" s="203">
        <v>540159</v>
      </c>
      <c r="F11" s="204">
        <v>-17.68328365305489</v>
      </c>
    </row>
    <row r="12" spans="1:14" ht="15.6" customHeight="1" x14ac:dyDescent="0.25">
      <c r="A12" s="202" t="s">
        <v>6</v>
      </c>
      <c r="B12" s="203">
        <v>2784</v>
      </c>
      <c r="C12" s="203">
        <v>3110.75</v>
      </c>
      <c r="D12" s="203">
        <v>24357</v>
      </c>
      <c r="E12" s="203">
        <v>27927</v>
      </c>
      <c r="F12" s="204">
        <v>14.656977460278361</v>
      </c>
    </row>
    <row r="13" spans="1:14" ht="15.6" customHeight="1" x14ac:dyDescent="0.25">
      <c r="A13" s="202" t="s">
        <v>175</v>
      </c>
      <c r="B13" s="203">
        <v>0</v>
      </c>
      <c r="C13" s="203">
        <v>0</v>
      </c>
      <c r="D13" s="203">
        <v>10</v>
      </c>
      <c r="E13" s="203">
        <v>36</v>
      </c>
      <c r="F13" s="204">
        <v>260</v>
      </c>
    </row>
    <row r="14" spans="1:14" ht="15.6" customHeight="1" x14ac:dyDescent="0.25">
      <c r="A14" s="202" t="s">
        <v>153</v>
      </c>
      <c r="B14" s="203">
        <v>139635.5</v>
      </c>
      <c r="C14" s="203">
        <v>161527.5</v>
      </c>
      <c r="D14" s="203">
        <v>1439814</v>
      </c>
      <c r="E14" s="203">
        <v>1564297.5</v>
      </c>
      <c r="F14" s="204">
        <v>8.6458042497155816</v>
      </c>
    </row>
    <row r="15" spans="1:14" ht="15.6" customHeight="1" x14ac:dyDescent="0.25">
      <c r="A15" s="202" t="s">
        <v>150</v>
      </c>
      <c r="B15" s="203">
        <v>41715.75</v>
      </c>
      <c r="C15" s="203">
        <v>39224.75</v>
      </c>
      <c r="D15" s="203">
        <v>386985.5</v>
      </c>
      <c r="E15" s="203">
        <v>362047.75</v>
      </c>
      <c r="F15" s="204">
        <v>-6.4441044948712554</v>
      </c>
    </row>
    <row r="16" spans="1:14" ht="15.6" customHeight="1" x14ac:dyDescent="0.5">
      <c r="A16" s="202" t="s">
        <v>149</v>
      </c>
      <c r="B16" s="203">
        <v>2417</v>
      </c>
      <c r="C16" s="203">
        <v>3603</v>
      </c>
      <c r="D16" s="203">
        <v>32283</v>
      </c>
      <c r="E16" s="203">
        <v>32486.25</v>
      </c>
      <c r="F16" s="204">
        <v>0.62958832822228317</v>
      </c>
      <c r="G16" s="15"/>
    </row>
    <row r="17" spans="1:7" ht="15.6" customHeight="1" x14ac:dyDescent="0.35">
      <c r="A17" s="202" t="s">
        <v>155</v>
      </c>
      <c r="B17" s="203">
        <v>3618</v>
      </c>
      <c r="C17" s="203">
        <v>6104.25</v>
      </c>
      <c r="D17" s="203">
        <v>57312</v>
      </c>
      <c r="E17" s="203">
        <v>61374.75</v>
      </c>
      <c r="F17" s="204">
        <v>7.0888295644891173</v>
      </c>
      <c r="G17" s="16"/>
    </row>
    <row r="18" spans="1:7" ht="15.6" customHeight="1" x14ac:dyDescent="0.25">
      <c r="A18" s="202" t="s">
        <v>152</v>
      </c>
      <c r="B18" s="203">
        <v>11</v>
      </c>
      <c r="C18" s="203">
        <v>23.5</v>
      </c>
      <c r="D18" s="203">
        <v>128</v>
      </c>
      <c r="E18" s="203">
        <v>161.5</v>
      </c>
      <c r="F18" s="204">
        <v>26.171875</v>
      </c>
    </row>
    <row r="19" spans="1:7" ht="15.6" customHeight="1" x14ac:dyDescent="0.25">
      <c r="A19" s="202" t="s">
        <v>148</v>
      </c>
      <c r="B19" s="203">
        <v>615.75</v>
      </c>
      <c r="C19" s="203">
        <v>943.25</v>
      </c>
      <c r="D19" s="203">
        <v>18101.5</v>
      </c>
      <c r="E19" s="203">
        <v>9328</v>
      </c>
      <c r="F19" s="204">
        <v>-48.468358975775487</v>
      </c>
    </row>
    <row r="20" spans="1:7" ht="15.6" customHeight="1" x14ac:dyDescent="0.25">
      <c r="A20" s="202" t="s">
        <v>147</v>
      </c>
      <c r="B20" s="203">
        <v>5668</v>
      </c>
      <c r="C20" s="203">
        <v>3872</v>
      </c>
      <c r="D20" s="203">
        <v>47241</v>
      </c>
      <c r="E20" s="203">
        <v>56809</v>
      </c>
      <c r="F20" s="204">
        <v>20.253593277026312</v>
      </c>
    </row>
    <row r="21" spans="1:7" ht="15.6" customHeight="1" x14ac:dyDescent="0.25">
      <c r="A21" s="202" t="s">
        <v>154</v>
      </c>
      <c r="B21" s="203">
        <v>993.75</v>
      </c>
      <c r="C21" s="203">
        <v>1070.75</v>
      </c>
      <c r="D21" s="203">
        <v>10454.75</v>
      </c>
      <c r="E21" s="203">
        <v>10637.75</v>
      </c>
      <c r="F21" s="204">
        <v>1.7504005356416881</v>
      </c>
    </row>
    <row r="22" spans="1:7" ht="15.6" customHeight="1" x14ac:dyDescent="0.25">
      <c r="A22" s="202" t="s">
        <v>151</v>
      </c>
      <c r="B22" s="203">
        <v>6641</v>
      </c>
      <c r="C22" s="203">
        <v>6173</v>
      </c>
      <c r="D22" s="203">
        <v>61869</v>
      </c>
      <c r="E22" s="203">
        <v>64376</v>
      </c>
      <c r="F22" s="204">
        <v>4.0521101036060116</v>
      </c>
    </row>
    <row r="23" spans="1:7" ht="15.6" customHeight="1" x14ac:dyDescent="0.25">
      <c r="A23" s="202" t="s">
        <v>171</v>
      </c>
      <c r="B23" s="203">
        <v>1508</v>
      </c>
      <c r="C23" s="203">
        <v>1347.25</v>
      </c>
      <c r="D23" s="203">
        <v>15892</v>
      </c>
      <c r="E23" s="203">
        <v>15078.5</v>
      </c>
      <c r="F23" s="204">
        <v>-5.1189277623961686</v>
      </c>
    </row>
    <row r="24" spans="1:7" ht="15.6" customHeight="1" x14ac:dyDescent="0.25">
      <c r="A24" s="202" t="s">
        <v>146</v>
      </c>
      <c r="B24" s="203">
        <v>4477</v>
      </c>
      <c r="C24" s="203">
        <v>4253.75</v>
      </c>
      <c r="D24" s="203">
        <v>35365.5</v>
      </c>
      <c r="E24" s="203">
        <v>34973.25</v>
      </c>
      <c r="F24" s="204">
        <v>-1.109131780972987</v>
      </c>
    </row>
    <row r="25" spans="1:7" ht="15.6" customHeight="1" x14ac:dyDescent="0.25">
      <c r="A25" s="202" t="s">
        <v>145</v>
      </c>
      <c r="B25" s="203">
        <v>2</v>
      </c>
      <c r="C25" s="203">
        <v>2</v>
      </c>
      <c r="D25" s="203">
        <v>40</v>
      </c>
      <c r="E25" s="203">
        <v>45</v>
      </c>
      <c r="F25" s="204">
        <v>12.5</v>
      </c>
    </row>
    <row r="26" spans="1:7" ht="15.6" customHeight="1" x14ac:dyDescent="0.25">
      <c r="A26" s="202" t="s">
        <v>157</v>
      </c>
      <c r="B26" s="203">
        <v>55.5</v>
      </c>
      <c r="C26" s="203">
        <v>34</v>
      </c>
      <c r="D26" s="203">
        <v>685.5</v>
      </c>
      <c r="E26" s="203">
        <v>393</v>
      </c>
      <c r="F26" s="204">
        <v>-42.669584245076592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3332</v>
      </c>
      <c r="C28" s="203">
        <v>4298</v>
      </c>
      <c r="D28" s="203">
        <v>37811</v>
      </c>
      <c r="E28" s="203">
        <v>42320</v>
      </c>
      <c r="F28" s="204">
        <v>11.925101161037791</v>
      </c>
    </row>
    <row r="29" spans="1:7" ht="15.6" customHeight="1" x14ac:dyDescent="0.25">
      <c r="A29" s="202" t="s">
        <v>178</v>
      </c>
      <c r="B29" s="203">
        <v>3497.75</v>
      </c>
      <c r="C29" s="203">
        <v>8814.25</v>
      </c>
      <c r="D29" s="203">
        <v>28135</v>
      </c>
      <c r="E29" s="203">
        <v>83481.25</v>
      </c>
      <c r="F29" s="204">
        <v>196.7167229429536</v>
      </c>
    </row>
    <row r="30" spans="1:7" ht="15.6" customHeight="1" x14ac:dyDescent="0.25">
      <c r="A30" s="202" t="s">
        <v>179</v>
      </c>
      <c r="B30" s="203">
        <v>89</v>
      </c>
      <c r="C30" s="203">
        <v>196.25</v>
      </c>
      <c r="D30" s="203">
        <v>960</v>
      </c>
      <c r="E30" s="203">
        <v>1368</v>
      </c>
      <c r="F30" s="204">
        <v>42.5</v>
      </c>
    </row>
    <row r="31" spans="1:7" ht="15.6" customHeight="1" x14ac:dyDescent="0.25">
      <c r="A31" s="202" t="s">
        <v>180</v>
      </c>
      <c r="B31" s="203">
        <v>1388</v>
      </c>
      <c r="C31" s="203">
        <v>1197</v>
      </c>
      <c r="D31" s="203">
        <v>19958</v>
      </c>
      <c r="E31" s="203">
        <v>11408</v>
      </c>
      <c r="F31" s="204">
        <v>-42.839963924240912</v>
      </c>
    </row>
    <row r="32" spans="1:7" ht="15.6" customHeight="1" x14ac:dyDescent="0.25">
      <c r="A32" s="202" t="s">
        <v>181</v>
      </c>
      <c r="B32" s="203">
        <v>189133</v>
      </c>
      <c r="C32" s="203">
        <v>212964</v>
      </c>
      <c r="D32" s="203">
        <v>1873883</v>
      </c>
      <c r="E32" s="203">
        <v>2115871</v>
      </c>
      <c r="F32" s="204">
        <v>12.91371980000886</v>
      </c>
    </row>
    <row r="33" spans="1:6" ht="15.6" customHeight="1" x14ac:dyDescent="0.25">
      <c r="A33" s="202" t="s">
        <v>182</v>
      </c>
      <c r="B33" s="203">
        <v>15766</v>
      </c>
      <c r="C33" s="203">
        <v>21296</v>
      </c>
      <c r="D33" s="203">
        <v>158411</v>
      </c>
      <c r="E33" s="203">
        <v>204073</v>
      </c>
      <c r="F33" s="204">
        <v>28.825018464626819</v>
      </c>
    </row>
    <row r="34" spans="1:6" ht="15.6" customHeight="1" x14ac:dyDescent="0.25">
      <c r="A34" s="202" t="s">
        <v>183</v>
      </c>
      <c r="B34" s="203">
        <v>343.75</v>
      </c>
      <c r="C34" s="203">
        <v>620.75</v>
      </c>
      <c r="D34" s="203">
        <v>2428.25</v>
      </c>
      <c r="E34" s="203">
        <v>5468.5</v>
      </c>
      <c r="F34" s="204">
        <v>125.2033357356121</v>
      </c>
    </row>
    <row r="35" spans="1:6" ht="15.6" customHeight="1" x14ac:dyDescent="0.25">
      <c r="A35" s="170" t="s">
        <v>158</v>
      </c>
      <c r="B35" s="90">
        <f>SUM(B7:B34)</f>
        <v>493812.25</v>
      </c>
      <c r="C35" s="91">
        <f>SUM(C7:C34)</f>
        <v>536825</v>
      </c>
      <c r="D35" s="192">
        <f>SUM(D7:D34)</f>
        <v>4935095.25</v>
      </c>
      <c r="E35" s="192">
        <f>SUM(E7:E34)</f>
        <v>5279715</v>
      </c>
      <c r="F35" s="154">
        <f>E35*100/D35-100</f>
        <v>6.9830415127245971</v>
      </c>
    </row>
    <row r="36" spans="1:6" ht="15.6" customHeight="1" x14ac:dyDescent="0.25">
      <c r="A36" s="87" t="s">
        <v>77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F436-3F24-4DFF-B13F-D965AB534BE0}">
  <sheetPr codeName="Hoja24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106</v>
      </c>
      <c r="C7" s="203">
        <v>94</v>
      </c>
      <c r="D7" s="203">
        <v>935</v>
      </c>
      <c r="E7" s="203">
        <v>953</v>
      </c>
      <c r="F7" s="204">
        <v>1.925133689839569</v>
      </c>
      <c r="G7" s="51"/>
    </row>
    <row r="8" spans="1:14" ht="15.6" customHeight="1" x14ac:dyDescent="0.25">
      <c r="A8" s="202" t="s">
        <v>11</v>
      </c>
      <c r="B8" s="203">
        <v>93</v>
      </c>
      <c r="C8" s="203">
        <v>65</v>
      </c>
      <c r="D8" s="203">
        <v>745</v>
      </c>
      <c r="E8" s="203">
        <v>677</v>
      </c>
      <c r="F8" s="204">
        <v>-9.1275167785234856</v>
      </c>
      <c r="G8" s="20"/>
    </row>
    <row r="9" spans="1:14" ht="15.6" customHeight="1" x14ac:dyDescent="0.25">
      <c r="A9" s="202" t="s">
        <v>8</v>
      </c>
      <c r="B9" s="203">
        <v>137</v>
      </c>
      <c r="C9" s="203">
        <v>147</v>
      </c>
      <c r="D9" s="203">
        <v>1661</v>
      </c>
      <c r="E9" s="203">
        <v>1760</v>
      </c>
      <c r="F9" s="204">
        <v>5.9602649006622528</v>
      </c>
      <c r="G9" s="20"/>
    </row>
    <row r="10" spans="1:14" ht="15.6" customHeight="1" x14ac:dyDescent="0.25">
      <c r="A10" s="202" t="s">
        <v>10</v>
      </c>
      <c r="B10" s="203">
        <v>60</v>
      </c>
      <c r="C10" s="203">
        <v>66</v>
      </c>
      <c r="D10" s="203">
        <v>674</v>
      </c>
      <c r="E10" s="203">
        <v>681</v>
      </c>
      <c r="F10" s="204">
        <v>1.038575667655792</v>
      </c>
    </row>
    <row r="11" spans="1:14" ht="15.6" customHeight="1" x14ac:dyDescent="0.25">
      <c r="A11" s="202" t="s">
        <v>9</v>
      </c>
      <c r="B11" s="203">
        <v>2353</v>
      </c>
      <c r="C11" s="203">
        <v>2610</v>
      </c>
      <c r="D11" s="203">
        <v>25188</v>
      </c>
      <c r="E11" s="203">
        <v>26348</v>
      </c>
      <c r="F11" s="204">
        <v>4.6053676353819242</v>
      </c>
    </row>
    <row r="12" spans="1:14" ht="15.6" customHeight="1" x14ac:dyDescent="0.25">
      <c r="A12" s="202" t="s">
        <v>6</v>
      </c>
      <c r="B12" s="203">
        <v>154</v>
      </c>
      <c r="C12" s="203">
        <v>155</v>
      </c>
      <c r="D12" s="203">
        <v>1319</v>
      </c>
      <c r="E12" s="203">
        <v>1263</v>
      </c>
      <c r="F12" s="204">
        <v>-4.2456406368460904</v>
      </c>
    </row>
    <row r="13" spans="1:14" ht="15.6" customHeight="1" x14ac:dyDescent="0.25">
      <c r="A13" s="202" t="s">
        <v>175</v>
      </c>
      <c r="B13" s="203">
        <v>4372</v>
      </c>
      <c r="C13" s="203">
        <v>4181</v>
      </c>
      <c r="D13" s="203">
        <v>43755</v>
      </c>
      <c r="E13" s="203">
        <v>42370</v>
      </c>
      <c r="F13" s="204">
        <v>-3.1653525311393058</v>
      </c>
    </row>
    <row r="14" spans="1:14" ht="15.6" customHeight="1" x14ac:dyDescent="0.25">
      <c r="A14" s="202" t="s">
        <v>153</v>
      </c>
      <c r="B14" s="203">
        <v>767</v>
      </c>
      <c r="C14" s="203">
        <v>733</v>
      </c>
      <c r="D14" s="203">
        <v>7406</v>
      </c>
      <c r="E14" s="203">
        <v>7110</v>
      </c>
      <c r="F14" s="204">
        <v>-3.9967593842830098</v>
      </c>
    </row>
    <row r="15" spans="1:14" ht="15.6" customHeight="1" x14ac:dyDescent="0.25">
      <c r="A15" s="202" t="s">
        <v>150</v>
      </c>
      <c r="B15" s="203">
        <v>236</v>
      </c>
      <c r="C15" s="203">
        <v>244</v>
      </c>
      <c r="D15" s="203">
        <v>2350</v>
      </c>
      <c r="E15" s="203">
        <v>2336</v>
      </c>
      <c r="F15" s="204">
        <v>-0.59574468085106957</v>
      </c>
    </row>
    <row r="16" spans="1:14" ht="15.6" customHeight="1" x14ac:dyDescent="0.5">
      <c r="A16" s="202" t="s">
        <v>149</v>
      </c>
      <c r="B16" s="203">
        <v>203</v>
      </c>
      <c r="C16" s="203">
        <v>193</v>
      </c>
      <c r="D16" s="203">
        <v>1827</v>
      </c>
      <c r="E16" s="203">
        <v>1790</v>
      </c>
      <c r="F16" s="204">
        <v>-2.0251778872468549</v>
      </c>
      <c r="G16" s="15"/>
    </row>
    <row r="17" spans="1:7" ht="15.6" customHeight="1" x14ac:dyDescent="0.35">
      <c r="A17" s="202" t="s">
        <v>155</v>
      </c>
      <c r="B17" s="203">
        <v>95</v>
      </c>
      <c r="C17" s="203">
        <v>110</v>
      </c>
      <c r="D17" s="203">
        <v>1108</v>
      </c>
      <c r="E17" s="203">
        <v>1122</v>
      </c>
      <c r="F17" s="204">
        <v>1.2635379061371881</v>
      </c>
      <c r="G17" s="16"/>
    </row>
    <row r="18" spans="1:7" ht="15.6" customHeight="1" x14ac:dyDescent="0.25">
      <c r="A18" s="202" t="s">
        <v>152</v>
      </c>
      <c r="B18" s="203">
        <v>834</v>
      </c>
      <c r="C18" s="203">
        <v>865</v>
      </c>
      <c r="D18" s="203">
        <v>8463</v>
      </c>
      <c r="E18" s="203">
        <v>8563</v>
      </c>
      <c r="F18" s="204">
        <v>1.1816140848398931</v>
      </c>
    </row>
    <row r="19" spans="1:7" ht="15.6" customHeight="1" x14ac:dyDescent="0.25">
      <c r="A19" s="202" t="s">
        <v>148</v>
      </c>
      <c r="B19" s="203">
        <v>79</v>
      </c>
      <c r="C19" s="203">
        <v>65</v>
      </c>
      <c r="D19" s="203">
        <v>823</v>
      </c>
      <c r="E19" s="203">
        <v>695</v>
      </c>
      <c r="F19" s="204">
        <v>-15.552855407047391</v>
      </c>
    </row>
    <row r="20" spans="1:7" ht="15.6" customHeight="1" x14ac:dyDescent="0.25">
      <c r="A20" s="202" t="s">
        <v>147</v>
      </c>
      <c r="B20" s="203">
        <v>89</v>
      </c>
      <c r="C20" s="203">
        <v>104</v>
      </c>
      <c r="D20" s="203">
        <v>1004</v>
      </c>
      <c r="E20" s="203">
        <v>949</v>
      </c>
      <c r="F20" s="204">
        <v>-5.4780876494023971</v>
      </c>
    </row>
    <row r="21" spans="1:7" ht="15.6" customHeight="1" x14ac:dyDescent="0.25">
      <c r="A21" s="202" t="s">
        <v>154</v>
      </c>
      <c r="B21" s="203">
        <v>182</v>
      </c>
      <c r="C21" s="203">
        <v>177</v>
      </c>
      <c r="D21" s="203">
        <v>1728</v>
      </c>
      <c r="E21" s="203">
        <v>1885</v>
      </c>
      <c r="F21" s="204">
        <v>9.0856481481481524</v>
      </c>
    </row>
    <row r="22" spans="1:7" ht="15.6" customHeight="1" x14ac:dyDescent="0.25">
      <c r="A22" s="202" t="s">
        <v>151</v>
      </c>
      <c r="B22" s="203">
        <v>1085</v>
      </c>
      <c r="C22" s="203">
        <v>1164</v>
      </c>
      <c r="D22" s="203">
        <v>10467</v>
      </c>
      <c r="E22" s="203">
        <v>11766</v>
      </c>
      <c r="F22" s="204">
        <v>12.410432788764689</v>
      </c>
    </row>
    <row r="23" spans="1:7" ht="15.6" customHeight="1" x14ac:dyDescent="0.25">
      <c r="A23" s="202" t="s">
        <v>171</v>
      </c>
      <c r="B23" s="203">
        <v>170</v>
      </c>
      <c r="C23" s="203">
        <v>154</v>
      </c>
      <c r="D23" s="203">
        <v>1424</v>
      </c>
      <c r="E23" s="203">
        <v>1284</v>
      </c>
      <c r="F23" s="204">
        <v>-9.8314606741572987</v>
      </c>
    </row>
    <row r="24" spans="1:7" ht="15.6" customHeight="1" x14ac:dyDescent="0.25">
      <c r="A24" s="202" t="s">
        <v>146</v>
      </c>
      <c r="B24" s="203">
        <v>37</v>
      </c>
      <c r="C24" s="203">
        <v>46</v>
      </c>
      <c r="D24" s="203">
        <v>388</v>
      </c>
      <c r="E24" s="203">
        <v>405</v>
      </c>
      <c r="F24" s="204">
        <v>4.3814432989690744</v>
      </c>
    </row>
    <row r="25" spans="1:7" ht="15.6" customHeight="1" x14ac:dyDescent="0.25">
      <c r="A25" s="202" t="s">
        <v>145</v>
      </c>
      <c r="B25" s="203">
        <v>100</v>
      </c>
      <c r="C25" s="203">
        <v>100</v>
      </c>
      <c r="D25" s="203">
        <v>1078</v>
      </c>
      <c r="E25" s="203">
        <v>1095</v>
      </c>
      <c r="F25" s="204">
        <v>1.576994434137291</v>
      </c>
    </row>
    <row r="26" spans="1:7" ht="15.6" customHeight="1" x14ac:dyDescent="0.25">
      <c r="A26" s="202" t="s">
        <v>157</v>
      </c>
      <c r="B26" s="203">
        <v>85</v>
      </c>
      <c r="C26" s="203">
        <v>81</v>
      </c>
      <c r="D26" s="203">
        <v>873</v>
      </c>
      <c r="E26" s="203">
        <v>849</v>
      </c>
      <c r="F26" s="204">
        <v>-2.7491408934707948</v>
      </c>
    </row>
    <row r="27" spans="1:7" ht="15.6" customHeight="1" x14ac:dyDescent="0.25">
      <c r="A27" s="202" t="s">
        <v>173</v>
      </c>
      <c r="B27" s="203">
        <v>78</v>
      </c>
      <c r="C27" s="203">
        <v>73</v>
      </c>
      <c r="D27" s="203">
        <v>771</v>
      </c>
      <c r="E27" s="203">
        <v>736</v>
      </c>
      <c r="F27" s="204">
        <v>-4.5395590142671836</v>
      </c>
    </row>
    <row r="28" spans="1:7" ht="15.6" customHeight="1" x14ac:dyDescent="0.25">
      <c r="A28" s="202" t="s">
        <v>177</v>
      </c>
      <c r="B28" s="203">
        <v>1399</v>
      </c>
      <c r="C28" s="203">
        <v>1432</v>
      </c>
      <c r="D28" s="203">
        <v>13826</v>
      </c>
      <c r="E28" s="203">
        <v>14116</v>
      </c>
      <c r="F28" s="204">
        <v>2.09749746853754</v>
      </c>
    </row>
    <row r="29" spans="1:7" ht="15.6" customHeight="1" x14ac:dyDescent="0.25">
      <c r="A29" s="202" t="s">
        <v>178</v>
      </c>
      <c r="B29" s="203">
        <v>129</v>
      </c>
      <c r="C29" s="203">
        <v>136</v>
      </c>
      <c r="D29" s="203">
        <v>1321</v>
      </c>
      <c r="E29" s="203">
        <v>1300</v>
      </c>
      <c r="F29" s="204">
        <v>-1.589704769114306</v>
      </c>
    </row>
    <row r="30" spans="1:7" ht="15.6" customHeight="1" x14ac:dyDescent="0.25">
      <c r="A30" s="202" t="s">
        <v>179</v>
      </c>
      <c r="B30" s="203">
        <v>90</v>
      </c>
      <c r="C30" s="203">
        <v>74</v>
      </c>
      <c r="D30" s="203">
        <v>753</v>
      </c>
      <c r="E30" s="203">
        <v>779</v>
      </c>
      <c r="F30" s="204">
        <v>3.452855245683935</v>
      </c>
    </row>
    <row r="31" spans="1:7" ht="15.6" customHeight="1" x14ac:dyDescent="0.25">
      <c r="A31" s="202" t="s">
        <v>180</v>
      </c>
      <c r="B31" s="203">
        <v>210</v>
      </c>
      <c r="C31" s="203">
        <v>196</v>
      </c>
      <c r="D31" s="203">
        <v>2009</v>
      </c>
      <c r="E31" s="203">
        <v>1967</v>
      </c>
      <c r="F31" s="204">
        <v>-2.0905923344947719</v>
      </c>
    </row>
    <row r="32" spans="1:7" ht="15.6" customHeight="1" x14ac:dyDescent="0.25">
      <c r="A32" s="202" t="s">
        <v>181</v>
      </c>
      <c r="B32" s="203">
        <v>676</v>
      </c>
      <c r="C32" s="203">
        <v>656</v>
      </c>
      <c r="D32" s="203">
        <v>6412</v>
      </c>
      <c r="E32" s="203">
        <v>6277</v>
      </c>
      <c r="F32" s="204">
        <v>-2.1054273237679411</v>
      </c>
    </row>
    <row r="33" spans="1:6" ht="15.6" customHeight="1" x14ac:dyDescent="0.25">
      <c r="A33" s="202" t="s">
        <v>182</v>
      </c>
      <c r="B33" s="203">
        <v>198</v>
      </c>
      <c r="C33" s="203">
        <v>173</v>
      </c>
      <c r="D33" s="203">
        <v>1592</v>
      </c>
      <c r="E33" s="203">
        <v>1600</v>
      </c>
      <c r="F33" s="204">
        <v>0.50251256281407564</v>
      </c>
    </row>
    <row r="34" spans="1:6" ht="15.6" customHeight="1" x14ac:dyDescent="0.25">
      <c r="A34" s="202" t="s">
        <v>183</v>
      </c>
      <c r="B34" s="203">
        <v>28</v>
      </c>
      <c r="C34" s="203">
        <v>36</v>
      </c>
      <c r="D34" s="203">
        <v>325</v>
      </c>
      <c r="E34" s="203">
        <v>328</v>
      </c>
      <c r="F34" s="204">
        <v>0.9230769230769198</v>
      </c>
    </row>
    <row r="35" spans="1:6" ht="15.6" customHeight="1" x14ac:dyDescent="0.25">
      <c r="A35" s="170" t="s">
        <v>158</v>
      </c>
      <c r="B35" s="90">
        <f>SUM(B7:B34)</f>
        <v>14045</v>
      </c>
      <c r="C35" s="91">
        <f>SUM(C7:C34)</f>
        <v>14130</v>
      </c>
      <c r="D35" s="192">
        <f>SUM(D7:D34)</f>
        <v>140225</v>
      </c>
      <c r="E35" s="92">
        <f>SUM(E7:E34)</f>
        <v>141004</v>
      </c>
      <c r="F35" s="154">
        <f>E35*100/D35-100</f>
        <v>0.5555357461223025</v>
      </c>
    </row>
    <row r="36" spans="1:6" ht="15.6" customHeight="1" x14ac:dyDescent="0.25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3E57-F34E-4D41-8C1F-E6675B3750C9}">
  <sheetPr codeName="Hoja25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78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82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3539235</v>
      </c>
      <c r="C7" s="203">
        <v>3058958</v>
      </c>
      <c r="D7" s="203">
        <v>24440326</v>
      </c>
      <c r="E7" s="203">
        <v>26431749</v>
      </c>
      <c r="F7" s="204">
        <v>8.1481032617977291</v>
      </c>
      <c r="G7" s="51"/>
    </row>
    <row r="8" spans="1:14" ht="15.6" customHeight="1" x14ac:dyDescent="0.25">
      <c r="A8" s="202" t="s">
        <v>11</v>
      </c>
      <c r="B8" s="203">
        <v>1593481</v>
      </c>
      <c r="C8" s="203">
        <v>1626237</v>
      </c>
      <c r="D8" s="203">
        <v>12501266</v>
      </c>
      <c r="E8" s="203">
        <v>14870914</v>
      </c>
      <c r="F8" s="204">
        <v>18.955264210840721</v>
      </c>
      <c r="G8" s="20"/>
    </row>
    <row r="9" spans="1:14" ht="15.6" customHeight="1" x14ac:dyDescent="0.25">
      <c r="A9" s="202" t="s">
        <v>8</v>
      </c>
      <c r="B9" s="203">
        <v>2400213</v>
      </c>
      <c r="C9" s="203">
        <v>2658465</v>
      </c>
      <c r="D9" s="203">
        <v>29965930</v>
      </c>
      <c r="E9" s="203">
        <v>32687483</v>
      </c>
      <c r="F9" s="204">
        <v>9.0821576370231156</v>
      </c>
      <c r="G9" s="20"/>
    </row>
    <row r="10" spans="1:14" ht="15.6" customHeight="1" x14ac:dyDescent="0.25">
      <c r="A10" s="202" t="s">
        <v>10</v>
      </c>
      <c r="B10" s="203">
        <v>428842</v>
      </c>
      <c r="C10" s="203">
        <v>414999</v>
      </c>
      <c r="D10" s="203">
        <v>5396271</v>
      </c>
      <c r="E10" s="203">
        <v>5107325</v>
      </c>
      <c r="F10" s="204">
        <v>-5.3545494657329158</v>
      </c>
    </row>
    <row r="11" spans="1:14" ht="15.6" customHeight="1" x14ac:dyDescent="0.25">
      <c r="A11" s="202" t="s">
        <v>9</v>
      </c>
      <c r="B11" s="203">
        <v>45145117</v>
      </c>
      <c r="C11" s="203">
        <v>48158215</v>
      </c>
      <c r="D11" s="203">
        <v>450614953</v>
      </c>
      <c r="E11" s="203">
        <v>464418635</v>
      </c>
      <c r="F11" s="204">
        <v>3.063298700609252</v>
      </c>
    </row>
    <row r="12" spans="1:14" ht="15.6" customHeight="1" x14ac:dyDescent="0.25">
      <c r="A12" s="202" t="s">
        <v>6</v>
      </c>
      <c r="B12" s="203">
        <v>5185906</v>
      </c>
      <c r="C12" s="203">
        <v>5373879</v>
      </c>
      <c r="D12" s="203">
        <v>35551551</v>
      </c>
      <c r="E12" s="203">
        <v>34938451</v>
      </c>
      <c r="F12" s="204">
        <v>-1.724537981479344</v>
      </c>
    </row>
    <row r="13" spans="1:14" ht="15.6" customHeight="1" x14ac:dyDescent="0.25">
      <c r="A13" s="202" t="s">
        <v>175</v>
      </c>
      <c r="B13" s="203">
        <v>28351972</v>
      </c>
      <c r="C13" s="203">
        <v>26020264</v>
      </c>
      <c r="D13" s="203">
        <v>253961750</v>
      </c>
      <c r="E13" s="203">
        <v>247331149</v>
      </c>
      <c r="F13" s="204">
        <v>-2.610866006396634</v>
      </c>
    </row>
    <row r="14" spans="1:14" ht="15.6" customHeight="1" x14ac:dyDescent="0.25">
      <c r="A14" s="202" t="s">
        <v>153</v>
      </c>
      <c r="B14" s="203">
        <v>36350287</v>
      </c>
      <c r="C14" s="203">
        <v>34301942</v>
      </c>
      <c r="D14" s="203">
        <v>317253657</v>
      </c>
      <c r="E14" s="203">
        <v>310540323</v>
      </c>
      <c r="F14" s="204">
        <v>-2.1160777352363169</v>
      </c>
    </row>
    <row r="15" spans="1:14" ht="15.6" customHeight="1" x14ac:dyDescent="0.25">
      <c r="A15" s="202" t="s">
        <v>150</v>
      </c>
      <c r="B15" s="203">
        <v>5680350</v>
      </c>
      <c r="C15" s="203">
        <v>4640336</v>
      </c>
      <c r="D15" s="203">
        <v>51072733</v>
      </c>
      <c r="E15" s="203">
        <v>49129929</v>
      </c>
      <c r="F15" s="204">
        <v>-3.803994589441686</v>
      </c>
    </row>
    <row r="16" spans="1:14" ht="15.6" customHeight="1" x14ac:dyDescent="0.5">
      <c r="A16" s="202" t="s">
        <v>149</v>
      </c>
      <c r="B16" s="203">
        <v>4582757</v>
      </c>
      <c r="C16" s="203">
        <v>4750185</v>
      </c>
      <c r="D16" s="203">
        <v>40835735</v>
      </c>
      <c r="E16" s="203">
        <v>39070025</v>
      </c>
      <c r="F16" s="204">
        <v>-4.3239334372210996</v>
      </c>
      <c r="G16" s="15"/>
    </row>
    <row r="17" spans="1:7" ht="15.6" customHeight="1" x14ac:dyDescent="0.35">
      <c r="A17" s="202" t="s">
        <v>155</v>
      </c>
      <c r="B17" s="203">
        <v>1071955</v>
      </c>
      <c r="C17" s="203">
        <v>1659987</v>
      </c>
      <c r="D17" s="203">
        <v>15506809</v>
      </c>
      <c r="E17" s="203">
        <v>16500754</v>
      </c>
      <c r="F17" s="204">
        <v>6.4097326535717372</v>
      </c>
      <c r="G17" s="16"/>
    </row>
    <row r="18" spans="1:7" ht="15.6" customHeight="1" x14ac:dyDescent="0.25">
      <c r="A18" s="202" t="s">
        <v>152</v>
      </c>
      <c r="B18" s="203">
        <v>6097503</v>
      </c>
      <c r="C18" s="203">
        <v>6145347</v>
      </c>
      <c r="D18" s="203">
        <v>60054888</v>
      </c>
      <c r="E18" s="203">
        <v>59552941</v>
      </c>
      <c r="F18" s="204">
        <v>-0.83581373093227285</v>
      </c>
    </row>
    <row r="19" spans="1:7" ht="15.6" customHeight="1" x14ac:dyDescent="0.25">
      <c r="A19" s="202" t="s">
        <v>148</v>
      </c>
      <c r="B19" s="203">
        <v>1344919</v>
      </c>
      <c r="C19" s="203">
        <v>902015</v>
      </c>
      <c r="D19" s="203">
        <v>14064710</v>
      </c>
      <c r="E19" s="203">
        <v>10368678</v>
      </c>
      <c r="F19" s="204">
        <v>-26.278764368408591</v>
      </c>
    </row>
    <row r="20" spans="1:7" ht="15.6" customHeight="1" x14ac:dyDescent="0.25">
      <c r="A20" s="202" t="s">
        <v>147</v>
      </c>
      <c r="B20" s="203">
        <v>1509093</v>
      </c>
      <c r="C20" s="203">
        <v>1412579</v>
      </c>
      <c r="D20" s="203">
        <v>18100353</v>
      </c>
      <c r="E20" s="203">
        <v>17392388</v>
      </c>
      <c r="F20" s="204">
        <v>-3.9113325579893399</v>
      </c>
    </row>
    <row r="21" spans="1:7" ht="15.6" customHeight="1" x14ac:dyDescent="0.25">
      <c r="A21" s="202" t="s">
        <v>154</v>
      </c>
      <c r="B21" s="203">
        <v>2920098</v>
      </c>
      <c r="C21" s="203">
        <v>3157997</v>
      </c>
      <c r="D21" s="203">
        <v>32944284</v>
      </c>
      <c r="E21" s="203">
        <v>33961733</v>
      </c>
      <c r="F21" s="204">
        <v>3.0883931185148872</v>
      </c>
    </row>
    <row r="22" spans="1:7" ht="15.6" customHeight="1" x14ac:dyDescent="0.25">
      <c r="A22" s="202" t="s">
        <v>151</v>
      </c>
      <c r="B22" s="203">
        <v>21797573</v>
      </c>
      <c r="C22" s="203">
        <v>25313543</v>
      </c>
      <c r="D22" s="203">
        <v>214463872</v>
      </c>
      <c r="E22" s="203">
        <v>252698957</v>
      </c>
      <c r="F22" s="204">
        <v>17.828217239312</v>
      </c>
    </row>
    <row r="23" spans="1:7" ht="15.6" customHeight="1" x14ac:dyDescent="0.25">
      <c r="A23" s="202" t="s">
        <v>171</v>
      </c>
      <c r="B23" s="203">
        <v>6030255</v>
      </c>
      <c r="C23" s="203">
        <v>6718736</v>
      </c>
      <c r="D23" s="203">
        <v>42907840</v>
      </c>
      <c r="E23" s="203">
        <v>49368005</v>
      </c>
      <c r="F23" s="204">
        <v>15.05590819766272</v>
      </c>
    </row>
    <row r="24" spans="1:7" ht="15.6" customHeight="1" x14ac:dyDescent="0.25">
      <c r="A24" s="202" t="s">
        <v>146</v>
      </c>
      <c r="B24" s="203">
        <v>200105</v>
      </c>
      <c r="C24" s="203">
        <v>300699</v>
      </c>
      <c r="D24" s="203">
        <v>2434114</v>
      </c>
      <c r="E24" s="203">
        <v>2688677</v>
      </c>
      <c r="F24" s="204">
        <v>10.458137950810849</v>
      </c>
    </row>
    <row r="25" spans="1:7" ht="15.6" customHeight="1" x14ac:dyDescent="0.25">
      <c r="A25" s="202" t="s">
        <v>145</v>
      </c>
      <c r="B25" s="203">
        <v>2859407</v>
      </c>
      <c r="C25" s="203">
        <v>2591038</v>
      </c>
      <c r="D25" s="203">
        <v>28338339</v>
      </c>
      <c r="E25" s="203">
        <v>29807716</v>
      </c>
      <c r="F25" s="204">
        <v>5.1851204123149159</v>
      </c>
    </row>
    <row r="26" spans="1:7" ht="15.6" customHeight="1" x14ac:dyDescent="0.25">
      <c r="A26" s="202" t="s">
        <v>157</v>
      </c>
      <c r="B26" s="203">
        <v>1431537</v>
      </c>
      <c r="C26" s="203">
        <v>1455400</v>
      </c>
      <c r="D26" s="203">
        <v>15003955</v>
      </c>
      <c r="E26" s="203">
        <v>13434499</v>
      </c>
      <c r="F26" s="204">
        <v>-10.46028197231996</v>
      </c>
    </row>
    <row r="27" spans="1:7" ht="15.6" customHeight="1" x14ac:dyDescent="0.25">
      <c r="A27" s="202" t="s">
        <v>173</v>
      </c>
      <c r="B27" s="203">
        <v>686715</v>
      </c>
      <c r="C27" s="203">
        <v>702133</v>
      </c>
      <c r="D27" s="203">
        <v>6380796</v>
      </c>
      <c r="E27" s="203">
        <v>6018889</v>
      </c>
      <c r="F27" s="204">
        <v>-5.671815867487382</v>
      </c>
    </row>
    <row r="28" spans="1:7" ht="15.6" customHeight="1" x14ac:dyDescent="0.25">
      <c r="A28" s="202" t="s">
        <v>177</v>
      </c>
      <c r="B28" s="203">
        <v>16921299</v>
      </c>
      <c r="C28" s="203">
        <v>17777249</v>
      </c>
      <c r="D28" s="203">
        <v>166807961</v>
      </c>
      <c r="E28" s="203">
        <v>174076053</v>
      </c>
      <c r="F28" s="204">
        <v>4.3571613467537134</v>
      </c>
    </row>
    <row r="29" spans="1:7" ht="15.6" customHeight="1" x14ac:dyDescent="0.25">
      <c r="A29" s="202" t="s">
        <v>178</v>
      </c>
      <c r="B29" s="203">
        <v>2569182</v>
      </c>
      <c r="C29" s="203">
        <v>2932067</v>
      </c>
      <c r="D29" s="203">
        <v>26259434</v>
      </c>
      <c r="E29" s="203">
        <v>25618005</v>
      </c>
      <c r="F29" s="204">
        <v>-2.442661178454955</v>
      </c>
    </row>
    <row r="30" spans="1:7" ht="15.6" customHeight="1" x14ac:dyDescent="0.25">
      <c r="A30" s="202" t="s">
        <v>179</v>
      </c>
      <c r="B30" s="203">
        <v>517325</v>
      </c>
      <c r="C30" s="203">
        <v>489189</v>
      </c>
      <c r="D30" s="203">
        <v>4399755</v>
      </c>
      <c r="E30" s="203">
        <v>4751373</v>
      </c>
      <c r="F30" s="204">
        <v>7.9917631777223894</v>
      </c>
    </row>
    <row r="31" spans="1:7" ht="15.6" customHeight="1" x14ac:dyDescent="0.25">
      <c r="A31" s="202" t="s">
        <v>180</v>
      </c>
      <c r="B31" s="203">
        <v>4630115</v>
      </c>
      <c r="C31" s="203">
        <v>4253057</v>
      </c>
      <c r="D31" s="203">
        <v>42219074</v>
      </c>
      <c r="E31" s="203">
        <v>40455820</v>
      </c>
      <c r="F31" s="204">
        <v>-4.1764393032400449</v>
      </c>
    </row>
    <row r="32" spans="1:7" ht="15.6" customHeight="1" x14ac:dyDescent="0.25">
      <c r="A32" s="202" t="s">
        <v>181</v>
      </c>
      <c r="B32" s="203">
        <v>28412416</v>
      </c>
      <c r="C32" s="203">
        <v>26940922</v>
      </c>
      <c r="D32" s="203">
        <v>257358071</v>
      </c>
      <c r="E32" s="203">
        <v>256760038</v>
      </c>
      <c r="F32" s="204">
        <v>-0.23237390522716339</v>
      </c>
    </row>
    <row r="33" spans="1:6" ht="15.6" customHeight="1" x14ac:dyDescent="0.25">
      <c r="A33" s="202" t="s">
        <v>182</v>
      </c>
      <c r="B33" s="203">
        <v>5638120</v>
      </c>
      <c r="C33" s="203">
        <v>4928714</v>
      </c>
      <c r="D33" s="203">
        <v>38625854</v>
      </c>
      <c r="E33" s="203">
        <v>39944111</v>
      </c>
      <c r="F33" s="204">
        <v>3.41288764773978</v>
      </c>
    </row>
    <row r="34" spans="1:6" ht="15.6" customHeight="1" x14ac:dyDescent="0.25">
      <c r="A34" s="202" t="s">
        <v>183</v>
      </c>
      <c r="B34" s="203">
        <v>252423</v>
      </c>
      <c r="C34" s="203">
        <v>269547</v>
      </c>
      <c r="D34" s="203">
        <v>2552356</v>
      </c>
      <c r="E34" s="203">
        <v>2492486</v>
      </c>
      <c r="F34" s="204">
        <v>-2.3456759166824672</v>
      </c>
    </row>
    <row r="35" spans="1:6" ht="15.6" customHeight="1" x14ac:dyDescent="0.25">
      <c r="A35" s="170" t="s">
        <v>158</v>
      </c>
      <c r="B35" s="90">
        <f>SUM(B7:B34)</f>
        <v>238148200</v>
      </c>
      <c r="C35" s="91">
        <f>SUM(C7:C34)</f>
        <v>238953699</v>
      </c>
      <c r="D35" s="192">
        <f>SUM(D7:D34)</f>
        <v>2210016637</v>
      </c>
      <c r="E35" s="92">
        <f>SUM(E7:E34)</f>
        <v>2260417106</v>
      </c>
      <c r="F35" s="154">
        <f>E35*100/D35-100</f>
        <v>2.2805470400628423</v>
      </c>
    </row>
    <row r="36" spans="1:6" ht="15.6" customHeight="1" x14ac:dyDescent="0.25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CE21-A24F-45AD-84B6-1786C8CB6D7D}">
  <sheetPr codeName="Hoja26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20</v>
      </c>
      <c r="C7" s="203">
        <v>20</v>
      </c>
      <c r="D7" s="203">
        <v>121</v>
      </c>
      <c r="E7" s="203">
        <v>147</v>
      </c>
      <c r="F7" s="204">
        <v>21.487603305785129</v>
      </c>
      <c r="G7" s="51"/>
    </row>
    <row r="8" spans="1:14" ht="15.6" customHeight="1" x14ac:dyDescent="0.25">
      <c r="A8" s="202" t="s">
        <v>11</v>
      </c>
      <c r="B8" s="203">
        <v>16</v>
      </c>
      <c r="C8" s="203">
        <v>10</v>
      </c>
      <c r="D8" s="203">
        <v>76</v>
      </c>
      <c r="E8" s="203">
        <v>81</v>
      </c>
      <c r="F8" s="204">
        <v>6.5789473684210549</v>
      </c>
      <c r="G8" s="20"/>
    </row>
    <row r="9" spans="1:14" ht="15.6" customHeight="1" x14ac:dyDescent="0.25">
      <c r="A9" s="202" t="s">
        <v>8</v>
      </c>
      <c r="B9" s="203">
        <v>2</v>
      </c>
      <c r="C9" s="203">
        <v>3</v>
      </c>
      <c r="D9" s="203">
        <v>17</v>
      </c>
      <c r="E9" s="203">
        <v>18</v>
      </c>
      <c r="F9" s="204">
        <v>5.882352941176463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156</v>
      </c>
    </row>
    <row r="12" spans="1:14" ht="15.6" customHeight="1" x14ac:dyDescent="0.25">
      <c r="A12" s="202" t="s">
        <v>6</v>
      </c>
      <c r="B12" s="203">
        <v>49</v>
      </c>
      <c r="C12" s="203">
        <v>54</v>
      </c>
      <c r="D12" s="203">
        <v>287</v>
      </c>
      <c r="E12" s="203">
        <v>271</v>
      </c>
      <c r="F12" s="204">
        <v>-5.5749128919860604</v>
      </c>
    </row>
    <row r="13" spans="1:14" ht="15.6" customHeight="1" x14ac:dyDescent="0.25">
      <c r="A13" s="202" t="s">
        <v>175</v>
      </c>
      <c r="B13" s="203">
        <v>125</v>
      </c>
      <c r="C13" s="203">
        <v>108</v>
      </c>
      <c r="D13" s="203">
        <v>695</v>
      </c>
      <c r="E13" s="203">
        <v>692</v>
      </c>
      <c r="F13" s="204">
        <v>-0.43165467625898662</v>
      </c>
    </row>
    <row r="14" spans="1:14" ht="15.6" customHeight="1" x14ac:dyDescent="0.25">
      <c r="A14" s="202" t="s">
        <v>153</v>
      </c>
      <c r="B14" s="203">
        <v>106</v>
      </c>
      <c r="C14" s="203">
        <v>103</v>
      </c>
      <c r="D14" s="203">
        <v>695</v>
      </c>
      <c r="E14" s="203">
        <v>676</v>
      </c>
      <c r="F14" s="204">
        <v>-2.733812949640281</v>
      </c>
    </row>
    <row r="15" spans="1:14" ht="15.6" customHeight="1" x14ac:dyDescent="0.25">
      <c r="A15" s="202" t="s">
        <v>150</v>
      </c>
      <c r="B15" s="203">
        <v>10</v>
      </c>
      <c r="C15" s="203">
        <v>8</v>
      </c>
      <c r="D15" s="203">
        <v>77</v>
      </c>
      <c r="E15" s="203">
        <v>79</v>
      </c>
      <c r="F15" s="204">
        <v>2.5974025974025921</v>
      </c>
    </row>
    <row r="16" spans="1:14" ht="15.6" customHeight="1" x14ac:dyDescent="0.5">
      <c r="A16" s="202" t="s">
        <v>149</v>
      </c>
      <c r="B16" s="203">
        <v>21</v>
      </c>
      <c r="C16" s="203">
        <v>23</v>
      </c>
      <c r="D16" s="203">
        <v>119</v>
      </c>
      <c r="E16" s="203">
        <v>112</v>
      </c>
      <c r="F16" s="204">
        <v>-5.882352941176463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1</v>
      </c>
      <c r="E17" s="203">
        <v>1</v>
      </c>
      <c r="F17" s="204">
        <v>0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4</v>
      </c>
      <c r="D18" s="203">
        <v>14</v>
      </c>
      <c r="E18" s="203">
        <v>11</v>
      </c>
      <c r="F18" s="204">
        <v>-21.428571428571431</v>
      </c>
    </row>
    <row r="19" spans="1:7" ht="15.6" customHeight="1" x14ac:dyDescent="0.25">
      <c r="A19" s="202" t="s">
        <v>148</v>
      </c>
      <c r="B19" s="203">
        <v>2</v>
      </c>
      <c r="C19" s="203">
        <v>1</v>
      </c>
      <c r="D19" s="203">
        <v>14</v>
      </c>
      <c r="E19" s="203">
        <v>19</v>
      </c>
      <c r="F19" s="204">
        <v>35.714285714285722</v>
      </c>
    </row>
    <row r="20" spans="1:7" ht="15.6" customHeight="1" x14ac:dyDescent="0.25">
      <c r="A20" s="202" t="s">
        <v>147</v>
      </c>
      <c r="B20" s="203">
        <v>1</v>
      </c>
      <c r="C20" s="203">
        <v>5</v>
      </c>
      <c r="D20" s="203">
        <v>23</v>
      </c>
      <c r="E20" s="203">
        <v>35</v>
      </c>
      <c r="F20" s="204">
        <v>52.173913043478251</v>
      </c>
    </row>
    <row r="21" spans="1:7" ht="15.6" customHeight="1" x14ac:dyDescent="0.25">
      <c r="A21" s="202" t="s">
        <v>154</v>
      </c>
      <c r="B21" s="203">
        <v>2</v>
      </c>
      <c r="C21" s="203">
        <v>0</v>
      </c>
      <c r="D21" s="203">
        <v>16</v>
      </c>
      <c r="E21" s="203">
        <v>16</v>
      </c>
      <c r="F21" s="204">
        <v>0</v>
      </c>
    </row>
    <row r="22" spans="1:7" ht="15.6" customHeight="1" x14ac:dyDescent="0.25">
      <c r="A22" s="202" t="s">
        <v>151</v>
      </c>
      <c r="B22" s="203">
        <v>46</v>
      </c>
      <c r="C22" s="203">
        <v>52</v>
      </c>
      <c r="D22" s="203">
        <v>435</v>
      </c>
      <c r="E22" s="203">
        <v>424</v>
      </c>
      <c r="F22" s="204">
        <v>-2.5287356321839098</v>
      </c>
    </row>
    <row r="23" spans="1:7" ht="15.6" customHeight="1" x14ac:dyDescent="0.25">
      <c r="A23" s="202" t="s">
        <v>171</v>
      </c>
      <c r="B23" s="203">
        <v>40</v>
      </c>
      <c r="C23" s="203">
        <v>49</v>
      </c>
      <c r="D23" s="203">
        <v>240</v>
      </c>
      <c r="E23" s="203">
        <v>213</v>
      </c>
      <c r="F23" s="204">
        <v>-11.25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1</v>
      </c>
      <c r="F24" s="204" t="s">
        <v>156</v>
      </c>
    </row>
    <row r="25" spans="1:7" ht="15.6" customHeight="1" x14ac:dyDescent="0.25">
      <c r="A25" s="202" t="s">
        <v>145</v>
      </c>
      <c r="B25" s="203">
        <v>2</v>
      </c>
      <c r="C25" s="203">
        <v>2</v>
      </c>
      <c r="D25" s="203">
        <v>9</v>
      </c>
      <c r="E25" s="203">
        <v>10</v>
      </c>
      <c r="F25" s="204">
        <v>11.111111111111111</v>
      </c>
    </row>
    <row r="26" spans="1:7" ht="15.6" customHeight="1" x14ac:dyDescent="0.25">
      <c r="A26" s="202" t="s">
        <v>157</v>
      </c>
      <c r="B26" s="203">
        <v>7</v>
      </c>
      <c r="C26" s="203">
        <v>5</v>
      </c>
      <c r="D26" s="203">
        <v>21</v>
      </c>
      <c r="E26" s="203">
        <v>28</v>
      </c>
      <c r="F26" s="204">
        <v>33.333333333333343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5</v>
      </c>
      <c r="E27" s="203">
        <v>3</v>
      </c>
      <c r="F27" s="204">
        <v>-40</v>
      </c>
    </row>
    <row r="28" spans="1:7" ht="15.6" customHeight="1" x14ac:dyDescent="0.25">
      <c r="A28" s="202" t="s">
        <v>177</v>
      </c>
      <c r="B28" s="203">
        <v>43</v>
      </c>
      <c r="C28" s="203">
        <v>42</v>
      </c>
      <c r="D28" s="203">
        <v>360</v>
      </c>
      <c r="E28" s="203">
        <v>358</v>
      </c>
      <c r="F28" s="204">
        <v>-0.55555555555555713</v>
      </c>
    </row>
    <row r="29" spans="1:7" ht="15.6" customHeight="1" x14ac:dyDescent="0.25">
      <c r="A29" s="202" t="s">
        <v>178</v>
      </c>
      <c r="B29" s="203">
        <v>2</v>
      </c>
      <c r="C29" s="203">
        <v>4</v>
      </c>
      <c r="D29" s="203">
        <v>15</v>
      </c>
      <c r="E29" s="203">
        <v>19</v>
      </c>
      <c r="F29" s="204">
        <v>26.666666666666671</v>
      </c>
    </row>
    <row r="30" spans="1:7" ht="15.6" customHeight="1" x14ac:dyDescent="0.25">
      <c r="A30" s="202" t="s">
        <v>179</v>
      </c>
      <c r="B30" s="203">
        <v>10</v>
      </c>
      <c r="C30" s="203">
        <v>12</v>
      </c>
      <c r="D30" s="203">
        <v>68</v>
      </c>
      <c r="E30" s="203">
        <v>63</v>
      </c>
      <c r="F30" s="204">
        <v>-7.352941176470595</v>
      </c>
    </row>
    <row r="31" spans="1:7" ht="15.6" customHeight="1" x14ac:dyDescent="0.25">
      <c r="A31" s="202" t="s">
        <v>180</v>
      </c>
      <c r="B31" s="203">
        <v>15</v>
      </c>
      <c r="C31" s="203">
        <v>12</v>
      </c>
      <c r="D31" s="203">
        <v>53</v>
      </c>
      <c r="E31" s="203">
        <v>59</v>
      </c>
      <c r="F31" s="204">
        <v>11.32075471698113</v>
      </c>
    </row>
    <row r="32" spans="1:7" ht="15.6" customHeight="1" x14ac:dyDescent="0.25">
      <c r="A32" s="202" t="s">
        <v>181</v>
      </c>
      <c r="B32" s="203">
        <v>52</v>
      </c>
      <c r="C32" s="203">
        <v>43</v>
      </c>
      <c r="D32" s="203">
        <v>240</v>
      </c>
      <c r="E32" s="203">
        <v>242</v>
      </c>
      <c r="F32" s="204">
        <v>0.8333333333333286</v>
      </c>
    </row>
    <row r="33" spans="1:6" ht="15.6" customHeight="1" x14ac:dyDescent="0.25">
      <c r="A33" s="202" t="s">
        <v>182</v>
      </c>
      <c r="B33" s="203">
        <v>16</v>
      </c>
      <c r="C33" s="203">
        <v>11</v>
      </c>
      <c r="D33" s="203">
        <v>89</v>
      </c>
      <c r="E33" s="203">
        <v>73</v>
      </c>
      <c r="F33" s="204">
        <v>-17.977528089887642</v>
      </c>
    </row>
    <row r="34" spans="1:6" ht="15.6" customHeight="1" x14ac:dyDescent="0.25">
      <c r="A34" s="202" t="s">
        <v>183</v>
      </c>
      <c r="B34" s="203">
        <v>0</v>
      </c>
      <c r="C34" s="203">
        <v>1</v>
      </c>
      <c r="D34" s="203">
        <v>6</v>
      </c>
      <c r="E34" s="203">
        <v>8</v>
      </c>
      <c r="F34" s="204">
        <v>33.333333333333343</v>
      </c>
    </row>
    <row r="35" spans="1:6" ht="15.6" customHeight="1" x14ac:dyDescent="0.25">
      <c r="A35" s="170" t="s">
        <v>158</v>
      </c>
      <c r="B35" s="90">
        <f>SUM(B7:B34)</f>
        <v>587</v>
      </c>
      <c r="C35" s="91">
        <f>SUM(C7:C34)</f>
        <v>572</v>
      </c>
      <c r="D35" s="192">
        <f>SUM(D7:D34)</f>
        <v>3696</v>
      </c>
      <c r="E35" s="192">
        <f>SUM(E7:E34)</f>
        <v>3659</v>
      </c>
      <c r="F35" s="154">
        <f>E35*100/D35-100</f>
        <v>-1.0010822510822521</v>
      </c>
    </row>
    <row r="36" spans="1:6" ht="15.6" customHeight="1" x14ac:dyDescent="0.25">
      <c r="A36" s="87" t="s">
        <v>167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F75B-E25F-474B-9C02-C5DD3E6222DC}">
  <sheetPr codeName="Hoja27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85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51916</v>
      </c>
      <c r="C7" s="203">
        <v>49505</v>
      </c>
      <c r="D7" s="203">
        <v>306554</v>
      </c>
      <c r="E7" s="203">
        <v>372148</v>
      </c>
      <c r="F7" s="204">
        <v>21.39720897460154</v>
      </c>
      <c r="G7" s="51"/>
    </row>
    <row r="8" spans="1:14" ht="15.6" customHeight="1" x14ac:dyDescent="0.25">
      <c r="A8" s="202" t="s">
        <v>11</v>
      </c>
      <c r="B8" s="203">
        <v>35432</v>
      </c>
      <c r="C8" s="203">
        <v>33563</v>
      </c>
      <c r="D8" s="203">
        <v>325159</v>
      </c>
      <c r="E8" s="203">
        <v>320738</v>
      </c>
      <c r="F8" s="204">
        <v>-1.359642513354999</v>
      </c>
      <c r="G8" s="20"/>
    </row>
    <row r="9" spans="1:14" ht="15.6" customHeight="1" x14ac:dyDescent="0.25">
      <c r="A9" s="202" t="s">
        <v>8</v>
      </c>
      <c r="B9" s="203">
        <v>33689</v>
      </c>
      <c r="C9" s="203">
        <v>39108</v>
      </c>
      <c r="D9" s="203">
        <v>767545</v>
      </c>
      <c r="E9" s="203">
        <v>912078</v>
      </c>
      <c r="F9" s="204">
        <v>18.830557166029351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321176</v>
      </c>
      <c r="C11" s="203">
        <v>355251</v>
      </c>
      <c r="D11" s="203">
        <v>4900809</v>
      </c>
      <c r="E11" s="203">
        <v>5229345</v>
      </c>
      <c r="F11" s="204">
        <v>6.7037095304061021</v>
      </c>
    </row>
    <row r="12" spans="1:14" ht="15.6" customHeight="1" x14ac:dyDescent="0.25">
      <c r="A12" s="202" t="s">
        <v>6</v>
      </c>
      <c r="B12" s="203">
        <v>100179</v>
      </c>
      <c r="C12" s="203">
        <v>99259</v>
      </c>
      <c r="D12" s="203">
        <v>569894</v>
      </c>
      <c r="E12" s="203">
        <v>597732</v>
      </c>
      <c r="F12" s="204">
        <v>4.8847680445837227</v>
      </c>
    </row>
    <row r="13" spans="1:14" ht="15.6" customHeight="1" x14ac:dyDescent="0.25">
      <c r="A13" s="202" t="s">
        <v>175</v>
      </c>
      <c r="B13" s="203">
        <v>961815</v>
      </c>
      <c r="C13" s="203">
        <v>867822</v>
      </c>
      <c r="D13" s="203">
        <v>9167301</v>
      </c>
      <c r="E13" s="203">
        <v>9206868</v>
      </c>
      <c r="F13" s="204">
        <v>0.4316101325788253</v>
      </c>
    </row>
    <row r="14" spans="1:14" ht="15.6" customHeight="1" x14ac:dyDescent="0.25">
      <c r="A14" s="202" t="s">
        <v>153</v>
      </c>
      <c r="B14" s="203">
        <v>572427</v>
      </c>
      <c r="C14" s="203">
        <v>500635</v>
      </c>
      <c r="D14" s="203">
        <v>4710166</v>
      </c>
      <c r="E14" s="203">
        <v>4818512</v>
      </c>
      <c r="F14" s="204">
        <v>2.300258632073692</v>
      </c>
    </row>
    <row r="15" spans="1:14" ht="15.6" customHeight="1" x14ac:dyDescent="0.25">
      <c r="A15" s="202" t="s">
        <v>150</v>
      </c>
      <c r="B15" s="203">
        <v>36697</v>
      </c>
      <c r="C15" s="203">
        <v>28025</v>
      </c>
      <c r="D15" s="203">
        <v>266444</v>
      </c>
      <c r="E15" s="203">
        <v>267980</v>
      </c>
      <c r="F15" s="204">
        <v>0.576481361937212</v>
      </c>
    </row>
    <row r="16" spans="1:14" ht="15.6" customHeight="1" x14ac:dyDescent="0.5">
      <c r="A16" s="202" t="s">
        <v>149</v>
      </c>
      <c r="B16" s="203">
        <v>24587</v>
      </c>
      <c r="C16" s="203">
        <v>33470</v>
      </c>
      <c r="D16" s="203">
        <v>146565</v>
      </c>
      <c r="E16" s="203">
        <v>167217</v>
      </c>
      <c r="F16" s="204">
        <v>14.090676491659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170</v>
      </c>
      <c r="E17" s="203">
        <v>743</v>
      </c>
      <c r="F17" s="204">
        <v>337.05882352941182</v>
      </c>
      <c r="G17" s="16"/>
    </row>
    <row r="18" spans="1:7" ht="15.6" customHeight="1" x14ac:dyDescent="0.25">
      <c r="A18" s="202" t="s">
        <v>152</v>
      </c>
      <c r="B18" s="203">
        <v>128923</v>
      </c>
      <c r="C18" s="203">
        <v>137235</v>
      </c>
      <c r="D18" s="203">
        <v>1631235</v>
      </c>
      <c r="E18" s="203">
        <v>1656038</v>
      </c>
      <c r="F18" s="204">
        <v>1.520504403105619</v>
      </c>
    </row>
    <row r="19" spans="1:7" ht="15.6" customHeight="1" x14ac:dyDescent="0.25">
      <c r="A19" s="202" t="s">
        <v>148</v>
      </c>
      <c r="B19" s="203">
        <v>1327</v>
      </c>
      <c r="C19" s="203">
        <v>309</v>
      </c>
      <c r="D19" s="203">
        <v>6571</v>
      </c>
      <c r="E19" s="203">
        <v>12301</v>
      </c>
      <c r="F19" s="204">
        <v>87.201339217775086</v>
      </c>
    </row>
    <row r="20" spans="1:7" ht="15.6" customHeight="1" x14ac:dyDescent="0.25">
      <c r="A20" s="202" t="s">
        <v>147</v>
      </c>
      <c r="B20" s="203">
        <v>913</v>
      </c>
      <c r="C20" s="203">
        <v>2275</v>
      </c>
      <c r="D20" s="203">
        <v>26361</v>
      </c>
      <c r="E20" s="203">
        <v>39995</v>
      </c>
      <c r="F20" s="204">
        <v>51.720344448237938</v>
      </c>
    </row>
    <row r="21" spans="1:7" ht="15.6" customHeight="1" x14ac:dyDescent="0.25">
      <c r="A21" s="202" t="s">
        <v>154</v>
      </c>
      <c r="B21" s="203">
        <v>6362</v>
      </c>
      <c r="C21" s="203">
        <v>3957</v>
      </c>
      <c r="D21" s="203">
        <v>61717</v>
      </c>
      <c r="E21" s="203">
        <v>50270</v>
      </c>
      <c r="F21" s="204">
        <v>-18.547563880292302</v>
      </c>
    </row>
    <row r="22" spans="1:7" ht="15.6" customHeight="1" x14ac:dyDescent="0.25">
      <c r="A22" s="202" t="s">
        <v>151</v>
      </c>
      <c r="B22" s="203">
        <v>249253</v>
      </c>
      <c r="C22" s="203">
        <v>221673</v>
      </c>
      <c r="D22" s="203">
        <v>2467462</v>
      </c>
      <c r="E22" s="203">
        <v>2550015</v>
      </c>
      <c r="F22" s="204">
        <v>3.3456644925028201</v>
      </c>
    </row>
    <row r="23" spans="1:7" ht="15.6" customHeight="1" x14ac:dyDescent="0.25">
      <c r="A23" s="202" t="s">
        <v>171</v>
      </c>
      <c r="B23" s="203">
        <v>86793</v>
      </c>
      <c r="C23" s="203">
        <v>99081</v>
      </c>
      <c r="D23" s="203">
        <v>693351</v>
      </c>
      <c r="E23" s="203">
        <v>672909</v>
      </c>
      <c r="F23" s="204">
        <v>-2.9482902599116438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765</v>
      </c>
      <c r="F24" s="204" t="s">
        <v>156</v>
      </c>
    </row>
    <row r="25" spans="1:7" ht="15.6" customHeight="1" x14ac:dyDescent="0.25">
      <c r="A25" s="202" t="s">
        <v>145</v>
      </c>
      <c r="B25" s="203">
        <v>30583</v>
      </c>
      <c r="C25" s="203">
        <v>35820</v>
      </c>
      <c r="D25" s="203">
        <v>574203</v>
      </c>
      <c r="E25" s="203">
        <v>623657</v>
      </c>
      <c r="F25" s="204">
        <v>8.6126335111450061</v>
      </c>
    </row>
    <row r="26" spans="1:7" ht="15.6" customHeight="1" x14ac:dyDescent="0.25">
      <c r="A26" s="202" t="s">
        <v>157</v>
      </c>
      <c r="B26" s="203">
        <v>15685</v>
      </c>
      <c r="C26" s="203">
        <v>10853</v>
      </c>
      <c r="D26" s="203">
        <v>205706</v>
      </c>
      <c r="E26" s="203">
        <v>204122</v>
      </c>
      <c r="F26" s="204">
        <v>-0.770031015138116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934</v>
      </c>
      <c r="E27" s="203">
        <v>1092</v>
      </c>
      <c r="F27" s="204">
        <v>16.916488222698082</v>
      </c>
    </row>
    <row r="28" spans="1:7" ht="15.6" customHeight="1" x14ac:dyDescent="0.25">
      <c r="A28" s="202" t="s">
        <v>177</v>
      </c>
      <c r="B28" s="203">
        <v>543824</v>
      </c>
      <c r="C28" s="203">
        <v>509172</v>
      </c>
      <c r="D28" s="203">
        <v>5479192</v>
      </c>
      <c r="E28" s="203">
        <v>5442336</v>
      </c>
      <c r="F28" s="204">
        <v>-0.67265392415524161</v>
      </c>
    </row>
    <row r="29" spans="1:7" ht="15.6" customHeight="1" x14ac:dyDescent="0.25">
      <c r="A29" s="202" t="s">
        <v>178</v>
      </c>
      <c r="B29" s="203">
        <v>27472</v>
      </c>
      <c r="C29" s="203">
        <v>31267</v>
      </c>
      <c r="D29" s="203">
        <v>230987</v>
      </c>
      <c r="E29" s="203">
        <v>253217</v>
      </c>
      <c r="F29" s="204">
        <v>9.623918229164417</v>
      </c>
    </row>
    <row r="30" spans="1:7" ht="15.6" customHeight="1" x14ac:dyDescent="0.25">
      <c r="A30" s="202" t="s">
        <v>179</v>
      </c>
      <c r="B30" s="203">
        <v>2019</v>
      </c>
      <c r="C30" s="203">
        <v>2924</v>
      </c>
      <c r="D30" s="203">
        <v>17724</v>
      </c>
      <c r="E30" s="203">
        <v>18685</v>
      </c>
      <c r="F30" s="204">
        <v>5.4220266305574398</v>
      </c>
    </row>
    <row r="31" spans="1:7" ht="15.6" customHeight="1" x14ac:dyDescent="0.25">
      <c r="A31" s="202" t="s">
        <v>180</v>
      </c>
      <c r="B31" s="203">
        <v>24780</v>
      </c>
      <c r="C31" s="203">
        <v>22742</v>
      </c>
      <c r="D31" s="203">
        <v>107200</v>
      </c>
      <c r="E31" s="203">
        <v>129076</v>
      </c>
      <c r="F31" s="204">
        <v>20.406716417910449</v>
      </c>
    </row>
    <row r="32" spans="1:7" ht="15.6" customHeight="1" x14ac:dyDescent="0.25">
      <c r="A32" s="202" t="s">
        <v>181</v>
      </c>
      <c r="B32" s="203">
        <v>194613</v>
      </c>
      <c r="C32" s="203">
        <v>162591</v>
      </c>
      <c r="D32" s="203">
        <v>1391083</v>
      </c>
      <c r="E32" s="203">
        <v>1460992</v>
      </c>
      <c r="F32" s="204">
        <v>5.0255089020568846</v>
      </c>
    </row>
    <row r="33" spans="1:6" ht="15.6" customHeight="1" x14ac:dyDescent="0.25">
      <c r="A33" s="202" t="s">
        <v>182</v>
      </c>
      <c r="B33" s="203">
        <v>45017</v>
      </c>
      <c r="C33" s="203">
        <v>37859</v>
      </c>
      <c r="D33" s="203">
        <v>203437</v>
      </c>
      <c r="E33" s="203">
        <v>176550</v>
      </c>
      <c r="F33" s="204">
        <v>-13.21637656866746</v>
      </c>
    </row>
    <row r="34" spans="1:6" ht="15.6" customHeight="1" x14ac:dyDescent="0.25">
      <c r="A34" s="202" t="s">
        <v>183</v>
      </c>
      <c r="B34" s="203">
        <v>0</v>
      </c>
      <c r="C34" s="203">
        <v>182</v>
      </c>
      <c r="D34" s="203">
        <v>1375</v>
      </c>
      <c r="E34" s="203">
        <v>1959</v>
      </c>
      <c r="F34" s="204">
        <v>42.472727272727269</v>
      </c>
    </row>
    <row r="35" spans="1:6" ht="15.6" customHeight="1" x14ac:dyDescent="0.25">
      <c r="A35" s="170" t="s">
        <v>158</v>
      </c>
      <c r="B35" s="90">
        <f>SUM(B7:B34)</f>
        <v>3495482</v>
      </c>
      <c r="C35" s="91">
        <f>SUM(C7:C34)</f>
        <v>3284578</v>
      </c>
      <c r="D35" s="90">
        <f>SUM(D7:D34)</f>
        <v>34259145</v>
      </c>
      <c r="E35" s="92">
        <f>SUM(E7:E34)</f>
        <v>35187340</v>
      </c>
      <c r="F35" s="154">
        <f>E35*100/D35-100</f>
        <v>2.7093349819442381</v>
      </c>
    </row>
    <row r="36" spans="1:6" ht="15.6" customHeight="1" x14ac:dyDescent="0.25">
      <c r="A36" s="87" t="s">
        <v>84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248B-65C8-4253-BD62-044AA7940BE6}">
  <sheetPr codeName="Hoja28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92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7351</v>
      </c>
      <c r="C8" s="203">
        <v>7265</v>
      </c>
      <c r="D8" s="203">
        <v>149365</v>
      </c>
      <c r="E8" s="203">
        <v>119656</v>
      </c>
      <c r="F8" s="204">
        <v>-19.890201854517461</v>
      </c>
      <c r="G8" s="20"/>
    </row>
    <row r="9" spans="1:14" ht="15.6" customHeight="1" x14ac:dyDescent="0.25">
      <c r="A9" s="202" t="s">
        <v>8</v>
      </c>
      <c r="B9" s="203">
        <v>32978</v>
      </c>
      <c r="C9" s="203">
        <v>37046</v>
      </c>
      <c r="D9" s="203">
        <v>760209</v>
      </c>
      <c r="E9" s="203">
        <v>900528</v>
      </c>
      <c r="F9" s="204">
        <v>18.457950379435129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321176</v>
      </c>
      <c r="C11" s="203">
        <v>355251</v>
      </c>
      <c r="D11" s="203">
        <v>4900785</v>
      </c>
      <c r="E11" s="203">
        <v>5229345</v>
      </c>
      <c r="F11" s="204">
        <v>6.7042320771060133</v>
      </c>
    </row>
    <row r="12" spans="1:14" ht="15.6" customHeight="1" x14ac:dyDescent="0.25">
      <c r="A12" s="202" t="s">
        <v>6</v>
      </c>
      <c r="B12" s="203">
        <v>2706</v>
      </c>
      <c r="C12" s="203">
        <v>3433</v>
      </c>
      <c r="D12" s="203">
        <v>22409</v>
      </c>
      <c r="E12" s="203">
        <v>33802</v>
      </c>
      <c r="F12" s="204">
        <v>50.841179883082702</v>
      </c>
    </row>
    <row r="13" spans="1:14" ht="15.6" customHeight="1" x14ac:dyDescent="0.25">
      <c r="A13" s="202" t="s">
        <v>175</v>
      </c>
      <c r="B13" s="203">
        <v>609262</v>
      </c>
      <c r="C13" s="203">
        <v>584493</v>
      </c>
      <c r="D13" s="203">
        <v>6841011</v>
      </c>
      <c r="E13" s="203">
        <v>6910701</v>
      </c>
      <c r="F13" s="204">
        <v>1.0187090767724241</v>
      </c>
    </row>
    <row r="14" spans="1:14" ht="15.6" customHeight="1" x14ac:dyDescent="0.25">
      <c r="A14" s="202" t="s">
        <v>153</v>
      </c>
      <c r="B14" s="203">
        <v>102919</v>
      </c>
      <c r="C14" s="203">
        <v>96732</v>
      </c>
      <c r="D14" s="203">
        <v>1567409</v>
      </c>
      <c r="E14" s="203">
        <v>1579214</v>
      </c>
      <c r="F14" s="204">
        <v>0.75315377160652019</v>
      </c>
    </row>
    <row r="15" spans="1:14" ht="15.6" customHeight="1" x14ac:dyDescent="0.25">
      <c r="A15" s="202" t="s">
        <v>150</v>
      </c>
      <c r="B15" s="203">
        <v>11684</v>
      </c>
      <c r="C15" s="203">
        <v>15651</v>
      </c>
      <c r="D15" s="203">
        <v>120671</v>
      </c>
      <c r="E15" s="203">
        <v>133759</v>
      </c>
      <c r="F15" s="204">
        <v>10.846019341846841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128923</v>
      </c>
      <c r="C18" s="203">
        <v>134455</v>
      </c>
      <c r="D18" s="203">
        <v>1606336</v>
      </c>
      <c r="E18" s="203">
        <v>1648493</v>
      </c>
      <c r="F18" s="204">
        <v>2.624419797601504</v>
      </c>
    </row>
    <row r="19" spans="1:7" ht="15.6" customHeight="1" x14ac:dyDescent="0.25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6025</v>
      </c>
      <c r="C21" s="203">
        <v>3957</v>
      </c>
      <c r="D21" s="203">
        <v>59693</v>
      </c>
      <c r="E21" s="203">
        <v>48614</v>
      </c>
      <c r="F21" s="204">
        <v>-18.559965155043301</v>
      </c>
    </row>
    <row r="22" spans="1:7" ht="15.6" customHeight="1" x14ac:dyDescent="0.25">
      <c r="A22" s="202" t="s">
        <v>151</v>
      </c>
      <c r="B22" s="203">
        <v>134667</v>
      </c>
      <c r="C22" s="203">
        <v>122295</v>
      </c>
      <c r="D22" s="203">
        <v>1440082</v>
      </c>
      <c r="E22" s="203">
        <v>1407283</v>
      </c>
      <c r="F22" s="204">
        <v>-2.2775786378831242</v>
      </c>
    </row>
    <row r="23" spans="1:7" ht="15.6" customHeight="1" x14ac:dyDescent="0.25">
      <c r="A23" s="202" t="s">
        <v>171</v>
      </c>
      <c r="B23" s="203">
        <v>18424</v>
      </c>
      <c r="C23" s="203">
        <v>20196</v>
      </c>
      <c r="D23" s="203">
        <v>304776</v>
      </c>
      <c r="E23" s="203">
        <v>311064</v>
      </c>
      <c r="F23" s="204">
        <v>2.0631545791007109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30156</v>
      </c>
      <c r="C25" s="203">
        <v>34923</v>
      </c>
      <c r="D25" s="203">
        <v>569971</v>
      </c>
      <c r="E25" s="203">
        <v>615564</v>
      </c>
      <c r="F25" s="204">
        <v>7.999178905593439</v>
      </c>
    </row>
    <row r="26" spans="1:7" ht="15.6" customHeight="1" x14ac:dyDescent="0.25">
      <c r="A26" s="202" t="s">
        <v>157</v>
      </c>
      <c r="B26" s="203">
        <v>8763</v>
      </c>
      <c r="C26" s="203">
        <v>5298</v>
      </c>
      <c r="D26" s="203">
        <v>174336</v>
      </c>
      <c r="E26" s="203">
        <v>165451</v>
      </c>
      <c r="F26" s="204">
        <v>-5.096480359765053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2</v>
      </c>
      <c r="F27" s="204" t="s">
        <v>156</v>
      </c>
    </row>
    <row r="28" spans="1:7" ht="15.6" customHeight="1" x14ac:dyDescent="0.25">
      <c r="A28" s="202" t="s">
        <v>177</v>
      </c>
      <c r="B28" s="203">
        <v>468427</v>
      </c>
      <c r="C28" s="203">
        <v>429290</v>
      </c>
      <c r="D28" s="203">
        <v>4741535</v>
      </c>
      <c r="E28" s="203">
        <v>4642966</v>
      </c>
      <c r="F28" s="204">
        <v>-2.0788415565845209</v>
      </c>
    </row>
    <row r="29" spans="1:7" ht="15.6" customHeight="1" x14ac:dyDescent="0.25">
      <c r="A29" s="202" t="s">
        <v>178</v>
      </c>
      <c r="B29" s="203">
        <v>23358</v>
      </c>
      <c r="C29" s="203">
        <v>24467</v>
      </c>
      <c r="D29" s="203">
        <v>208273</v>
      </c>
      <c r="E29" s="203">
        <v>217444</v>
      </c>
      <c r="F29" s="204">
        <v>4.4033552116692931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12</v>
      </c>
      <c r="E31" s="203">
        <v>0</v>
      </c>
      <c r="F31" s="204">
        <v>-100</v>
      </c>
    </row>
    <row r="32" spans="1:7" ht="15.6" customHeight="1" x14ac:dyDescent="0.25">
      <c r="A32" s="202" t="s">
        <v>181</v>
      </c>
      <c r="B32" s="203">
        <v>53441</v>
      </c>
      <c r="C32" s="203">
        <v>50630</v>
      </c>
      <c r="D32" s="203">
        <v>674080</v>
      </c>
      <c r="E32" s="203">
        <v>730055</v>
      </c>
      <c r="F32" s="204">
        <v>8.3039105150723884</v>
      </c>
    </row>
    <row r="33" spans="1:6" ht="15.6" customHeight="1" x14ac:dyDescent="0.25">
      <c r="A33" s="202" t="s">
        <v>182</v>
      </c>
      <c r="B33" s="203">
        <v>0</v>
      </c>
      <c r="C33" s="203">
        <v>0</v>
      </c>
      <c r="D33" s="203">
        <v>2</v>
      </c>
      <c r="E33" s="203">
        <v>0</v>
      </c>
      <c r="F33" s="204">
        <v>-100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93" t="s">
        <v>158</v>
      </c>
      <c r="B35" s="192">
        <f>SUM(B7:B34)</f>
        <v>1960260</v>
      </c>
      <c r="C35" s="91">
        <f>SUM(C7:C34)</f>
        <v>1925382</v>
      </c>
      <c r="D35" s="90">
        <f>SUM(D7:D34)</f>
        <v>24140955</v>
      </c>
      <c r="E35" s="92">
        <f>SUM(E7:E34)</f>
        <v>24693941</v>
      </c>
      <c r="F35" s="154">
        <f>E35*100/D35-100</f>
        <v>2.2906550300101998</v>
      </c>
    </row>
    <row r="36" spans="1:6" ht="15.6" customHeight="1" x14ac:dyDescent="0.25">
      <c r="A36" s="87" t="s">
        <v>89</v>
      </c>
      <c r="B36" s="86"/>
      <c r="C36" s="37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0842-7C59-4B35-975D-83C9335FA921}">
  <sheetPr codeName="Hoja29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87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80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51916</v>
      </c>
      <c r="C7" s="203">
        <v>49505</v>
      </c>
      <c r="D7" s="203">
        <v>306554</v>
      </c>
      <c r="E7" s="203">
        <v>372148</v>
      </c>
      <c r="F7" s="204">
        <v>21.39720897460154</v>
      </c>
      <c r="G7" s="27"/>
    </row>
    <row r="8" spans="1:14" ht="15.6" customHeight="1" x14ac:dyDescent="0.25">
      <c r="A8" s="202" t="s">
        <v>11</v>
      </c>
      <c r="B8" s="203">
        <v>28081</v>
      </c>
      <c r="C8" s="203">
        <v>26298</v>
      </c>
      <c r="D8" s="203">
        <v>175794</v>
      </c>
      <c r="E8" s="203">
        <v>201082</v>
      </c>
      <c r="F8" s="204">
        <v>14.3850188288565</v>
      </c>
      <c r="G8" s="20"/>
    </row>
    <row r="9" spans="1:14" ht="15.6" customHeight="1" x14ac:dyDescent="0.25">
      <c r="A9" s="202" t="s">
        <v>8</v>
      </c>
      <c r="B9" s="203">
        <v>711</v>
      </c>
      <c r="C9" s="203">
        <v>2062</v>
      </c>
      <c r="D9" s="203">
        <v>7336</v>
      </c>
      <c r="E9" s="203">
        <v>11550</v>
      </c>
      <c r="F9" s="204">
        <v>57.44274809160305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0</v>
      </c>
      <c r="C11" s="203">
        <v>0</v>
      </c>
      <c r="D11" s="203">
        <v>24</v>
      </c>
      <c r="E11" s="203">
        <v>0</v>
      </c>
      <c r="F11" s="204">
        <v>-100</v>
      </c>
    </row>
    <row r="12" spans="1:14" ht="15.6" customHeight="1" x14ac:dyDescent="0.25">
      <c r="A12" s="202" t="s">
        <v>6</v>
      </c>
      <c r="B12" s="203">
        <v>97473</v>
      </c>
      <c r="C12" s="203">
        <v>95826</v>
      </c>
      <c r="D12" s="203">
        <v>547485</v>
      </c>
      <c r="E12" s="203">
        <v>563930</v>
      </c>
      <c r="F12" s="204">
        <v>3.0037352621532989</v>
      </c>
    </row>
    <row r="13" spans="1:14" ht="15.6" customHeight="1" x14ac:dyDescent="0.25">
      <c r="A13" s="202" t="s">
        <v>175</v>
      </c>
      <c r="B13" s="203">
        <v>352553</v>
      </c>
      <c r="C13" s="203">
        <v>283329</v>
      </c>
      <c r="D13" s="203">
        <v>2326290</v>
      </c>
      <c r="E13" s="203">
        <v>2296167</v>
      </c>
      <c r="F13" s="204">
        <v>-1.2948944456624081</v>
      </c>
    </row>
    <row r="14" spans="1:14" ht="15.6" customHeight="1" x14ac:dyDescent="0.25">
      <c r="A14" s="202" t="s">
        <v>153</v>
      </c>
      <c r="B14" s="203">
        <v>469508</v>
      </c>
      <c r="C14" s="203">
        <v>403903</v>
      </c>
      <c r="D14" s="203">
        <v>3142757</v>
      </c>
      <c r="E14" s="203">
        <v>3239298</v>
      </c>
      <c r="F14" s="204">
        <v>3.071856971442585</v>
      </c>
    </row>
    <row r="15" spans="1:14" ht="15.6" customHeight="1" x14ac:dyDescent="0.25">
      <c r="A15" s="202" t="s">
        <v>150</v>
      </c>
      <c r="B15" s="203">
        <v>25013</v>
      </c>
      <c r="C15" s="203">
        <v>12374</v>
      </c>
      <c r="D15" s="203">
        <v>145773</v>
      </c>
      <c r="E15" s="203">
        <v>134221</v>
      </c>
      <c r="F15" s="204">
        <v>-7.9246499694730801</v>
      </c>
    </row>
    <row r="16" spans="1:14" ht="15.6" customHeight="1" x14ac:dyDescent="0.5">
      <c r="A16" s="202" t="s">
        <v>149</v>
      </c>
      <c r="B16" s="203">
        <v>24587</v>
      </c>
      <c r="C16" s="203">
        <v>33470</v>
      </c>
      <c r="D16" s="203">
        <v>146565</v>
      </c>
      <c r="E16" s="203">
        <v>167217</v>
      </c>
      <c r="F16" s="204">
        <v>14.090676491659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170</v>
      </c>
      <c r="E17" s="203">
        <v>743</v>
      </c>
      <c r="F17" s="204">
        <v>337.05882352941182</v>
      </c>
      <c r="G17" s="16"/>
    </row>
    <row r="18" spans="1:7" ht="15.6" customHeight="1" x14ac:dyDescent="0.25">
      <c r="A18" s="202" t="s">
        <v>152</v>
      </c>
      <c r="B18" s="203">
        <v>0</v>
      </c>
      <c r="C18" s="203">
        <v>2780</v>
      </c>
      <c r="D18" s="203">
        <v>24899</v>
      </c>
      <c r="E18" s="203">
        <v>7545</v>
      </c>
      <c r="F18" s="204">
        <v>-69.697578215992607</v>
      </c>
    </row>
    <row r="19" spans="1:7" ht="15.6" customHeight="1" x14ac:dyDescent="0.25">
      <c r="A19" s="202" t="s">
        <v>148</v>
      </c>
      <c r="B19" s="203">
        <v>1327</v>
      </c>
      <c r="C19" s="203">
        <v>309</v>
      </c>
      <c r="D19" s="203">
        <v>6571</v>
      </c>
      <c r="E19" s="203">
        <v>12301</v>
      </c>
      <c r="F19" s="204">
        <v>87.201339217775086</v>
      </c>
    </row>
    <row r="20" spans="1:7" ht="15.6" customHeight="1" x14ac:dyDescent="0.25">
      <c r="A20" s="202" t="s">
        <v>147</v>
      </c>
      <c r="B20" s="203">
        <v>913</v>
      </c>
      <c r="C20" s="203">
        <v>2275</v>
      </c>
      <c r="D20" s="203">
        <v>26361</v>
      </c>
      <c r="E20" s="203">
        <v>39995</v>
      </c>
      <c r="F20" s="204">
        <v>51.720344448237938</v>
      </c>
    </row>
    <row r="21" spans="1:7" ht="15.6" customHeight="1" x14ac:dyDescent="0.25">
      <c r="A21" s="202" t="s">
        <v>154</v>
      </c>
      <c r="B21" s="203">
        <v>337</v>
      </c>
      <c r="C21" s="203">
        <v>0</v>
      </c>
      <c r="D21" s="203">
        <v>2024</v>
      </c>
      <c r="E21" s="203">
        <v>1656</v>
      </c>
      <c r="F21" s="204">
        <v>-18.181818181818191</v>
      </c>
    </row>
    <row r="22" spans="1:7" ht="15.6" customHeight="1" x14ac:dyDescent="0.25">
      <c r="A22" s="202" t="s">
        <v>151</v>
      </c>
      <c r="B22" s="203">
        <v>114586</v>
      </c>
      <c r="C22" s="203">
        <v>99378</v>
      </c>
      <c r="D22" s="203">
        <v>1027380</v>
      </c>
      <c r="E22" s="203">
        <v>1142732</v>
      </c>
      <c r="F22" s="204">
        <v>11.227783293426</v>
      </c>
    </row>
    <row r="23" spans="1:7" ht="15.6" customHeight="1" x14ac:dyDescent="0.25">
      <c r="A23" s="202" t="s">
        <v>171</v>
      </c>
      <c r="B23" s="203">
        <v>68369</v>
      </c>
      <c r="C23" s="203">
        <v>78885</v>
      </c>
      <c r="D23" s="203">
        <v>388575</v>
      </c>
      <c r="E23" s="203">
        <v>361845</v>
      </c>
      <c r="F23" s="204">
        <v>-6.878980891719749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765</v>
      </c>
      <c r="F24" s="204" t="s">
        <v>156</v>
      </c>
    </row>
    <row r="25" spans="1:7" ht="15.6" customHeight="1" x14ac:dyDescent="0.25">
      <c r="A25" s="202" t="s">
        <v>145</v>
      </c>
      <c r="B25" s="203">
        <v>427</v>
      </c>
      <c r="C25" s="203">
        <v>897</v>
      </c>
      <c r="D25" s="203">
        <v>4232</v>
      </c>
      <c r="E25" s="203">
        <v>8093</v>
      </c>
      <c r="F25" s="204">
        <v>91.233459357277894</v>
      </c>
    </row>
    <row r="26" spans="1:7" ht="15.6" customHeight="1" x14ac:dyDescent="0.25">
      <c r="A26" s="202" t="s">
        <v>157</v>
      </c>
      <c r="B26" s="203">
        <v>6922</v>
      </c>
      <c r="C26" s="203">
        <v>5555</v>
      </c>
      <c r="D26" s="203">
        <v>31370</v>
      </c>
      <c r="E26" s="203">
        <v>38671</v>
      </c>
      <c r="F26" s="204">
        <v>23.273828498565511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934</v>
      </c>
      <c r="E27" s="203">
        <v>1090</v>
      </c>
      <c r="F27" s="204">
        <v>16.70235546038543</v>
      </c>
    </row>
    <row r="28" spans="1:7" ht="15.6" customHeight="1" x14ac:dyDescent="0.25">
      <c r="A28" s="202" t="s">
        <v>177</v>
      </c>
      <c r="B28" s="203">
        <v>75397</v>
      </c>
      <c r="C28" s="203">
        <v>79882</v>
      </c>
      <c r="D28" s="203">
        <v>737657</v>
      </c>
      <c r="E28" s="203">
        <v>799370</v>
      </c>
      <c r="F28" s="204">
        <v>8.3660834235966064</v>
      </c>
    </row>
    <row r="29" spans="1:7" ht="15.6" customHeight="1" x14ac:dyDescent="0.25">
      <c r="A29" s="202" t="s">
        <v>178</v>
      </c>
      <c r="B29" s="203">
        <v>4114</v>
      </c>
      <c r="C29" s="203">
        <v>6800</v>
      </c>
      <c r="D29" s="203">
        <v>22714</v>
      </c>
      <c r="E29" s="203">
        <v>35773</v>
      </c>
      <c r="F29" s="204">
        <v>57.493176014792652</v>
      </c>
    </row>
    <row r="30" spans="1:7" ht="15.6" customHeight="1" x14ac:dyDescent="0.25">
      <c r="A30" s="202" t="s">
        <v>179</v>
      </c>
      <c r="B30" s="203">
        <v>2019</v>
      </c>
      <c r="C30" s="203">
        <v>2924</v>
      </c>
      <c r="D30" s="203">
        <v>17724</v>
      </c>
      <c r="E30" s="203">
        <v>18685</v>
      </c>
      <c r="F30" s="204">
        <v>5.4220266305574398</v>
      </c>
    </row>
    <row r="31" spans="1:7" ht="15.6" customHeight="1" x14ac:dyDescent="0.25">
      <c r="A31" s="202" t="s">
        <v>180</v>
      </c>
      <c r="B31" s="203">
        <v>24780</v>
      </c>
      <c r="C31" s="203">
        <v>22742</v>
      </c>
      <c r="D31" s="203">
        <v>107188</v>
      </c>
      <c r="E31" s="203">
        <v>129076</v>
      </c>
      <c r="F31" s="204">
        <v>20.420196290629551</v>
      </c>
    </row>
    <row r="32" spans="1:7" ht="15.6" customHeight="1" x14ac:dyDescent="0.25">
      <c r="A32" s="202" t="s">
        <v>181</v>
      </c>
      <c r="B32" s="203">
        <v>141172</v>
      </c>
      <c r="C32" s="203">
        <v>111961</v>
      </c>
      <c r="D32" s="203">
        <v>717003</v>
      </c>
      <c r="E32" s="203">
        <v>730937</v>
      </c>
      <c r="F32" s="204">
        <v>1.943367043094653</v>
      </c>
    </row>
    <row r="33" spans="1:6" ht="15.6" customHeight="1" x14ac:dyDescent="0.25">
      <c r="A33" s="202" t="s">
        <v>182</v>
      </c>
      <c r="B33" s="203">
        <v>45017</v>
      </c>
      <c r="C33" s="203">
        <v>37859</v>
      </c>
      <c r="D33" s="203">
        <v>203435</v>
      </c>
      <c r="E33" s="203">
        <v>176550</v>
      </c>
      <c r="F33" s="204">
        <v>-13.21552338584806</v>
      </c>
    </row>
    <row r="34" spans="1:6" ht="15.6" customHeight="1" x14ac:dyDescent="0.25">
      <c r="A34" s="202" t="s">
        <v>183</v>
      </c>
      <c r="B34" s="203">
        <v>0</v>
      </c>
      <c r="C34" s="203">
        <v>182</v>
      </c>
      <c r="D34" s="203">
        <v>1375</v>
      </c>
      <c r="E34" s="203">
        <v>1959</v>
      </c>
      <c r="F34" s="204">
        <v>42.472727272727269</v>
      </c>
    </row>
    <row r="35" spans="1:6" ht="15.6" customHeight="1" x14ac:dyDescent="0.25">
      <c r="A35" s="193" t="s">
        <v>158</v>
      </c>
      <c r="B35" s="90">
        <f>SUM(B7:B34)</f>
        <v>1535222</v>
      </c>
      <c r="C35" s="91">
        <f>SUM(C7:C34)</f>
        <v>1359196</v>
      </c>
      <c r="D35" s="90">
        <f>SUM(D7:D34)</f>
        <v>10118190</v>
      </c>
      <c r="E35" s="192">
        <f>SUM(E7:E34)</f>
        <v>10493399</v>
      </c>
      <c r="F35" s="154">
        <f>E35*100/D35-100</f>
        <v>3.7082620508213466</v>
      </c>
    </row>
    <row r="36" spans="1:6" ht="15.6" customHeight="1" x14ac:dyDescent="0.25">
      <c r="A36" s="87" t="s">
        <v>164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4B9E-18C6-479C-92E5-179BCEEEDA34}">
  <sheetPr codeName="Hoja30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88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 x14ac:dyDescent="0.25">
      <c r="A8" s="202" t="s">
        <v>11</v>
      </c>
      <c r="B8" s="203">
        <v>2846</v>
      </c>
      <c r="C8" s="203">
        <v>2448</v>
      </c>
      <c r="D8" s="203">
        <v>38031</v>
      </c>
      <c r="E8" s="203">
        <v>39074</v>
      </c>
      <c r="F8" s="204">
        <v>2.7424995398490641</v>
      </c>
      <c r="G8" s="20"/>
    </row>
    <row r="9" spans="1:14" ht="15.6" customHeight="1" x14ac:dyDescent="0.25">
      <c r="A9" s="202" t="s">
        <v>8</v>
      </c>
      <c r="B9" s="203">
        <v>11185</v>
      </c>
      <c r="C9" s="203">
        <v>13018</v>
      </c>
      <c r="D9" s="203">
        <v>196377</v>
      </c>
      <c r="E9" s="203">
        <v>236082</v>
      </c>
      <c r="F9" s="204">
        <v>20.218762889747779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68991</v>
      </c>
      <c r="C11" s="203">
        <v>77657</v>
      </c>
      <c r="D11" s="203">
        <v>1053301</v>
      </c>
      <c r="E11" s="203">
        <v>1165235</v>
      </c>
      <c r="F11" s="204">
        <v>10.62697177729822</v>
      </c>
    </row>
    <row r="12" spans="1:14" ht="15.6" customHeight="1" x14ac:dyDescent="0.25">
      <c r="A12" s="202" t="s">
        <v>6</v>
      </c>
      <c r="B12" s="203">
        <v>1510</v>
      </c>
      <c r="C12" s="203">
        <v>2123</v>
      </c>
      <c r="D12" s="203">
        <v>12398</v>
      </c>
      <c r="E12" s="203">
        <v>19373</v>
      </c>
      <c r="F12" s="204">
        <v>56.259074044200673</v>
      </c>
    </row>
    <row r="13" spans="1:14" ht="15.6" customHeight="1" x14ac:dyDescent="0.25">
      <c r="A13" s="202" t="s">
        <v>175</v>
      </c>
      <c r="B13" s="203">
        <v>114831</v>
      </c>
      <c r="C13" s="203">
        <v>110829</v>
      </c>
      <c r="D13" s="203">
        <v>1112233</v>
      </c>
      <c r="E13" s="203">
        <v>1173013</v>
      </c>
      <c r="F13" s="204">
        <v>5.4646823102713142</v>
      </c>
    </row>
    <row r="14" spans="1:14" ht="15.6" customHeight="1" x14ac:dyDescent="0.25">
      <c r="A14" s="202" t="s">
        <v>153</v>
      </c>
      <c r="B14" s="203">
        <v>34432</v>
      </c>
      <c r="C14" s="203">
        <v>33346</v>
      </c>
      <c r="D14" s="203">
        <v>463882</v>
      </c>
      <c r="E14" s="203">
        <v>477171</v>
      </c>
      <c r="F14" s="204">
        <v>2.8647371529828689</v>
      </c>
    </row>
    <row r="15" spans="1:14" ht="15.6" customHeight="1" x14ac:dyDescent="0.25">
      <c r="A15" s="202" t="s">
        <v>150</v>
      </c>
      <c r="B15" s="203">
        <v>5612</v>
      </c>
      <c r="C15" s="203">
        <v>7930</v>
      </c>
      <c r="D15" s="203">
        <v>51021</v>
      </c>
      <c r="E15" s="203">
        <v>58697</v>
      </c>
      <c r="F15" s="204">
        <v>15.04478548048843</v>
      </c>
    </row>
    <row r="16" spans="1:14" ht="15.6" customHeight="1" x14ac:dyDescent="0.5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 x14ac:dyDescent="0.35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 x14ac:dyDescent="0.25">
      <c r="A18" s="202" t="s">
        <v>152</v>
      </c>
      <c r="B18" s="203">
        <v>30376</v>
      </c>
      <c r="C18" s="203">
        <v>34791</v>
      </c>
      <c r="D18" s="203">
        <v>375161</v>
      </c>
      <c r="E18" s="203">
        <v>406720</v>
      </c>
      <c r="F18" s="204">
        <v>8.4121217290709893</v>
      </c>
    </row>
    <row r="19" spans="1:7" ht="15.6" customHeight="1" x14ac:dyDescent="0.25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 x14ac:dyDescent="0.25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 x14ac:dyDescent="0.25">
      <c r="A21" s="202" t="s">
        <v>154</v>
      </c>
      <c r="B21" s="203">
        <v>3656</v>
      </c>
      <c r="C21" s="203">
        <v>2467</v>
      </c>
      <c r="D21" s="203">
        <v>34015</v>
      </c>
      <c r="E21" s="203">
        <v>28243</v>
      </c>
      <c r="F21" s="204">
        <v>-16.96898427164486</v>
      </c>
    </row>
    <row r="22" spans="1:7" ht="15.6" customHeight="1" x14ac:dyDescent="0.25">
      <c r="A22" s="202" t="s">
        <v>151</v>
      </c>
      <c r="B22" s="203">
        <v>58387</v>
      </c>
      <c r="C22" s="203">
        <v>56748</v>
      </c>
      <c r="D22" s="203">
        <v>598443</v>
      </c>
      <c r="E22" s="203">
        <v>594793</v>
      </c>
      <c r="F22" s="204">
        <v>-0.60991606552336464</v>
      </c>
    </row>
    <row r="23" spans="1:7" ht="15.6" customHeight="1" x14ac:dyDescent="0.25">
      <c r="A23" s="202" t="s">
        <v>171</v>
      </c>
      <c r="B23" s="203">
        <v>4237</v>
      </c>
      <c r="C23" s="203">
        <v>4705</v>
      </c>
      <c r="D23" s="203">
        <v>64789</v>
      </c>
      <c r="E23" s="203">
        <v>69493</v>
      </c>
      <c r="F23" s="204">
        <v>7.2604917501427764</v>
      </c>
    </row>
    <row r="24" spans="1:7" ht="15.6" customHeight="1" x14ac:dyDescent="0.25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 x14ac:dyDescent="0.25">
      <c r="A25" s="202" t="s">
        <v>145</v>
      </c>
      <c r="B25" s="203">
        <v>7447</v>
      </c>
      <c r="C25" s="203">
        <v>9284</v>
      </c>
      <c r="D25" s="203">
        <v>128951</v>
      </c>
      <c r="E25" s="203">
        <v>146456</v>
      </c>
      <c r="F25" s="204">
        <v>13.574923808268251</v>
      </c>
    </row>
    <row r="26" spans="1:7" ht="15.6" customHeight="1" x14ac:dyDescent="0.25">
      <c r="A26" s="202" t="s">
        <v>157</v>
      </c>
      <c r="B26" s="203">
        <v>2982</v>
      </c>
      <c r="C26" s="203">
        <v>1772</v>
      </c>
      <c r="D26" s="203">
        <v>42959</v>
      </c>
      <c r="E26" s="203">
        <v>44408</v>
      </c>
      <c r="F26" s="204">
        <v>3.372983542447443</v>
      </c>
    </row>
    <row r="27" spans="1:7" ht="15.6" customHeight="1" x14ac:dyDescent="0.25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 x14ac:dyDescent="0.25">
      <c r="A28" s="202" t="s">
        <v>177</v>
      </c>
      <c r="B28" s="203">
        <v>153139</v>
      </c>
      <c r="C28" s="203">
        <v>145805</v>
      </c>
      <c r="D28" s="203">
        <v>1524433</v>
      </c>
      <c r="E28" s="203">
        <v>1515918</v>
      </c>
      <c r="F28" s="204">
        <v>-0.5585683332753888</v>
      </c>
    </row>
    <row r="29" spans="1:7" ht="15.6" customHeight="1" x14ac:dyDescent="0.25">
      <c r="A29" s="202" t="s">
        <v>178</v>
      </c>
      <c r="B29" s="203">
        <v>11451</v>
      </c>
      <c r="C29" s="203">
        <v>11870</v>
      </c>
      <c r="D29" s="203">
        <v>94081</v>
      </c>
      <c r="E29" s="203">
        <v>97045</v>
      </c>
      <c r="F29" s="204">
        <v>3.150476716871637</v>
      </c>
    </row>
    <row r="30" spans="1:7" ht="15.6" customHeight="1" x14ac:dyDescent="0.25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 x14ac:dyDescent="0.25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 x14ac:dyDescent="0.25">
      <c r="A32" s="202" t="s">
        <v>181</v>
      </c>
      <c r="B32" s="203">
        <v>16580</v>
      </c>
      <c r="C32" s="203">
        <v>15549</v>
      </c>
      <c r="D32" s="203">
        <v>179907</v>
      </c>
      <c r="E32" s="203">
        <v>202998</v>
      </c>
      <c r="F32" s="204">
        <v>12.83496473177809</v>
      </c>
    </row>
    <row r="33" spans="1:6" ht="15.6" customHeight="1" x14ac:dyDescent="0.25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 x14ac:dyDescent="0.25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 x14ac:dyDescent="0.25">
      <c r="A35" s="170" t="s">
        <v>158</v>
      </c>
      <c r="B35" s="90">
        <f>SUM(B7:B34)</f>
        <v>527662</v>
      </c>
      <c r="C35" s="91">
        <f>SUM(C7:C34)</f>
        <v>530342</v>
      </c>
      <c r="D35" s="192">
        <f>SUM(D7:D34)</f>
        <v>5969982</v>
      </c>
      <c r="E35" s="192">
        <f>SUM(E7:E34)</f>
        <v>6274719</v>
      </c>
      <c r="F35" s="154">
        <f>E35*100/D35-100</f>
        <v>5.1044877522243723</v>
      </c>
    </row>
    <row r="36" spans="1:6" ht="15.6" customHeight="1" x14ac:dyDescent="0.25">
      <c r="A36" s="87" t="s">
        <v>89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80B0-AD85-48C4-B78C-BBE8604F2DDE}">
  <sheetPr codeName="Hoja31">
    <pageSetUpPr fitToPage="1"/>
  </sheetPr>
  <dimension ref="A1:N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162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A2" s="153"/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70</v>
      </c>
    </row>
    <row r="5" spans="1:14" ht="15.6" customHeight="1" x14ac:dyDescent="0.25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 x14ac:dyDescent="0.25">
      <c r="A6" s="210"/>
      <c r="B6" s="178">
        <v>2023</v>
      </c>
      <c r="C6" s="178">
        <v>2024</v>
      </c>
      <c r="D6" s="178">
        <v>2023</v>
      </c>
      <c r="E6" s="178">
        <v>2024</v>
      </c>
      <c r="F6" s="168" t="s">
        <v>7</v>
      </c>
      <c r="G6" s="20"/>
    </row>
    <row r="7" spans="1:14" ht="15.6" customHeight="1" x14ac:dyDescent="0.25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 x14ac:dyDescent="0.25">
      <c r="A8" s="202" t="s">
        <v>11</v>
      </c>
      <c r="B8" s="203">
        <v>541</v>
      </c>
      <c r="C8" s="203">
        <v>662</v>
      </c>
      <c r="D8" s="203">
        <v>2194</v>
      </c>
      <c r="E8" s="203">
        <v>4809</v>
      </c>
      <c r="F8" s="204">
        <v>119.1886964448496</v>
      </c>
      <c r="G8" s="20"/>
    </row>
    <row r="9" spans="1:14" ht="15.6" customHeight="1" x14ac:dyDescent="0.25">
      <c r="A9" s="202" t="s">
        <v>8</v>
      </c>
      <c r="B9" s="203">
        <v>236</v>
      </c>
      <c r="C9" s="203">
        <v>424</v>
      </c>
      <c r="D9" s="203">
        <v>1988</v>
      </c>
      <c r="E9" s="203">
        <v>4503</v>
      </c>
      <c r="F9" s="204">
        <v>126.5090543259557</v>
      </c>
      <c r="G9" s="20"/>
    </row>
    <row r="10" spans="1:14" ht="15.6" customHeight="1" x14ac:dyDescent="0.25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 x14ac:dyDescent="0.25">
      <c r="A11" s="202" t="s">
        <v>9</v>
      </c>
      <c r="B11" s="203">
        <v>294</v>
      </c>
      <c r="C11" s="203">
        <v>284</v>
      </c>
      <c r="D11" s="203">
        <v>3145</v>
      </c>
      <c r="E11" s="203">
        <v>3788</v>
      </c>
      <c r="F11" s="204">
        <v>20.44515103338632</v>
      </c>
    </row>
    <row r="12" spans="1:14" ht="15.6" customHeight="1" x14ac:dyDescent="0.25">
      <c r="A12" s="202" t="s">
        <v>6</v>
      </c>
      <c r="B12" s="203">
        <v>1677</v>
      </c>
      <c r="C12" s="203">
        <v>1866</v>
      </c>
      <c r="D12" s="203">
        <v>16952</v>
      </c>
      <c r="E12" s="203">
        <v>26208</v>
      </c>
      <c r="F12" s="204">
        <v>54.601226993865033</v>
      </c>
    </row>
    <row r="13" spans="1:14" ht="15.6" customHeight="1" x14ac:dyDescent="0.25">
      <c r="A13" s="202" t="s">
        <v>175</v>
      </c>
      <c r="B13" s="203">
        <v>13934</v>
      </c>
      <c r="C13" s="203">
        <v>17543</v>
      </c>
      <c r="D13" s="203">
        <v>110867</v>
      </c>
      <c r="E13" s="203">
        <v>111969</v>
      </c>
      <c r="F13" s="204">
        <v>0.99398378236986673</v>
      </c>
    </row>
    <row r="14" spans="1:14" ht="15.6" customHeight="1" x14ac:dyDescent="0.25">
      <c r="A14" s="202" t="s">
        <v>153</v>
      </c>
      <c r="B14" s="203">
        <v>62243</v>
      </c>
      <c r="C14" s="203">
        <v>57476</v>
      </c>
      <c r="D14" s="203">
        <v>653285</v>
      </c>
      <c r="E14" s="203">
        <v>566929</v>
      </c>
      <c r="F14" s="204">
        <v>-13.218733018514129</v>
      </c>
    </row>
    <row r="15" spans="1:14" ht="15.6" customHeight="1" x14ac:dyDescent="0.25">
      <c r="A15" s="202" t="s">
        <v>150</v>
      </c>
      <c r="B15" s="203">
        <v>27565</v>
      </c>
      <c r="C15" s="203">
        <v>25935</v>
      </c>
      <c r="D15" s="203">
        <v>121309</v>
      </c>
      <c r="E15" s="203">
        <v>109211</v>
      </c>
      <c r="F15" s="204">
        <v>-9.9728791763183295</v>
      </c>
    </row>
    <row r="16" spans="1:14" ht="15.6" customHeight="1" x14ac:dyDescent="0.5">
      <c r="A16" s="202" t="s">
        <v>149</v>
      </c>
      <c r="B16" s="203">
        <v>0</v>
      </c>
      <c r="C16" s="203">
        <v>459</v>
      </c>
      <c r="D16" s="203">
        <v>41</v>
      </c>
      <c r="E16" s="203">
        <v>2849</v>
      </c>
      <c r="F16" s="204">
        <v>6848.7804878048782</v>
      </c>
      <c r="G16" s="15"/>
    </row>
    <row r="17" spans="1:7" ht="15.6" customHeight="1" x14ac:dyDescent="0.35">
      <c r="A17" s="202" t="s">
        <v>155</v>
      </c>
      <c r="B17" s="203">
        <v>46</v>
      </c>
      <c r="C17" s="203">
        <v>11</v>
      </c>
      <c r="D17" s="203">
        <v>910</v>
      </c>
      <c r="E17" s="203">
        <v>292</v>
      </c>
      <c r="F17" s="204">
        <v>-67.912087912087912</v>
      </c>
      <c r="G17" s="16"/>
    </row>
    <row r="18" spans="1:7" ht="15.6" customHeight="1" x14ac:dyDescent="0.25">
      <c r="A18" s="202" t="s">
        <v>152</v>
      </c>
      <c r="B18" s="203">
        <v>444</v>
      </c>
      <c r="C18" s="203">
        <v>207</v>
      </c>
      <c r="D18" s="203">
        <v>2139</v>
      </c>
      <c r="E18" s="203">
        <v>1781</v>
      </c>
      <c r="F18" s="204">
        <v>-16.736792893875641</v>
      </c>
    </row>
    <row r="19" spans="1:7" ht="15.6" customHeight="1" x14ac:dyDescent="0.25">
      <c r="A19" s="202" t="s">
        <v>148</v>
      </c>
      <c r="B19" s="203">
        <v>1</v>
      </c>
      <c r="C19" s="203">
        <v>0</v>
      </c>
      <c r="D19" s="203">
        <v>128</v>
      </c>
      <c r="E19" s="203">
        <v>0</v>
      </c>
      <c r="F19" s="204">
        <v>-100</v>
      </c>
    </row>
    <row r="20" spans="1:7" ht="15.6" customHeight="1" x14ac:dyDescent="0.25">
      <c r="A20" s="202" t="s">
        <v>147</v>
      </c>
      <c r="B20" s="203">
        <v>3</v>
      </c>
      <c r="C20" s="203">
        <v>4</v>
      </c>
      <c r="D20" s="203">
        <v>11</v>
      </c>
      <c r="E20" s="203">
        <v>21</v>
      </c>
      <c r="F20" s="204">
        <v>90.909090909090907</v>
      </c>
    </row>
    <row r="21" spans="1:7" ht="15.6" customHeight="1" x14ac:dyDescent="0.25">
      <c r="A21" s="202" t="s">
        <v>154</v>
      </c>
      <c r="B21" s="203">
        <v>1506</v>
      </c>
      <c r="C21" s="203">
        <v>1004</v>
      </c>
      <c r="D21" s="203">
        <v>18647</v>
      </c>
      <c r="E21" s="203">
        <v>12649</v>
      </c>
      <c r="F21" s="204">
        <v>-32.166032069501803</v>
      </c>
    </row>
    <row r="22" spans="1:7" ht="15.6" customHeight="1" x14ac:dyDescent="0.25">
      <c r="A22" s="202" t="s">
        <v>151</v>
      </c>
      <c r="B22" s="203">
        <v>31185</v>
      </c>
      <c r="C22" s="203">
        <v>34152</v>
      </c>
      <c r="D22" s="203">
        <v>333925</v>
      </c>
      <c r="E22" s="203">
        <v>285921</v>
      </c>
      <c r="F22" s="204">
        <v>-14.37568316238676</v>
      </c>
    </row>
    <row r="23" spans="1:7" ht="15.6" customHeight="1" x14ac:dyDescent="0.25">
      <c r="A23" s="202" t="s">
        <v>171</v>
      </c>
      <c r="B23" s="203">
        <v>6121</v>
      </c>
      <c r="C23" s="203">
        <v>10597</v>
      </c>
      <c r="D23" s="203">
        <v>47078</v>
      </c>
      <c r="E23" s="203">
        <v>74988</v>
      </c>
      <c r="F23" s="204">
        <v>59.28459152895195</v>
      </c>
    </row>
    <row r="24" spans="1:7" ht="15.6" customHeight="1" x14ac:dyDescent="0.25">
      <c r="A24" s="202" t="s">
        <v>146</v>
      </c>
      <c r="B24" s="203">
        <v>184</v>
      </c>
      <c r="C24" s="203">
        <v>1</v>
      </c>
      <c r="D24" s="203">
        <v>247</v>
      </c>
      <c r="E24" s="203">
        <v>304</v>
      </c>
      <c r="F24" s="204">
        <v>23.07692307692308</v>
      </c>
    </row>
    <row r="25" spans="1:7" ht="15.6" customHeight="1" x14ac:dyDescent="0.25">
      <c r="A25" s="202" t="s">
        <v>145</v>
      </c>
      <c r="B25" s="203">
        <v>180</v>
      </c>
      <c r="C25" s="203">
        <v>229</v>
      </c>
      <c r="D25" s="203">
        <v>1906</v>
      </c>
      <c r="E25" s="203">
        <v>12615</v>
      </c>
      <c r="F25" s="204">
        <v>561.85729275970618</v>
      </c>
    </row>
    <row r="26" spans="1:7" ht="15.6" customHeight="1" x14ac:dyDescent="0.25">
      <c r="A26" s="202" t="s">
        <v>157</v>
      </c>
      <c r="B26" s="203">
        <v>16</v>
      </c>
      <c r="C26" s="203">
        <v>1</v>
      </c>
      <c r="D26" s="203">
        <v>1289</v>
      </c>
      <c r="E26" s="203">
        <v>1585</v>
      </c>
      <c r="F26" s="204">
        <v>22.963537626066721</v>
      </c>
    </row>
    <row r="27" spans="1:7" ht="15.6" customHeight="1" x14ac:dyDescent="0.25">
      <c r="A27" s="202" t="s">
        <v>173</v>
      </c>
      <c r="B27" s="203">
        <v>28437</v>
      </c>
      <c r="C27" s="203">
        <v>23618</v>
      </c>
      <c r="D27" s="203">
        <v>234560</v>
      </c>
      <c r="E27" s="203">
        <v>201606</v>
      </c>
      <c r="F27" s="204">
        <v>-14.04928376534788</v>
      </c>
    </row>
    <row r="28" spans="1:7" ht="15.6" customHeight="1" x14ac:dyDescent="0.25">
      <c r="A28" s="202" t="s">
        <v>177</v>
      </c>
      <c r="B28" s="203">
        <v>7303</v>
      </c>
      <c r="C28" s="203">
        <v>9294</v>
      </c>
      <c r="D28" s="203">
        <v>72599</v>
      </c>
      <c r="E28" s="203">
        <v>70995</v>
      </c>
      <c r="F28" s="204">
        <v>-2.2093968236477082</v>
      </c>
    </row>
    <row r="29" spans="1:7" ht="15.6" customHeight="1" x14ac:dyDescent="0.25">
      <c r="A29" s="202" t="s">
        <v>178</v>
      </c>
      <c r="B29" s="203">
        <v>28546</v>
      </c>
      <c r="C29" s="203">
        <v>39809</v>
      </c>
      <c r="D29" s="203">
        <v>358280</v>
      </c>
      <c r="E29" s="203">
        <v>310492</v>
      </c>
      <c r="F29" s="204">
        <v>-13.338171262699561</v>
      </c>
    </row>
    <row r="30" spans="1:7" ht="15.6" customHeight="1" x14ac:dyDescent="0.25">
      <c r="A30" s="202" t="s">
        <v>179</v>
      </c>
      <c r="B30" s="203">
        <v>942</v>
      </c>
      <c r="C30" s="203">
        <v>541</v>
      </c>
      <c r="D30" s="203">
        <v>5640</v>
      </c>
      <c r="E30" s="203">
        <v>6102</v>
      </c>
      <c r="F30" s="204">
        <v>8.1914893617021249</v>
      </c>
    </row>
    <row r="31" spans="1:7" ht="15.6" customHeight="1" x14ac:dyDescent="0.25">
      <c r="A31" s="202" t="s">
        <v>180</v>
      </c>
      <c r="B31" s="203">
        <v>16267</v>
      </c>
      <c r="C31" s="203">
        <v>17214</v>
      </c>
      <c r="D31" s="203">
        <v>185067</v>
      </c>
      <c r="E31" s="203">
        <v>184112</v>
      </c>
      <c r="F31" s="204">
        <v>-0.5160293299183536</v>
      </c>
    </row>
    <row r="32" spans="1:7" ht="15.6" customHeight="1" x14ac:dyDescent="0.25">
      <c r="A32" s="202" t="s">
        <v>181</v>
      </c>
      <c r="B32" s="203">
        <v>57192</v>
      </c>
      <c r="C32" s="203">
        <v>50406</v>
      </c>
      <c r="D32" s="203">
        <v>536404</v>
      </c>
      <c r="E32" s="203">
        <v>480510</v>
      </c>
      <c r="F32" s="204">
        <v>-10.420131095219279</v>
      </c>
    </row>
    <row r="33" spans="1:6" ht="15.6" customHeight="1" x14ac:dyDescent="0.25">
      <c r="A33" s="202" t="s">
        <v>182</v>
      </c>
      <c r="B33" s="203">
        <v>63167</v>
      </c>
      <c r="C33" s="203">
        <v>62406</v>
      </c>
      <c r="D33" s="203">
        <v>533412</v>
      </c>
      <c r="E33" s="203">
        <v>537937</v>
      </c>
      <c r="F33" s="204">
        <v>0.84831237392484127</v>
      </c>
    </row>
    <row r="34" spans="1:6" ht="15.6" customHeight="1" x14ac:dyDescent="0.25">
      <c r="A34" s="202" t="s">
        <v>183</v>
      </c>
      <c r="B34" s="203">
        <v>1</v>
      </c>
      <c r="C34" s="203">
        <v>68</v>
      </c>
      <c r="D34" s="203">
        <v>127</v>
      </c>
      <c r="E34" s="203">
        <v>297</v>
      </c>
      <c r="F34" s="204">
        <v>133.85826771653541</v>
      </c>
    </row>
    <row r="35" spans="1:6" ht="15.6" customHeight="1" x14ac:dyDescent="0.25">
      <c r="A35" s="170" t="s">
        <v>158</v>
      </c>
      <c r="B35" s="90">
        <f>SUM(B7:B34)</f>
        <v>348031</v>
      </c>
      <c r="C35" s="91">
        <f>SUM(C7:C34)</f>
        <v>354211</v>
      </c>
      <c r="D35" s="90">
        <f>SUM(D7:D34)</f>
        <v>3242150</v>
      </c>
      <c r="E35" s="92">
        <f>SUM(E7:E34)</f>
        <v>3012473</v>
      </c>
      <c r="F35" s="154">
        <f>E35*100/D35-100</f>
        <v>-7.0840954305013639</v>
      </c>
    </row>
    <row r="36" spans="1:6" ht="15.6" customHeight="1" x14ac:dyDescent="0.25">
      <c r="A36" s="87" t="s">
        <v>163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AED38-D85C-45D9-8F7B-E4BDE85231BE}">
  <sheetPr>
    <pageSetUpPr fitToPage="1"/>
  </sheetPr>
  <dimension ref="A1:K51"/>
  <sheetViews>
    <sheetView zoomScale="80" zoomScaleNormal="80" workbookViewId="0"/>
  </sheetViews>
  <sheetFormatPr baseColWidth="10" defaultColWidth="11.42578125" defaultRowHeight="15" x14ac:dyDescent="0.25"/>
  <cols>
    <col min="1" max="1" width="32.85546875" style="216" customWidth="1"/>
    <col min="2" max="2" width="18.7109375" style="216" customWidth="1"/>
    <col min="3" max="3" width="22.5703125" style="216" customWidth="1"/>
    <col min="4" max="5" width="15.42578125" style="216" customWidth="1"/>
    <col min="6" max="6" width="15.5703125" style="216" customWidth="1"/>
    <col min="7" max="10" width="15.42578125" style="216" customWidth="1"/>
    <col min="11" max="11" width="11.85546875" style="216" customWidth="1"/>
    <col min="12" max="16384" width="11.42578125" style="216"/>
  </cols>
  <sheetData>
    <row r="1" spans="1:11" x14ac:dyDescent="0.25">
      <c r="A1" s="212"/>
      <c r="B1" s="213"/>
      <c r="C1" s="213"/>
      <c r="D1" s="214"/>
      <c r="E1" s="215"/>
      <c r="F1" s="214"/>
      <c r="H1" s="217"/>
      <c r="J1" s="217"/>
      <c r="K1" s="217"/>
    </row>
    <row r="2" spans="1:11" x14ac:dyDescent="0.25">
      <c r="A2" s="218"/>
      <c r="B2" s="214"/>
      <c r="C2" s="219"/>
      <c r="D2" s="214"/>
      <c r="E2" s="218"/>
      <c r="F2" s="214"/>
      <c r="G2" s="220"/>
      <c r="H2" s="214"/>
      <c r="I2" s="220"/>
      <c r="J2" s="214"/>
      <c r="K2" s="214"/>
    </row>
    <row r="3" spans="1:11" x14ac:dyDescent="0.25">
      <c r="A3" s="218"/>
      <c r="B3" s="213"/>
      <c r="C3" s="219"/>
      <c r="D3" s="214"/>
      <c r="E3" s="220"/>
      <c r="F3" s="214"/>
      <c r="G3" s="220"/>
      <c r="H3" s="214"/>
      <c r="I3" s="220"/>
      <c r="J3" s="214"/>
      <c r="K3" s="214"/>
    </row>
    <row r="4" spans="1:11" x14ac:dyDescent="0.25">
      <c r="A4" s="218"/>
      <c r="B4" s="214"/>
      <c r="C4" s="219"/>
      <c r="D4" s="217"/>
      <c r="E4" s="221"/>
      <c r="F4" s="214"/>
      <c r="G4" s="221"/>
      <c r="H4" s="217"/>
      <c r="I4" s="221"/>
      <c r="J4" s="217"/>
      <c r="K4" s="217"/>
    </row>
    <row r="5" spans="1:11" x14ac:dyDescent="0.25">
      <c r="A5" s="218"/>
      <c r="B5" s="214"/>
      <c r="C5" s="222"/>
      <c r="D5" s="214"/>
      <c r="E5" s="220"/>
      <c r="F5" s="214"/>
      <c r="G5" s="220"/>
      <c r="H5" s="214"/>
      <c r="I5" s="220"/>
      <c r="J5" s="214"/>
      <c r="K5" s="214"/>
    </row>
    <row r="6" spans="1:11" x14ac:dyDescent="0.25">
      <c r="A6" s="218"/>
      <c r="B6" s="214"/>
      <c r="C6" s="223"/>
      <c r="D6" s="214"/>
      <c r="E6" s="220"/>
      <c r="F6" s="214"/>
      <c r="G6" s="220"/>
      <c r="H6" s="214"/>
      <c r="I6" s="220"/>
      <c r="J6" s="214"/>
      <c r="K6" s="214"/>
    </row>
    <row r="7" spans="1:11" x14ac:dyDescent="0.25">
      <c r="A7" s="218"/>
      <c r="B7" s="214"/>
      <c r="C7" s="219"/>
      <c r="D7" s="214"/>
      <c r="E7" s="219"/>
      <c r="F7" s="214"/>
      <c r="G7" s="220"/>
      <c r="H7" s="214"/>
      <c r="I7" s="220"/>
      <c r="J7" s="214"/>
      <c r="K7" s="214"/>
    </row>
    <row r="8" spans="1:11" x14ac:dyDescent="0.25">
      <c r="A8" s="218"/>
      <c r="B8" s="214"/>
      <c r="C8" s="219"/>
      <c r="D8" s="217"/>
      <c r="E8" s="224"/>
      <c r="F8" s="214"/>
      <c r="G8" s="221"/>
      <c r="H8" s="217"/>
      <c r="I8" s="221"/>
      <c r="J8" s="217"/>
      <c r="K8" s="217"/>
    </row>
    <row r="9" spans="1:11" x14ac:dyDescent="0.25">
      <c r="A9" s="218"/>
      <c r="B9" s="214"/>
      <c r="C9" s="222"/>
      <c r="D9" s="214"/>
      <c r="E9" s="219"/>
      <c r="F9" s="214"/>
      <c r="G9" s="220"/>
      <c r="H9" s="214"/>
      <c r="I9" s="220"/>
      <c r="J9" s="214"/>
      <c r="K9" s="214"/>
    </row>
    <row r="10" spans="1:11" x14ac:dyDescent="0.25">
      <c r="A10" s="218"/>
      <c r="B10" s="214"/>
      <c r="C10" s="224"/>
      <c r="D10" s="217"/>
      <c r="E10" s="224"/>
      <c r="F10" s="214"/>
      <c r="G10" s="221"/>
      <c r="H10" s="217"/>
      <c r="I10" s="221"/>
      <c r="J10" s="217"/>
      <c r="K10" s="217"/>
    </row>
    <row r="11" spans="1:11" x14ac:dyDescent="0.25">
      <c r="A11" s="214"/>
      <c r="B11" s="214"/>
      <c r="C11" s="219"/>
      <c r="D11" s="214"/>
      <c r="E11" s="219"/>
      <c r="F11" s="214"/>
      <c r="G11" s="218"/>
      <c r="H11" s="214"/>
      <c r="I11" s="220"/>
      <c r="J11" s="214"/>
      <c r="K11" s="214"/>
    </row>
    <row r="12" spans="1:11" x14ac:dyDescent="0.25">
      <c r="A12" s="212"/>
      <c r="B12" s="213"/>
      <c r="C12" s="222"/>
      <c r="D12" s="213"/>
      <c r="E12" s="222"/>
      <c r="F12" s="213"/>
      <c r="G12" s="212"/>
      <c r="H12" s="213"/>
      <c r="I12" s="225"/>
      <c r="J12" s="213"/>
      <c r="K12" s="213"/>
    </row>
    <row r="13" spans="1:11" x14ac:dyDescent="0.25">
      <c r="A13" s="218"/>
      <c r="B13" s="214"/>
      <c r="C13" s="223"/>
      <c r="D13" s="226"/>
      <c r="E13" s="223"/>
      <c r="F13" s="214"/>
      <c r="G13" s="227"/>
      <c r="H13" s="226"/>
      <c r="J13" s="226"/>
      <c r="K13" s="226"/>
    </row>
    <row r="14" spans="1:11" x14ac:dyDescent="0.25">
      <c r="A14" s="218"/>
      <c r="B14" s="214"/>
      <c r="C14" s="219"/>
      <c r="D14" s="217"/>
      <c r="E14" s="224"/>
      <c r="F14" s="214"/>
      <c r="G14" s="215"/>
      <c r="H14" s="217"/>
      <c r="I14" s="221"/>
      <c r="J14" s="217"/>
      <c r="K14" s="217"/>
    </row>
    <row r="15" spans="1:11" x14ac:dyDescent="0.25">
      <c r="A15" s="218"/>
      <c r="B15" s="214"/>
      <c r="C15" s="219"/>
      <c r="D15" s="214"/>
      <c r="E15" s="219"/>
      <c r="F15" s="214"/>
      <c r="G15" s="218"/>
      <c r="H15" s="214"/>
      <c r="I15" s="220"/>
      <c r="J15" s="214"/>
      <c r="K15" s="214"/>
    </row>
    <row r="16" spans="1:11" x14ac:dyDescent="0.25">
      <c r="A16" s="218"/>
      <c r="B16" s="214"/>
      <c r="C16" s="222"/>
      <c r="D16" s="226"/>
      <c r="E16" s="223"/>
      <c r="F16" s="214"/>
      <c r="H16" s="226"/>
      <c r="J16" s="226"/>
      <c r="K16" s="226"/>
    </row>
    <row r="17" spans="1:11" x14ac:dyDescent="0.25">
      <c r="A17" s="218"/>
      <c r="B17" s="214"/>
      <c r="C17" s="219"/>
      <c r="D17" s="217"/>
      <c r="E17" s="224"/>
      <c r="F17" s="214"/>
      <c r="G17" s="221"/>
      <c r="H17" s="217"/>
      <c r="I17" s="221"/>
      <c r="J17" s="217"/>
      <c r="K17" s="217"/>
    </row>
    <row r="18" spans="1:11" x14ac:dyDescent="0.25">
      <c r="A18" s="218"/>
      <c r="B18" s="214"/>
      <c r="C18" s="219"/>
      <c r="D18" s="214"/>
      <c r="E18" s="214"/>
      <c r="F18" s="214"/>
      <c r="G18" s="220"/>
      <c r="H18" s="214"/>
      <c r="I18" s="220"/>
      <c r="J18" s="214"/>
      <c r="K18" s="214"/>
    </row>
    <row r="19" spans="1:11" x14ac:dyDescent="0.25">
      <c r="A19" s="218"/>
      <c r="B19" s="214"/>
      <c r="C19" s="219"/>
      <c r="D19" s="213"/>
      <c r="E19" s="213"/>
      <c r="F19" s="226"/>
      <c r="H19" s="226"/>
      <c r="J19" s="226"/>
      <c r="K19" s="226"/>
    </row>
    <row r="20" spans="1:11" x14ac:dyDescent="0.25">
      <c r="A20" s="218"/>
      <c r="B20" s="214"/>
      <c r="C20" s="219"/>
      <c r="D20" s="214"/>
      <c r="E20" s="219"/>
      <c r="F20" s="214"/>
      <c r="G20" s="220"/>
      <c r="H20" s="214"/>
      <c r="I20" s="220"/>
      <c r="J20" s="214"/>
      <c r="K20" s="214"/>
    </row>
    <row r="21" spans="1:11" x14ac:dyDescent="0.25">
      <c r="A21" s="218"/>
      <c r="B21" s="214"/>
      <c r="C21" s="225"/>
      <c r="D21" s="226"/>
      <c r="E21" s="223"/>
      <c r="F21" s="226"/>
      <c r="H21" s="226"/>
      <c r="J21" s="226"/>
      <c r="K21" s="226"/>
    </row>
    <row r="22" spans="1:11" x14ac:dyDescent="0.25">
      <c r="A22" s="218"/>
      <c r="B22" s="214"/>
      <c r="C22" s="219"/>
      <c r="D22" s="214"/>
      <c r="E22" s="219"/>
      <c r="F22" s="214"/>
      <c r="G22" s="220"/>
      <c r="H22" s="214"/>
      <c r="I22" s="220"/>
      <c r="J22" s="214"/>
      <c r="K22" s="214"/>
    </row>
    <row r="23" spans="1:11" x14ac:dyDescent="0.25">
      <c r="A23" s="218"/>
      <c r="B23" s="214"/>
      <c r="C23" s="219"/>
      <c r="D23" s="226"/>
      <c r="E23" s="223"/>
      <c r="F23" s="226"/>
      <c r="H23" s="226"/>
      <c r="J23" s="226"/>
      <c r="K23" s="226"/>
    </row>
    <row r="24" spans="1:11" x14ac:dyDescent="0.25">
      <c r="A24" s="218"/>
      <c r="B24" s="214"/>
      <c r="C24" s="219"/>
      <c r="D24" s="214"/>
      <c r="E24" s="219"/>
      <c r="F24" s="214"/>
      <c r="G24" s="220"/>
      <c r="H24" s="214"/>
      <c r="I24" s="220"/>
      <c r="J24" s="214"/>
      <c r="K24" s="214"/>
    </row>
    <row r="25" spans="1:11" x14ac:dyDescent="0.25">
      <c r="A25" s="218"/>
      <c r="B25" s="214"/>
      <c r="C25" s="219"/>
      <c r="D25" s="226"/>
      <c r="E25" s="223"/>
      <c r="F25" s="226"/>
      <c r="H25" s="226"/>
      <c r="J25" s="226"/>
      <c r="K25" s="226"/>
    </row>
    <row r="26" spans="1:11" x14ac:dyDescent="0.25">
      <c r="A26" s="218"/>
      <c r="B26" s="214"/>
      <c r="C26" s="225"/>
      <c r="D26" s="217"/>
      <c r="E26" s="224"/>
      <c r="F26" s="217"/>
      <c r="G26" s="221"/>
      <c r="H26" s="217"/>
      <c r="I26" s="221"/>
      <c r="J26" s="217"/>
      <c r="K26" s="217"/>
    </row>
    <row r="27" spans="1:11" x14ac:dyDescent="0.25">
      <c r="A27" s="218"/>
      <c r="B27" s="214"/>
      <c r="C27" s="224"/>
      <c r="D27" s="214"/>
      <c r="E27" s="219"/>
      <c r="F27" s="214"/>
      <c r="G27" s="220"/>
      <c r="H27" s="214"/>
      <c r="I27" s="220"/>
      <c r="J27" s="214"/>
      <c r="K27" s="214"/>
    </row>
    <row r="28" spans="1:11" ht="39" x14ac:dyDescent="0.7">
      <c r="A28" s="228" t="s">
        <v>169</v>
      </c>
      <c r="B28" s="214"/>
      <c r="C28" s="219"/>
      <c r="D28" s="217"/>
      <c r="E28" s="224"/>
      <c r="F28" s="217"/>
      <c r="G28" s="221"/>
      <c r="H28" s="217"/>
      <c r="I28" s="221"/>
      <c r="J28" s="217"/>
      <c r="K28" s="217"/>
    </row>
    <row r="29" spans="1:11" ht="17.25" x14ac:dyDescent="0.35">
      <c r="A29" s="229"/>
      <c r="B29" s="214"/>
      <c r="C29" s="219"/>
      <c r="D29" s="214"/>
      <c r="E29" s="219"/>
      <c r="F29" s="214"/>
      <c r="G29" s="218"/>
      <c r="H29" s="214"/>
      <c r="I29" s="220"/>
      <c r="J29" s="214"/>
      <c r="K29" s="214"/>
    </row>
    <row r="30" spans="1:11" x14ac:dyDescent="0.25">
      <c r="A30" s="218"/>
      <c r="B30" s="214"/>
      <c r="C30" s="222"/>
      <c r="D30" s="213"/>
      <c r="E30" s="222"/>
      <c r="F30" s="213"/>
      <c r="G30" s="212"/>
      <c r="H30" s="213"/>
      <c r="I30" s="225"/>
      <c r="J30" s="213"/>
      <c r="K30" s="213"/>
    </row>
    <row r="31" spans="1:11" x14ac:dyDescent="0.25">
      <c r="A31" s="218"/>
      <c r="B31" s="214"/>
      <c r="C31" s="219"/>
      <c r="D31" s="226"/>
      <c r="E31" s="223"/>
      <c r="F31" s="226"/>
      <c r="G31" s="227"/>
      <c r="H31" s="226"/>
      <c r="J31" s="226"/>
      <c r="K31" s="226"/>
    </row>
    <row r="32" spans="1:11" x14ac:dyDescent="0.25">
      <c r="A32" s="218"/>
      <c r="B32" s="214"/>
      <c r="C32" s="225"/>
      <c r="D32" s="217"/>
      <c r="E32" s="224"/>
      <c r="F32" s="217"/>
      <c r="G32" s="215"/>
      <c r="H32" s="217"/>
      <c r="I32" s="221"/>
      <c r="J32" s="217"/>
      <c r="K32" s="217"/>
    </row>
    <row r="33" spans="1:11" x14ac:dyDescent="0.25">
      <c r="A33" s="218"/>
      <c r="B33" s="214"/>
      <c r="C33" s="224"/>
      <c r="D33" s="214"/>
      <c r="E33" s="219"/>
      <c r="F33" s="214"/>
      <c r="G33" s="218"/>
      <c r="H33" s="214"/>
      <c r="I33" s="220"/>
      <c r="J33" s="214"/>
      <c r="K33" s="214"/>
    </row>
    <row r="34" spans="1:11" x14ac:dyDescent="0.25">
      <c r="A34" s="218"/>
      <c r="B34" s="214"/>
      <c r="C34" s="219"/>
      <c r="D34" s="214"/>
      <c r="E34" s="219"/>
      <c r="F34" s="214"/>
      <c r="G34" s="218"/>
      <c r="H34" s="214"/>
      <c r="I34" s="220"/>
      <c r="J34" s="214"/>
      <c r="K34" s="214"/>
    </row>
    <row r="35" spans="1:11" x14ac:dyDescent="0.25">
      <c r="A35" s="218"/>
      <c r="B35" s="214"/>
      <c r="D35" s="213"/>
      <c r="E35" s="222"/>
      <c r="F35" s="213"/>
      <c r="G35" s="212"/>
      <c r="H35" s="213"/>
      <c r="I35" s="225"/>
      <c r="J35" s="213"/>
      <c r="K35" s="213"/>
    </row>
    <row r="36" spans="1:11" x14ac:dyDescent="0.25">
      <c r="A36" s="218"/>
      <c r="B36" s="214"/>
      <c r="C36" s="219"/>
      <c r="D36" s="213"/>
      <c r="E36" s="222"/>
      <c r="F36" s="214"/>
      <c r="G36" s="218"/>
      <c r="H36" s="214"/>
      <c r="I36" s="218"/>
      <c r="J36" s="214"/>
      <c r="K36" s="214"/>
    </row>
    <row r="37" spans="1:11" x14ac:dyDescent="0.25">
      <c r="A37" s="218"/>
      <c r="B37" s="214"/>
      <c r="C37" s="219"/>
      <c r="D37" s="213"/>
      <c r="E37" s="222"/>
      <c r="F37" s="213"/>
      <c r="G37" s="212"/>
      <c r="H37" s="226"/>
      <c r="I37" s="227"/>
      <c r="J37" s="226"/>
      <c r="K37" s="226"/>
    </row>
    <row r="38" spans="1:11" x14ac:dyDescent="0.25">
      <c r="A38" s="218"/>
      <c r="B38" s="214"/>
      <c r="C38" s="223"/>
      <c r="D38" s="226"/>
      <c r="E38" s="223"/>
      <c r="F38" s="226"/>
      <c r="G38" s="227"/>
      <c r="H38" s="217"/>
      <c r="I38" s="214"/>
      <c r="J38" s="214"/>
      <c r="K38" s="214"/>
    </row>
    <row r="39" spans="1:11" x14ac:dyDescent="0.25">
      <c r="A39" s="218"/>
      <c r="B39" s="214"/>
      <c r="C39" s="214"/>
      <c r="D39" s="217"/>
      <c r="E39" s="214"/>
      <c r="F39" s="214"/>
      <c r="G39" s="218"/>
      <c r="H39" s="214"/>
      <c r="I39" s="225"/>
      <c r="J39" s="213"/>
      <c r="K39" s="213"/>
    </row>
    <row r="40" spans="1:11" x14ac:dyDescent="0.25">
      <c r="A40" s="218"/>
      <c r="B40" s="214"/>
      <c r="C40" s="214"/>
      <c r="D40" s="214"/>
      <c r="E40" s="213"/>
      <c r="F40" s="213"/>
      <c r="G40" s="212"/>
      <c r="H40" s="226"/>
      <c r="J40" s="226"/>
      <c r="K40" s="226"/>
    </row>
    <row r="41" spans="1:11" x14ac:dyDescent="0.25">
      <c r="A41" s="218"/>
      <c r="B41" s="214"/>
      <c r="C41" s="226"/>
      <c r="D41" s="213"/>
      <c r="F41" s="226"/>
      <c r="G41" s="227"/>
      <c r="H41" s="214"/>
      <c r="I41" s="220"/>
      <c r="J41" s="214"/>
      <c r="K41" s="214"/>
    </row>
    <row r="42" spans="1:11" x14ac:dyDescent="0.25">
      <c r="A42" s="218"/>
      <c r="B42" s="214"/>
      <c r="C42" s="214"/>
      <c r="D42" s="214"/>
      <c r="E42" s="219"/>
      <c r="F42" s="214"/>
      <c r="G42" s="218"/>
      <c r="H42" s="214"/>
      <c r="I42" s="220"/>
      <c r="J42" s="214"/>
      <c r="K42" s="214"/>
    </row>
    <row r="43" spans="1:11" x14ac:dyDescent="0.25">
      <c r="A43" s="212"/>
      <c r="B43" s="214"/>
      <c r="C43" s="217"/>
      <c r="D43" s="224"/>
      <c r="E43" s="226"/>
      <c r="F43" s="226"/>
      <c r="G43" s="218"/>
      <c r="H43" s="214"/>
      <c r="I43" s="220"/>
      <c r="J43" s="214"/>
      <c r="K43" s="214"/>
    </row>
    <row r="44" spans="1:11" x14ac:dyDescent="0.25">
      <c r="A44" s="218"/>
      <c r="B44" s="214"/>
      <c r="C44" s="214"/>
      <c r="D44" s="219"/>
      <c r="E44" s="214"/>
      <c r="F44" s="214"/>
      <c r="G44" s="212"/>
      <c r="H44" s="213"/>
      <c r="I44" s="225"/>
      <c r="J44" s="213"/>
      <c r="K44" s="213"/>
    </row>
    <row r="45" spans="1:11" x14ac:dyDescent="0.25">
      <c r="A45" s="218"/>
      <c r="B45" s="214"/>
      <c r="C45" s="213"/>
      <c r="D45" s="222"/>
      <c r="E45" s="213"/>
      <c r="F45" s="213"/>
      <c r="G45" s="212"/>
      <c r="H45" s="214"/>
      <c r="I45" s="214"/>
      <c r="J45" s="214"/>
      <c r="K45" s="214"/>
    </row>
    <row r="46" spans="1:11" x14ac:dyDescent="0.25">
      <c r="A46" s="215"/>
      <c r="B46" s="217"/>
      <c r="C46" s="217"/>
      <c r="D46" s="224"/>
      <c r="E46" s="217"/>
      <c r="F46" s="217"/>
      <c r="G46" s="215"/>
      <c r="H46" s="217"/>
      <c r="I46" s="221"/>
      <c r="J46" s="217"/>
      <c r="K46" s="217"/>
    </row>
    <row r="47" spans="1:11" x14ac:dyDescent="0.25">
      <c r="A47" s="214"/>
      <c r="B47" s="214"/>
      <c r="C47" s="214"/>
      <c r="D47" s="219"/>
      <c r="E47" s="214"/>
      <c r="F47" s="214"/>
      <c r="G47" s="220"/>
      <c r="H47" s="214"/>
      <c r="I47" s="220"/>
      <c r="J47" s="214"/>
      <c r="K47" s="214"/>
    </row>
    <row r="48" spans="1:11" x14ac:dyDescent="0.25">
      <c r="A48" s="230"/>
      <c r="B48" s="231"/>
      <c r="C48" s="231"/>
      <c r="D48" s="224"/>
      <c r="E48" s="217"/>
      <c r="F48" s="217"/>
      <c r="G48" s="231"/>
      <c r="H48" s="231"/>
      <c r="I48" s="231"/>
      <c r="J48" s="231"/>
      <c r="K48" s="231"/>
    </row>
    <row r="51" spans="8:8" x14ac:dyDescent="0.25">
      <c r="H51" s="232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1BD79-3920-4E9A-A182-88083915B1D9}">
  <sheetPr>
    <pageSetUpPr fitToPage="1"/>
  </sheetPr>
  <dimension ref="A1:AA36"/>
  <sheetViews>
    <sheetView workbookViewId="0"/>
  </sheetViews>
  <sheetFormatPr baseColWidth="10" defaultColWidth="8.85546875" defaultRowHeight="15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27" ht="19.149999999999999" customHeight="1" x14ac:dyDescent="0.35">
      <c r="A1" s="46" t="s">
        <v>184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2024</v>
      </c>
    </row>
    <row r="2" spans="1:27" ht="15.6" customHeight="1" x14ac:dyDescent="0.3">
      <c r="H2" s="17"/>
      <c r="I2" s="17"/>
      <c r="J2" s="17"/>
      <c r="K2" s="17"/>
      <c r="L2" s="17"/>
      <c r="M2" s="17"/>
      <c r="AA2" s="53" t="str">
        <f>"Acumulado "&amp;D6</f>
        <v>Acumulado 2023</v>
      </c>
    </row>
    <row r="3" spans="1:27" ht="15.6" customHeight="1" x14ac:dyDescent="0.3">
      <c r="H3" s="17"/>
      <c r="I3" s="17"/>
      <c r="J3" s="17"/>
      <c r="K3" s="17"/>
      <c r="L3" s="17"/>
      <c r="M3" s="17"/>
    </row>
    <row r="4" spans="1:27" ht="15.6" customHeight="1" x14ac:dyDescent="0.25">
      <c r="A4" s="45" t="s">
        <v>53</v>
      </c>
    </row>
    <row r="5" spans="1:27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27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27" ht="15.6" customHeight="1" x14ac:dyDescent="0.25">
      <c r="A7" s="236" t="s">
        <v>18</v>
      </c>
      <c r="B7" s="237">
        <v>635220</v>
      </c>
      <c r="C7" s="237">
        <v>598094</v>
      </c>
      <c r="D7" s="237">
        <v>6305632</v>
      </c>
      <c r="E7" s="237">
        <v>7366573</v>
      </c>
      <c r="F7" s="238">
        <v>16.8252920563712</v>
      </c>
      <c r="G7" s="20"/>
    </row>
    <row r="8" spans="1:27" s="47" customFormat="1" ht="15.6" customHeight="1" x14ac:dyDescent="0.2">
      <c r="A8" s="236" t="s">
        <v>11</v>
      </c>
      <c r="B8" s="237">
        <v>89602</v>
      </c>
      <c r="C8" s="237">
        <v>55693</v>
      </c>
      <c r="D8" s="237">
        <v>623734</v>
      </c>
      <c r="E8" s="237">
        <v>783305</v>
      </c>
      <c r="F8" s="238">
        <v>25.583181292025131</v>
      </c>
      <c r="G8" s="239"/>
    </row>
    <row r="9" spans="1:27" ht="15.6" customHeight="1" x14ac:dyDescent="0.25">
      <c r="A9" s="236" t="s">
        <v>8</v>
      </c>
      <c r="B9" s="237">
        <v>116715</v>
      </c>
      <c r="C9" s="237">
        <v>66616</v>
      </c>
      <c r="D9" s="237">
        <v>684228</v>
      </c>
      <c r="E9" s="237">
        <v>732366</v>
      </c>
      <c r="F9" s="238">
        <v>7.0353741735211059</v>
      </c>
      <c r="G9" s="20"/>
    </row>
    <row r="10" spans="1:27" ht="15.6" customHeight="1" x14ac:dyDescent="0.25">
      <c r="A10" s="236" t="s">
        <v>10</v>
      </c>
      <c r="B10" s="237">
        <v>180796</v>
      </c>
      <c r="C10" s="237">
        <v>187068</v>
      </c>
      <c r="D10" s="237">
        <v>1794473</v>
      </c>
      <c r="E10" s="237">
        <v>1811067</v>
      </c>
      <c r="F10" s="238">
        <v>0.9247283185648314</v>
      </c>
    </row>
    <row r="11" spans="1:27" ht="15.6" customHeight="1" x14ac:dyDescent="0.25">
      <c r="A11" s="236" t="s">
        <v>9</v>
      </c>
      <c r="B11" s="237">
        <v>1254711</v>
      </c>
      <c r="C11" s="237">
        <v>1178343</v>
      </c>
      <c r="D11" s="237">
        <v>13755138</v>
      </c>
      <c r="E11" s="237">
        <v>14101517</v>
      </c>
      <c r="F11" s="238">
        <v>2.5181790251758969</v>
      </c>
    </row>
    <row r="12" spans="1:27" ht="15.6" customHeight="1" x14ac:dyDescent="0.25">
      <c r="A12" s="236" t="s">
        <v>6</v>
      </c>
      <c r="B12" s="237">
        <v>105251</v>
      </c>
      <c r="C12" s="237">
        <v>86579</v>
      </c>
      <c r="D12" s="237">
        <v>1366945</v>
      </c>
      <c r="E12" s="237">
        <v>917172</v>
      </c>
      <c r="F12" s="238">
        <v>-32.903518429783198</v>
      </c>
    </row>
    <row r="13" spans="1:27" ht="15.6" customHeight="1" x14ac:dyDescent="0.25">
      <c r="A13" s="236" t="s">
        <v>175</v>
      </c>
      <c r="B13" s="237">
        <v>55766</v>
      </c>
      <c r="C13" s="237">
        <v>58505</v>
      </c>
      <c r="D13" s="237">
        <v>359195</v>
      </c>
      <c r="E13" s="237">
        <v>455510</v>
      </c>
      <c r="F13" s="238">
        <v>26.814126031821161</v>
      </c>
    </row>
    <row r="14" spans="1:27" ht="15.6" customHeight="1" x14ac:dyDescent="0.25">
      <c r="A14" s="236" t="s">
        <v>153</v>
      </c>
      <c r="B14" s="237">
        <v>1489010</v>
      </c>
      <c r="C14" s="237">
        <v>1596478</v>
      </c>
      <c r="D14" s="237">
        <v>14636347</v>
      </c>
      <c r="E14" s="237">
        <v>14488534</v>
      </c>
      <c r="F14" s="238">
        <v>-1.0099036323749431</v>
      </c>
    </row>
    <row r="15" spans="1:27" ht="15.6" customHeight="1" x14ac:dyDescent="0.25">
      <c r="A15" s="236" t="s">
        <v>150</v>
      </c>
      <c r="B15" s="237">
        <v>1684502</v>
      </c>
      <c r="C15" s="237">
        <v>1795039</v>
      </c>
      <c r="D15" s="237">
        <v>18129743</v>
      </c>
      <c r="E15" s="237">
        <v>19018104</v>
      </c>
      <c r="F15" s="238">
        <v>4.9000198182621801</v>
      </c>
    </row>
    <row r="16" spans="1:27" ht="15.6" customHeight="1" x14ac:dyDescent="0.5">
      <c r="A16" s="236" t="s">
        <v>149</v>
      </c>
      <c r="B16" s="237">
        <v>2420703</v>
      </c>
      <c r="C16" s="237">
        <v>2072591</v>
      </c>
      <c r="D16" s="237">
        <v>21390812</v>
      </c>
      <c r="E16" s="237">
        <v>20172021</v>
      </c>
      <c r="F16" s="238">
        <v>-5.6977313437189707</v>
      </c>
      <c r="G16" s="15"/>
    </row>
    <row r="17" spans="1:7" ht="15.6" customHeight="1" x14ac:dyDescent="0.35">
      <c r="A17" s="236" t="s">
        <v>155</v>
      </c>
      <c r="B17" s="237">
        <v>642823</v>
      </c>
      <c r="C17" s="237">
        <v>992304</v>
      </c>
      <c r="D17" s="237">
        <v>9396753</v>
      </c>
      <c r="E17" s="237">
        <v>10462123</v>
      </c>
      <c r="F17" s="238">
        <v>11.33763971448435</v>
      </c>
      <c r="G17" s="16"/>
    </row>
    <row r="18" spans="1:7" ht="15.6" customHeight="1" x14ac:dyDescent="0.25">
      <c r="A18" s="236" t="s">
        <v>152</v>
      </c>
      <c r="B18" s="237">
        <v>36184</v>
      </c>
      <c r="C18" s="237">
        <v>57978</v>
      </c>
      <c r="D18" s="237">
        <v>184633</v>
      </c>
      <c r="E18" s="237">
        <v>289793</v>
      </c>
      <c r="F18" s="238">
        <v>56.956232092854457</v>
      </c>
    </row>
    <row r="19" spans="1:7" ht="15.6" customHeight="1" x14ac:dyDescent="0.25">
      <c r="A19" s="236" t="s">
        <v>148</v>
      </c>
      <c r="B19" s="237">
        <v>498712</v>
      </c>
      <c r="C19" s="237">
        <v>309086</v>
      </c>
      <c r="D19" s="237">
        <v>4250520</v>
      </c>
      <c r="E19" s="237">
        <v>3647437</v>
      </c>
      <c r="F19" s="238">
        <v>-14.18845223643225</v>
      </c>
    </row>
    <row r="20" spans="1:7" ht="15.6" customHeight="1" x14ac:dyDescent="0.25">
      <c r="A20" s="236" t="s">
        <v>147</v>
      </c>
      <c r="B20" s="237">
        <v>786397</v>
      </c>
      <c r="C20" s="237">
        <v>598820</v>
      </c>
      <c r="D20" s="237">
        <v>7783217</v>
      </c>
      <c r="E20" s="237">
        <v>8241606</v>
      </c>
      <c r="F20" s="238">
        <v>5.8894541935551814</v>
      </c>
    </row>
    <row r="21" spans="1:7" ht="15.6" customHeight="1" x14ac:dyDescent="0.25">
      <c r="A21" s="236" t="s">
        <v>154</v>
      </c>
      <c r="B21" s="237">
        <v>1279676</v>
      </c>
      <c r="C21" s="237">
        <v>1231679</v>
      </c>
      <c r="D21" s="237">
        <v>14049285</v>
      </c>
      <c r="E21" s="237">
        <v>13781508</v>
      </c>
      <c r="F21" s="238">
        <v>-1.9059831158667471</v>
      </c>
    </row>
    <row r="22" spans="1:7" ht="15.6" customHeight="1" x14ac:dyDescent="0.25">
      <c r="A22" s="236" t="s">
        <v>151</v>
      </c>
      <c r="B22" s="237">
        <v>195127</v>
      </c>
      <c r="C22" s="237">
        <v>136473</v>
      </c>
      <c r="D22" s="237">
        <v>1567130</v>
      </c>
      <c r="E22" s="237">
        <v>1626286</v>
      </c>
      <c r="F22" s="238">
        <v>3.774798517034327</v>
      </c>
    </row>
    <row r="23" spans="1:7" ht="15.6" customHeight="1" x14ac:dyDescent="0.25">
      <c r="A23" s="236" t="s">
        <v>171</v>
      </c>
      <c r="B23" s="237">
        <v>142471</v>
      </c>
      <c r="C23" s="237">
        <v>115926</v>
      </c>
      <c r="D23" s="237">
        <v>1032243</v>
      </c>
      <c r="E23" s="237">
        <v>940582</v>
      </c>
      <c r="F23" s="238">
        <v>-8.8797889644202002</v>
      </c>
    </row>
    <row r="24" spans="1:7" ht="15.6" customHeight="1" x14ac:dyDescent="0.25">
      <c r="A24" s="236" t="s">
        <v>146</v>
      </c>
      <c r="B24" s="237">
        <v>105053</v>
      </c>
      <c r="C24" s="237">
        <v>149545</v>
      </c>
      <c r="D24" s="237">
        <v>1187779</v>
      </c>
      <c r="E24" s="237">
        <v>1445749</v>
      </c>
      <c r="F24" s="238">
        <v>21.718686725392519</v>
      </c>
    </row>
    <row r="25" spans="1:7" ht="15.6" customHeight="1" x14ac:dyDescent="0.25">
      <c r="A25" s="236" t="s">
        <v>145</v>
      </c>
      <c r="B25" s="237">
        <v>1</v>
      </c>
      <c r="C25" s="237">
        <v>0</v>
      </c>
      <c r="D25" s="237">
        <v>94</v>
      </c>
      <c r="E25" s="237">
        <v>16</v>
      </c>
      <c r="F25" s="238">
        <v>-82.978723404255319</v>
      </c>
    </row>
    <row r="26" spans="1:7" ht="15.6" customHeight="1" x14ac:dyDescent="0.25">
      <c r="A26" s="236" t="s">
        <v>157</v>
      </c>
      <c r="B26" s="237">
        <v>108468</v>
      </c>
      <c r="C26" s="237">
        <v>120858</v>
      </c>
      <c r="D26" s="237">
        <v>885404</v>
      </c>
      <c r="E26" s="237">
        <v>1164398</v>
      </c>
      <c r="F26" s="238">
        <v>31.51036137175797</v>
      </c>
    </row>
    <row r="27" spans="1:7" ht="15.6" customHeight="1" x14ac:dyDescent="0.25">
      <c r="A27" s="236" t="s">
        <v>173</v>
      </c>
      <c r="B27" s="237">
        <v>201033</v>
      </c>
      <c r="C27" s="237">
        <v>194579</v>
      </c>
      <c r="D27" s="237">
        <v>1869502</v>
      </c>
      <c r="E27" s="237">
        <v>1813371</v>
      </c>
      <c r="F27" s="238">
        <v>-3.002457338906297</v>
      </c>
    </row>
    <row r="28" spans="1:7" ht="15.6" customHeight="1" x14ac:dyDescent="0.25">
      <c r="A28" s="236" t="s">
        <v>177</v>
      </c>
      <c r="B28" s="237">
        <v>120876</v>
      </c>
      <c r="C28" s="237">
        <v>76102</v>
      </c>
      <c r="D28" s="237">
        <v>893851</v>
      </c>
      <c r="E28" s="237">
        <v>800669</v>
      </c>
      <c r="F28" s="238">
        <v>-10.424779968920999</v>
      </c>
    </row>
    <row r="29" spans="1:7" ht="15.6" customHeight="1" x14ac:dyDescent="0.25">
      <c r="A29" s="236" t="s">
        <v>178</v>
      </c>
      <c r="B29" s="237">
        <v>291139</v>
      </c>
      <c r="C29" s="237">
        <v>334788</v>
      </c>
      <c r="D29" s="237">
        <v>3014807</v>
      </c>
      <c r="E29" s="237">
        <v>2812195</v>
      </c>
      <c r="F29" s="238">
        <v>-6.7205628751691222</v>
      </c>
    </row>
    <row r="30" spans="1:7" ht="15.6" customHeight="1" x14ac:dyDescent="0.25">
      <c r="A30" s="236" t="s">
        <v>179</v>
      </c>
      <c r="B30" s="237">
        <v>209139</v>
      </c>
      <c r="C30" s="237">
        <v>176387</v>
      </c>
      <c r="D30" s="237">
        <v>1571344</v>
      </c>
      <c r="E30" s="237">
        <v>1785598</v>
      </c>
      <c r="F30" s="238">
        <v>13.63507926972069</v>
      </c>
    </row>
    <row r="31" spans="1:7" ht="15.6" customHeight="1" x14ac:dyDescent="0.25">
      <c r="A31" s="236" t="s">
        <v>180</v>
      </c>
      <c r="B31" s="237">
        <v>2225301</v>
      </c>
      <c r="C31" s="237">
        <v>2102466</v>
      </c>
      <c r="D31" s="237">
        <v>19943462</v>
      </c>
      <c r="E31" s="237">
        <v>19032279</v>
      </c>
      <c r="F31" s="238">
        <v>-4.568830627300315</v>
      </c>
    </row>
    <row r="32" spans="1:7" ht="15.6" customHeight="1" x14ac:dyDescent="0.25">
      <c r="A32" s="236" t="s">
        <v>181</v>
      </c>
      <c r="B32" s="237">
        <v>1487729</v>
      </c>
      <c r="C32" s="237">
        <v>1214049</v>
      </c>
      <c r="D32" s="237">
        <v>14278193</v>
      </c>
      <c r="E32" s="237">
        <v>13403852</v>
      </c>
      <c r="F32" s="238">
        <v>-6.1236110199659084</v>
      </c>
    </row>
    <row r="33" spans="1:6" ht="15.6" customHeight="1" x14ac:dyDescent="0.25">
      <c r="A33" s="236" t="s">
        <v>182</v>
      </c>
      <c r="B33" s="237">
        <v>139230</v>
      </c>
      <c r="C33" s="237">
        <v>177773</v>
      </c>
      <c r="D33" s="237">
        <v>1421810</v>
      </c>
      <c r="E33" s="237">
        <v>1545828</v>
      </c>
      <c r="F33" s="238">
        <v>8.7225437998044697</v>
      </c>
    </row>
    <row r="34" spans="1:6" ht="15.6" customHeight="1" x14ac:dyDescent="0.25">
      <c r="A34" s="236" t="s">
        <v>183</v>
      </c>
      <c r="B34" s="237">
        <v>43848</v>
      </c>
      <c r="C34" s="237">
        <v>76493</v>
      </c>
      <c r="D34" s="237">
        <v>622405</v>
      </c>
      <c r="E34" s="237">
        <v>650636</v>
      </c>
      <c r="F34" s="238">
        <v>4.535792610920538</v>
      </c>
    </row>
    <row r="35" spans="1:6" ht="15.6" customHeight="1" x14ac:dyDescent="0.25">
      <c r="A35" s="240" t="s">
        <v>158</v>
      </c>
      <c r="B35" s="241">
        <f>SUM(B7:B34)</f>
        <v>16545483</v>
      </c>
      <c r="C35" s="241">
        <f>SUM(C7:C34)</f>
        <v>15760312</v>
      </c>
      <c r="D35" s="241">
        <f>SUM(D7:D34)</f>
        <v>162998679</v>
      </c>
      <c r="E35" s="241">
        <f>SUM(E7:E34)</f>
        <v>163290095</v>
      </c>
      <c r="F35" s="242">
        <f>E35*100/D35-100</f>
        <v>0.17878427100626482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977A4-2B7E-4DA5-9B36-817F4C3CCE0E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188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368756</v>
      </c>
      <c r="C7" s="237">
        <v>366271</v>
      </c>
      <c r="D7" s="237">
        <v>3680019</v>
      </c>
      <c r="E7" s="237">
        <v>4553531</v>
      </c>
      <c r="F7" s="238">
        <v>23.736616577251372</v>
      </c>
      <c r="G7" s="20"/>
    </row>
    <row r="8" spans="1:14" s="47" customFormat="1" ht="15.6" customHeight="1" x14ac:dyDescent="0.2">
      <c r="A8" s="236" t="s">
        <v>11</v>
      </c>
      <c r="B8" s="237">
        <v>0</v>
      </c>
      <c r="C8" s="237">
        <v>0</v>
      </c>
      <c r="D8" s="237">
        <v>8954</v>
      </c>
      <c r="E8" s="237">
        <v>7301</v>
      </c>
      <c r="F8" s="238">
        <v>-18.46102300647755</v>
      </c>
    </row>
    <row r="9" spans="1:14" ht="15.6" customHeight="1" x14ac:dyDescent="0.25">
      <c r="A9" s="236" t="s">
        <v>8</v>
      </c>
      <c r="B9" s="237">
        <v>6036</v>
      </c>
      <c r="C9" s="237">
        <v>0</v>
      </c>
      <c r="D9" s="237">
        <v>6036</v>
      </c>
      <c r="E9" s="237">
        <v>44871</v>
      </c>
      <c r="F9" s="238">
        <v>643.38966202783297</v>
      </c>
      <c r="G9" s="20"/>
    </row>
    <row r="10" spans="1:14" ht="15.6" customHeight="1" x14ac:dyDescent="0.25">
      <c r="A10" s="236" t="s">
        <v>10</v>
      </c>
      <c r="B10" s="237">
        <v>16128</v>
      </c>
      <c r="C10" s="237">
        <v>28666</v>
      </c>
      <c r="D10" s="237">
        <v>224137</v>
      </c>
      <c r="E10" s="237">
        <v>237154</v>
      </c>
      <c r="F10" s="238">
        <v>5.8076087392978346</v>
      </c>
    </row>
    <row r="11" spans="1:14" ht="15.6" customHeight="1" x14ac:dyDescent="0.25">
      <c r="A11" s="236" t="s">
        <v>9</v>
      </c>
      <c r="B11" s="237">
        <v>856145</v>
      </c>
      <c r="C11" s="237">
        <v>724971</v>
      </c>
      <c r="D11" s="237">
        <v>9223470</v>
      </c>
      <c r="E11" s="237">
        <v>9622198</v>
      </c>
      <c r="F11" s="238">
        <v>4.3229717232234748</v>
      </c>
    </row>
    <row r="12" spans="1:14" ht="15.6" customHeight="1" x14ac:dyDescent="0.25">
      <c r="A12" s="236" t="s">
        <v>6</v>
      </c>
      <c r="B12" s="237">
        <v>4470</v>
      </c>
      <c r="C12" s="237">
        <v>4887</v>
      </c>
      <c r="D12" s="237">
        <v>48733</v>
      </c>
      <c r="E12" s="237">
        <v>44186</v>
      </c>
      <c r="F12" s="238">
        <v>-9.330433176697511</v>
      </c>
    </row>
    <row r="13" spans="1:14" ht="15.6" customHeight="1" x14ac:dyDescent="0.25">
      <c r="A13" s="236" t="s">
        <v>175</v>
      </c>
      <c r="B13" s="237">
        <v>44233</v>
      </c>
      <c r="C13" s="237">
        <v>53448</v>
      </c>
      <c r="D13" s="237">
        <v>264428</v>
      </c>
      <c r="E13" s="237">
        <v>367863</v>
      </c>
      <c r="F13" s="238">
        <v>39.116508085376751</v>
      </c>
    </row>
    <row r="14" spans="1:14" ht="15.6" customHeight="1" x14ac:dyDescent="0.25">
      <c r="A14" s="236" t="s">
        <v>153</v>
      </c>
      <c r="B14" s="237">
        <v>677231</v>
      </c>
      <c r="C14" s="237">
        <v>539319</v>
      </c>
      <c r="D14" s="237">
        <v>6021549</v>
      </c>
      <c r="E14" s="237">
        <v>5289508</v>
      </c>
      <c r="F14" s="238">
        <v>-12.157021391007531</v>
      </c>
    </row>
    <row r="15" spans="1:14" ht="15.6" customHeight="1" x14ac:dyDescent="0.25">
      <c r="A15" s="236" t="s">
        <v>150</v>
      </c>
      <c r="B15" s="237">
        <v>1238545</v>
      </c>
      <c r="C15" s="237">
        <v>1283488</v>
      </c>
      <c r="D15" s="237">
        <v>13294769</v>
      </c>
      <c r="E15" s="237">
        <v>13850905</v>
      </c>
      <c r="F15" s="238">
        <v>4.183118939486647</v>
      </c>
    </row>
    <row r="16" spans="1:14" ht="15.6" customHeight="1" x14ac:dyDescent="0.5">
      <c r="A16" s="236" t="s">
        <v>149</v>
      </c>
      <c r="B16" s="237">
        <v>1751074</v>
      </c>
      <c r="C16" s="237">
        <v>1669088</v>
      </c>
      <c r="D16" s="237">
        <v>16573704</v>
      </c>
      <c r="E16" s="237">
        <v>15365717</v>
      </c>
      <c r="F16" s="238">
        <v>-7.2885759272640627</v>
      </c>
      <c r="G16" s="15"/>
    </row>
    <row r="17" spans="1:7" ht="15.6" customHeight="1" x14ac:dyDescent="0.35">
      <c r="A17" s="236" t="s">
        <v>155</v>
      </c>
      <c r="B17" s="237">
        <v>282407</v>
      </c>
      <c r="C17" s="237">
        <v>469505</v>
      </c>
      <c r="D17" s="237">
        <v>4876966</v>
      </c>
      <c r="E17" s="237">
        <v>4915263</v>
      </c>
      <c r="F17" s="238">
        <v>0.78526280478477872</v>
      </c>
      <c r="G17" s="16"/>
    </row>
    <row r="18" spans="1:7" ht="15.6" customHeight="1" x14ac:dyDescent="0.25">
      <c r="A18" s="236" t="s">
        <v>152</v>
      </c>
      <c r="B18" s="237">
        <v>36017</v>
      </c>
      <c r="C18" s="237">
        <v>57732</v>
      </c>
      <c r="D18" s="237">
        <v>183475</v>
      </c>
      <c r="E18" s="237">
        <v>287966</v>
      </c>
      <c r="F18" s="238">
        <v>56.951083253849298</v>
      </c>
    </row>
    <row r="19" spans="1:7" ht="15.6" customHeight="1" x14ac:dyDescent="0.25">
      <c r="A19" s="236" t="s">
        <v>148</v>
      </c>
      <c r="B19" s="237">
        <v>275966</v>
      </c>
      <c r="C19" s="237">
        <v>99109</v>
      </c>
      <c r="D19" s="237">
        <v>2374396</v>
      </c>
      <c r="E19" s="237">
        <v>1609068</v>
      </c>
      <c r="F19" s="238">
        <v>-32.232534084457683</v>
      </c>
    </row>
    <row r="20" spans="1:7" ht="15.6" customHeight="1" x14ac:dyDescent="0.25">
      <c r="A20" s="236" t="s">
        <v>147</v>
      </c>
      <c r="B20" s="237">
        <v>102951</v>
      </c>
      <c r="C20" s="237">
        <v>18863</v>
      </c>
      <c r="D20" s="237">
        <v>701175</v>
      </c>
      <c r="E20" s="237">
        <v>1072892</v>
      </c>
      <c r="F20" s="238">
        <v>53.013441722822392</v>
      </c>
    </row>
    <row r="21" spans="1:7" ht="15.6" customHeight="1" x14ac:dyDescent="0.25">
      <c r="A21" s="236" t="s">
        <v>154</v>
      </c>
      <c r="B21" s="237">
        <v>941061</v>
      </c>
      <c r="C21" s="237">
        <v>967829</v>
      </c>
      <c r="D21" s="237">
        <v>11043594</v>
      </c>
      <c r="E21" s="237">
        <v>10837069</v>
      </c>
      <c r="F21" s="238">
        <v>-1.8700886685982849</v>
      </c>
    </row>
    <row r="22" spans="1:7" ht="15.6" customHeight="1" x14ac:dyDescent="0.25">
      <c r="A22" s="236" t="s">
        <v>151</v>
      </c>
      <c r="B22" s="237">
        <v>145057</v>
      </c>
      <c r="C22" s="237">
        <v>90313</v>
      </c>
      <c r="D22" s="237">
        <v>1017073</v>
      </c>
      <c r="E22" s="237">
        <v>1103372</v>
      </c>
      <c r="F22" s="238">
        <v>8.4850349974878867</v>
      </c>
    </row>
    <row r="23" spans="1:7" ht="15.6" customHeight="1" x14ac:dyDescent="0.25">
      <c r="A23" s="236" t="s">
        <v>171</v>
      </c>
      <c r="B23" s="237">
        <v>13139</v>
      </c>
      <c r="C23" s="237">
        <v>0</v>
      </c>
      <c r="D23" s="237">
        <v>69224</v>
      </c>
      <c r="E23" s="237">
        <v>39501</v>
      </c>
      <c r="F23" s="238">
        <v>-42.937420547786893</v>
      </c>
    </row>
    <row r="24" spans="1:7" ht="15.6" customHeight="1" x14ac:dyDescent="0.25">
      <c r="A24" s="236" t="s">
        <v>146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88735</v>
      </c>
      <c r="C26" s="237">
        <v>87773</v>
      </c>
      <c r="D26" s="237">
        <v>605096</v>
      </c>
      <c r="E26" s="237">
        <v>806891</v>
      </c>
      <c r="F26" s="238">
        <v>33.349253672144577</v>
      </c>
    </row>
    <row r="27" spans="1:7" ht="15.6" customHeight="1" x14ac:dyDescent="0.25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7" ht="15.6" customHeight="1" x14ac:dyDescent="0.25">
      <c r="A28" s="236" t="s">
        <v>177</v>
      </c>
      <c r="B28" s="237">
        <v>67341</v>
      </c>
      <c r="C28" s="237">
        <v>42407</v>
      </c>
      <c r="D28" s="237">
        <v>454501</v>
      </c>
      <c r="E28" s="237">
        <v>348543</v>
      </c>
      <c r="F28" s="238">
        <v>-23.313040015313501</v>
      </c>
    </row>
    <row r="29" spans="1:7" ht="15.6" customHeight="1" x14ac:dyDescent="0.25">
      <c r="A29" s="236" t="s">
        <v>178</v>
      </c>
      <c r="B29" s="237">
        <v>10971</v>
      </c>
      <c r="C29" s="237">
        <v>8541</v>
      </c>
      <c r="D29" s="237">
        <v>158579</v>
      </c>
      <c r="E29" s="237">
        <v>144648</v>
      </c>
      <c r="F29" s="238">
        <v>-8.7848958563239705</v>
      </c>
    </row>
    <row r="30" spans="1:7" ht="15.6" customHeight="1" x14ac:dyDescent="0.25">
      <c r="A30" s="236" t="s">
        <v>179</v>
      </c>
      <c r="B30" s="237">
        <v>40200</v>
      </c>
      <c r="C30" s="237">
        <v>57138</v>
      </c>
      <c r="D30" s="237">
        <v>341036</v>
      </c>
      <c r="E30" s="237">
        <v>454063</v>
      </c>
      <c r="F30" s="238">
        <v>33.142248912138307</v>
      </c>
    </row>
    <row r="31" spans="1:7" ht="15.6" customHeight="1" x14ac:dyDescent="0.25">
      <c r="A31" s="236" t="s">
        <v>180</v>
      </c>
      <c r="B31" s="237">
        <v>1314965</v>
      </c>
      <c r="C31" s="237">
        <v>1285518</v>
      </c>
      <c r="D31" s="237">
        <v>11937934</v>
      </c>
      <c r="E31" s="237">
        <v>11733062</v>
      </c>
      <c r="F31" s="238">
        <v>-1.716142843476931</v>
      </c>
    </row>
    <row r="32" spans="1:7" ht="15.6" customHeight="1" x14ac:dyDescent="0.25">
      <c r="A32" s="236" t="s">
        <v>181</v>
      </c>
      <c r="B32" s="237">
        <v>322391</v>
      </c>
      <c r="C32" s="237">
        <v>66777</v>
      </c>
      <c r="D32" s="237">
        <v>3262893</v>
      </c>
      <c r="E32" s="237">
        <v>1849597</v>
      </c>
      <c r="F32" s="238">
        <v>-43.314200005945636</v>
      </c>
    </row>
    <row r="33" spans="1:6" ht="15.6" customHeight="1" x14ac:dyDescent="0.25">
      <c r="A33" s="236" t="s">
        <v>182</v>
      </c>
      <c r="B33" s="237">
        <v>2957</v>
      </c>
      <c r="C33" s="237">
        <v>3500</v>
      </c>
      <c r="D33" s="237">
        <v>31034</v>
      </c>
      <c r="E33" s="237">
        <v>30505</v>
      </c>
      <c r="F33" s="238">
        <v>-1.7045820712766619</v>
      </c>
    </row>
    <row r="34" spans="1:6" ht="15.6" customHeight="1" x14ac:dyDescent="0.25">
      <c r="A34" s="236" t="s">
        <v>183</v>
      </c>
      <c r="B34" s="237">
        <v>18614</v>
      </c>
      <c r="C34" s="237">
        <v>21255</v>
      </c>
      <c r="D34" s="237">
        <v>233339</v>
      </c>
      <c r="E34" s="237">
        <v>231620</v>
      </c>
      <c r="F34" s="238">
        <v>-0.73669639451613023</v>
      </c>
    </row>
    <row r="35" spans="1:6" ht="15.6" customHeight="1" x14ac:dyDescent="0.25">
      <c r="A35" s="240" t="s">
        <v>158</v>
      </c>
      <c r="B35" s="241">
        <f>SUM(B7:B34)</f>
        <v>8625390</v>
      </c>
      <c r="C35" s="241">
        <f>SUM(C7:C34)</f>
        <v>7946398</v>
      </c>
      <c r="D35" s="241">
        <f>SUM(D7:D34)</f>
        <v>86636114</v>
      </c>
      <c r="E35" s="241">
        <f>SUM(E7:E34)</f>
        <v>84847294</v>
      </c>
      <c r="F35" s="242">
        <f>E35*100/D35-100</f>
        <v>-2.0647509651690967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BADDE-12BC-4558-899A-EC5DDBC2E11F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189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208407</v>
      </c>
      <c r="C7" s="237">
        <v>201653</v>
      </c>
      <c r="D7" s="237">
        <v>2234025</v>
      </c>
      <c r="E7" s="237">
        <v>2491232</v>
      </c>
      <c r="F7" s="238">
        <v>11.513165698682871</v>
      </c>
      <c r="G7" s="20"/>
    </row>
    <row r="8" spans="1:14" ht="15.6" customHeight="1" x14ac:dyDescent="0.25">
      <c r="A8" s="236" t="s">
        <v>11</v>
      </c>
      <c r="B8" s="237">
        <v>80546</v>
      </c>
      <c r="C8" s="237">
        <v>42229</v>
      </c>
      <c r="D8" s="237">
        <v>503400</v>
      </c>
      <c r="E8" s="237">
        <v>666357</v>
      </c>
      <c r="F8" s="238">
        <v>32.371275327771137</v>
      </c>
    </row>
    <row r="9" spans="1:14" ht="15.6" customHeight="1" x14ac:dyDescent="0.25">
      <c r="A9" s="236" t="s">
        <v>8</v>
      </c>
      <c r="B9" s="237">
        <v>59307</v>
      </c>
      <c r="C9" s="237">
        <v>8396</v>
      </c>
      <c r="D9" s="237">
        <v>254558</v>
      </c>
      <c r="E9" s="237">
        <v>217889</v>
      </c>
      <c r="F9" s="238">
        <v>-14.404968612261261</v>
      </c>
    </row>
    <row r="10" spans="1:14" ht="15.6" customHeight="1" x14ac:dyDescent="0.25">
      <c r="A10" s="236" t="s">
        <v>10</v>
      </c>
      <c r="B10" s="237">
        <v>157779</v>
      </c>
      <c r="C10" s="237">
        <v>146636</v>
      </c>
      <c r="D10" s="237">
        <v>1267937</v>
      </c>
      <c r="E10" s="237">
        <v>1328476</v>
      </c>
      <c r="F10" s="238">
        <v>4.774606309304005</v>
      </c>
    </row>
    <row r="11" spans="1:14" ht="15.6" customHeight="1" x14ac:dyDescent="0.25">
      <c r="A11" s="236" t="s">
        <v>9</v>
      </c>
      <c r="B11" s="237">
        <v>23631</v>
      </c>
      <c r="C11" s="237">
        <v>16022</v>
      </c>
      <c r="D11" s="237">
        <v>309102</v>
      </c>
      <c r="E11" s="237">
        <v>151491</v>
      </c>
      <c r="F11" s="238">
        <v>-50.989964477745211</v>
      </c>
    </row>
    <row r="12" spans="1:14" ht="15.6" customHeight="1" x14ac:dyDescent="0.25">
      <c r="A12" s="236" t="s">
        <v>6</v>
      </c>
      <c r="B12" s="237">
        <v>98244</v>
      </c>
      <c r="C12" s="237">
        <v>74972</v>
      </c>
      <c r="D12" s="237">
        <v>1284042</v>
      </c>
      <c r="E12" s="237">
        <v>831912</v>
      </c>
      <c r="F12" s="238">
        <v>-35.211465045535888</v>
      </c>
    </row>
    <row r="13" spans="1:14" ht="15.6" customHeight="1" x14ac:dyDescent="0.25">
      <c r="A13" s="236" t="s">
        <v>175</v>
      </c>
      <c r="B13" s="237">
        <v>11373</v>
      </c>
      <c r="C13" s="237">
        <v>4900</v>
      </c>
      <c r="D13" s="237">
        <v>83461</v>
      </c>
      <c r="E13" s="237">
        <v>74168</v>
      </c>
      <c r="F13" s="238">
        <v>-11.13454188183702</v>
      </c>
    </row>
    <row r="14" spans="1:14" ht="15.6" customHeight="1" x14ac:dyDescent="0.25">
      <c r="A14" s="236" t="s">
        <v>153</v>
      </c>
      <c r="B14" s="237">
        <v>192030</v>
      </c>
      <c r="C14" s="237">
        <v>314310</v>
      </c>
      <c r="D14" s="237">
        <v>2087753</v>
      </c>
      <c r="E14" s="237">
        <v>2237402</v>
      </c>
      <c r="F14" s="238">
        <v>7.1679456334154423</v>
      </c>
    </row>
    <row r="15" spans="1:14" ht="15.6" customHeight="1" x14ac:dyDescent="0.25">
      <c r="A15" s="236" t="s">
        <v>150</v>
      </c>
      <c r="B15" s="237">
        <v>161796</v>
      </c>
      <c r="C15" s="237">
        <v>198947</v>
      </c>
      <c r="D15" s="237">
        <v>1804339</v>
      </c>
      <c r="E15" s="237">
        <v>1833471</v>
      </c>
      <c r="F15" s="238">
        <v>1.6145524760036809</v>
      </c>
    </row>
    <row r="16" spans="1:14" ht="15.6" customHeight="1" x14ac:dyDescent="0.5">
      <c r="A16" s="236" t="s">
        <v>149</v>
      </c>
      <c r="B16" s="237">
        <v>641337</v>
      </c>
      <c r="C16" s="237">
        <v>361538</v>
      </c>
      <c r="D16" s="237">
        <v>4357170</v>
      </c>
      <c r="E16" s="237">
        <v>4415725</v>
      </c>
      <c r="F16" s="238">
        <v>1.343876874209641</v>
      </c>
      <c r="G16" s="15"/>
    </row>
    <row r="17" spans="1:7" ht="15.6" customHeight="1" x14ac:dyDescent="0.35">
      <c r="A17" s="236" t="s">
        <v>155</v>
      </c>
      <c r="B17" s="237">
        <v>350775</v>
      </c>
      <c r="C17" s="237">
        <v>507402</v>
      </c>
      <c r="D17" s="237">
        <v>4379770</v>
      </c>
      <c r="E17" s="237">
        <v>5397834</v>
      </c>
      <c r="F17" s="238">
        <v>23.24469093125894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 x14ac:dyDescent="0.25">
      <c r="A19" s="236" t="s">
        <v>148</v>
      </c>
      <c r="B19" s="237">
        <v>214568</v>
      </c>
      <c r="C19" s="237">
        <v>200466</v>
      </c>
      <c r="D19" s="237">
        <v>1764446</v>
      </c>
      <c r="E19" s="237">
        <v>1944888</v>
      </c>
      <c r="F19" s="238">
        <v>10.226552696993849</v>
      </c>
    </row>
    <row r="20" spans="1:7" ht="15.6" customHeight="1" x14ac:dyDescent="0.25">
      <c r="A20" s="236" t="s">
        <v>147</v>
      </c>
      <c r="B20" s="237">
        <v>648590</v>
      </c>
      <c r="C20" s="237">
        <v>554590</v>
      </c>
      <c r="D20" s="237">
        <v>6541394</v>
      </c>
      <c r="E20" s="237">
        <v>6537950</v>
      </c>
      <c r="F20" s="238">
        <v>-5.264932826244717E-2</v>
      </c>
    </row>
    <row r="21" spans="1:7" ht="15.6" customHeight="1" x14ac:dyDescent="0.25">
      <c r="A21" s="236" t="s">
        <v>154</v>
      </c>
      <c r="B21" s="237">
        <v>298424</v>
      </c>
      <c r="C21" s="237">
        <v>250618</v>
      </c>
      <c r="D21" s="237">
        <v>2880763</v>
      </c>
      <c r="E21" s="237">
        <v>2735185</v>
      </c>
      <c r="F21" s="238">
        <v>-5.0534528525949582</v>
      </c>
    </row>
    <row r="22" spans="1:7" ht="15.6" customHeight="1" x14ac:dyDescent="0.25">
      <c r="A22" s="236" t="s">
        <v>151</v>
      </c>
      <c r="B22" s="237">
        <v>14160</v>
      </c>
      <c r="C22" s="237">
        <v>14000</v>
      </c>
      <c r="D22" s="237">
        <v>191747</v>
      </c>
      <c r="E22" s="237">
        <v>187372</v>
      </c>
      <c r="F22" s="238">
        <v>-2.281652385695736</v>
      </c>
    </row>
    <row r="23" spans="1:7" ht="15.6" customHeight="1" x14ac:dyDescent="0.25">
      <c r="A23" s="236" t="s">
        <v>171</v>
      </c>
      <c r="B23" s="237">
        <v>110639</v>
      </c>
      <c r="C23" s="237">
        <v>100684</v>
      </c>
      <c r="D23" s="237">
        <v>781010</v>
      </c>
      <c r="E23" s="237">
        <v>734436</v>
      </c>
      <c r="F23" s="238">
        <v>-5.9633039269663612</v>
      </c>
    </row>
    <row r="24" spans="1:7" ht="15.6" customHeight="1" x14ac:dyDescent="0.25">
      <c r="A24" s="236" t="s">
        <v>146</v>
      </c>
      <c r="B24" s="237">
        <v>75261</v>
      </c>
      <c r="C24" s="237">
        <v>100364</v>
      </c>
      <c r="D24" s="237">
        <v>853639</v>
      </c>
      <c r="E24" s="237">
        <v>1102033</v>
      </c>
      <c r="F24" s="238">
        <v>29.098248791350901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1005</v>
      </c>
      <c r="C26" s="237">
        <v>13287</v>
      </c>
      <c r="D26" s="237">
        <v>77839</v>
      </c>
      <c r="E26" s="237">
        <v>146596</v>
      </c>
      <c r="F26" s="238">
        <v>88.332326982617957</v>
      </c>
    </row>
    <row r="27" spans="1:7" ht="15.6" customHeight="1" x14ac:dyDescent="0.25">
      <c r="A27" s="236" t="s">
        <v>173</v>
      </c>
      <c r="B27" s="237">
        <v>108428</v>
      </c>
      <c r="C27" s="237">
        <v>80007</v>
      </c>
      <c r="D27" s="237">
        <v>785160</v>
      </c>
      <c r="E27" s="237">
        <v>672904</v>
      </c>
      <c r="F27" s="238">
        <v>-14.297213306841909</v>
      </c>
    </row>
    <row r="28" spans="1:7" ht="15.6" customHeight="1" x14ac:dyDescent="0.25">
      <c r="A28" s="236" t="s">
        <v>177</v>
      </c>
      <c r="B28" s="237">
        <v>15518</v>
      </c>
      <c r="C28" s="237">
        <v>7780</v>
      </c>
      <c r="D28" s="237">
        <v>120049</v>
      </c>
      <c r="E28" s="237">
        <v>104738</v>
      </c>
      <c r="F28" s="238">
        <v>-12.7539588001566</v>
      </c>
    </row>
    <row r="29" spans="1:7" ht="15.6" customHeight="1" x14ac:dyDescent="0.25">
      <c r="A29" s="236" t="s">
        <v>178</v>
      </c>
      <c r="B29" s="237">
        <v>217275</v>
      </c>
      <c r="C29" s="237">
        <v>247003</v>
      </c>
      <c r="D29" s="237">
        <v>2217093</v>
      </c>
      <c r="E29" s="237">
        <v>1972405</v>
      </c>
      <c r="F29" s="238">
        <v>-11.03643374454748</v>
      </c>
    </row>
    <row r="30" spans="1:7" ht="15.6" customHeight="1" x14ac:dyDescent="0.25">
      <c r="A30" s="236" t="s">
        <v>179</v>
      </c>
      <c r="B30" s="237">
        <v>162713</v>
      </c>
      <c r="C30" s="237">
        <v>107623</v>
      </c>
      <c r="D30" s="237">
        <v>1111904</v>
      </c>
      <c r="E30" s="237">
        <v>1156913</v>
      </c>
      <c r="F30" s="238">
        <v>4.0479214032866082</v>
      </c>
    </row>
    <row r="31" spans="1:7" ht="15.6" customHeight="1" x14ac:dyDescent="0.25">
      <c r="A31" s="236" t="s">
        <v>180</v>
      </c>
      <c r="B31" s="237">
        <v>841509</v>
      </c>
      <c r="C31" s="237">
        <v>765817</v>
      </c>
      <c r="D31" s="237">
        <v>7146003</v>
      </c>
      <c r="E31" s="237">
        <v>6426519</v>
      </c>
      <c r="F31" s="238">
        <v>-10.06834170094807</v>
      </c>
    </row>
    <row r="32" spans="1:7" ht="15.6" customHeight="1" x14ac:dyDescent="0.25">
      <c r="A32" s="236" t="s">
        <v>181</v>
      </c>
      <c r="B32" s="237">
        <v>229317</v>
      </c>
      <c r="C32" s="237">
        <v>212261</v>
      </c>
      <c r="D32" s="237">
        <v>1580373</v>
      </c>
      <c r="E32" s="237">
        <v>1740735</v>
      </c>
      <c r="F32" s="238">
        <v>10.147098185048719</v>
      </c>
    </row>
    <row r="33" spans="1:7" ht="15.6" customHeight="1" x14ac:dyDescent="0.25">
      <c r="A33" s="236" t="s">
        <v>182</v>
      </c>
      <c r="B33" s="237">
        <v>7093</v>
      </c>
      <c r="C33" s="237">
        <v>3103</v>
      </c>
      <c r="D33" s="237">
        <v>71781</v>
      </c>
      <c r="E33" s="237">
        <v>61268</v>
      </c>
      <c r="F33" s="238">
        <v>-14.645936947102999</v>
      </c>
    </row>
    <row r="34" spans="1:7" ht="15.6" customHeight="1" x14ac:dyDescent="0.25">
      <c r="A34" s="236" t="s">
        <v>183</v>
      </c>
      <c r="B34" s="237">
        <v>5433</v>
      </c>
      <c r="C34" s="237">
        <v>28678</v>
      </c>
      <c r="D34" s="237">
        <v>180362</v>
      </c>
      <c r="E34" s="237">
        <v>213478</v>
      </c>
      <c r="F34" s="238">
        <v>18.360852064182041</v>
      </c>
    </row>
    <row r="35" spans="1:7" s="47" customFormat="1" ht="15.6" customHeight="1" x14ac:dyDescent="0.2">
      <c r="A35" s="240" t="s">
        <v>158</v>
      </c>
      <c r="B35" s="241">
        <f>SUM(B7:B34)</f>
        <v>4935158</v>
      </c>
      <c r="C35" s="241">
        <f>SUM(C7:C34)</f>
        <v>4563286</v>
      </c>
      <c r="D35" s="241">
        <f>SUM(D7:D34)</f>
        <v>44869120</v>
      </c>
      <c r="E35" s="241">
        <f>SUM(E7:E34)</f>
        <v>45383377</v>
      </c>
      <c r="F35" s="242">
        <f>E35*100/D35-100</f>
        <v>1.1461267793975054</v>
      </c>
      <c r="G35" s="239"/>
    </row>
    <row r="36" spans="1:7" ht="15.6" customHeight="1" x14ac:dyDescent="0.25">
      <c r="A36" s="60" t="s">
        <v>187</v>
      </c>
      <c r="B36" s="165"/>
      <c r="C36" s="165"/>
      <c r="D36" s="165"/>
      <c r="E36" s="165"/>
      <c r="F36" s="165"/>
      <c r="G36" s="20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083F1-6420-4015-92A8-59F22A31CCBA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190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58057</v>
      </c>
      <c r="C7" s="237">
        <v>30170</v>
      </c>
      <c r="D7" s="237">
        <v>391588</v>
      </c>
      <c r="E7" s="237">
        <v>321810</v>
      </c>
      <c r="F7" s="238">
        <v>-17.819238587495018</v>
      </c>
      <c r="G7" s="20"/>
    </row>
    <row r="8" spans="1:14" s="47" customFormat="1" ht="15.6" customHeight="1" x14ac:dyDescent="0.2">
      <c r="A8" s="236" t="s">
        <v>11</v>
      </c>
      <c r="B8" s="237">
        <v>9056</v>
      </c>
      <c r="C8" s="237">
        <v>13464</v>
      </c>
      <c r="D8" s="237">
        <v>111380</v>
      </c>
      <c r="E8" s="237">
        <v>109647</v>
      </c>
      <c r="F8" s="238">
        <v>-1.5559346381756149</v>
      </c>
      <c r="G8" s="239"/>
    </row>
    <row r="9" spans="1:14" ht="15.6" customHeight="1" x14ac:dyDescent="0.25">
      <c r="A9" s="236" t="s">
        <v>8</v>
      </c>
      <c r="B9" s="237">
        <v>51372</v>
      </c>
      <c r="C9" s="237">
        <v>58220</v>
      </c>
      <c r="D9" s="237">
        <v>423634</v>
      </c>
      <c r="E9" s="237">
        <v>469606</v>
      </c>
      <c r="F9" s="238">
        <v>10.85182020328868</v>
      </c>
      <c r="G9" s="243"/>
    </row>
    <row r="10" spans="1:14" ht="15.6" customHeight="1" x14ac:dyDescent="0.25">
      <c r="A10" s="236" t="s">
        <v>10</v>
      </c>
      <c r="B10" s="237">
        <v>6889</v>
      </c>
      <c r="C10" s="237">
        <v>11766</v>
      </c>
      <c r="D10" s="237">
        <v>302399</v>
      </c>
      <c r="E10" s="237">
        <v>245437</v>
      </c>
      <c r="F10" s="238">
        <v>-18.836702502323089</v>
      </c>
      <c r="G10" s="244"/>
    </row>
    <row r="11" spans="1:14" ht="15.6" customHeight="1" x14ac:dyDescent="0.25">
      <c r="A11" s="236" t="s">
        <v>9</v>
      </c>
      <c r="B11" s="237">
        <v>374935</v>
      </c>
      <c r="C11" s="237">
        <v>437350</v>
      </c>
      <c r="D11" s="237">
        <v>4222566</v>
      </c>
      <c r="E11" s="237">
        <v>4327828</v>
      </c>
      <c r="F11" s="238">
        <v>2.492844398406092</v>
      </c>
    </row>
    <row r="12" spans="1:14" ht="15.6" customHeight="1" x14ac:dyDescent="0.25">
      <c r="A12" s="236" t="s">
        <v>6</v>
      </c>
      <c r="B12" s="237">
        <v>2537</v>
      </c>
      <c r="C12" s="237">
        <v>6720</v>
      </c>
      <c r="D12" s="237">
        <v>34170</v>
      </c>
      <c r="E12" s="237">
        <v>41074</v>
      </c>
      <c r="F12" s="238">
        <v>20.204858062628031</v>
      </c>
    </row>
    <row r="13" spans="1:14" ht="15.6" customHeight="1" x14ac:dyDescent="0.25">
      <c r="A13" s="236" t="s">
        <v>175</v>
      </c>
      <c r="B13" s="237">
        <v>160</v>
      </c>
      <c r="C13" s="237">
        <v>157</v>
      </c>
      <c r="D13" s="237">
        <v>11306</v>
      </c>
      <c r="E13" s="237">
        <v>13479</v>
      </c>
      <c r="F13" s="238">
        <v>19.21988324783301</v>
      </c>
    </row>
    <row r="14" spans="1:14" ht="15.6" customHeight="1" x14ac:dyDescent="0.25">
      <c r="A14" s="236" t="s">
        <v>153</v>
      </c>
      <c r="B14" s="237">
        <v>619749</v>
      </c>
      <c r="C14" s="237">
        <v>742849</v>
      </c>
      <c r="D14" s="237">
        <v>6527045</v>
      </c>
      <c r="E14" s="237">
        <v>6961624</v>
      </c>
      <c r="F14" s="238">
        <v>6.6581278357970586</v>
      </c>
    </row>
    <row r="15" spans="1:14" ht="15.6" customHeight="1" x14ac:dyDescent="0.25">
      <c r="A15" s="236" t="s">
        <v>150</v>
      </c>
      <c r="B15" s="237">
        <v>284161</v>
      </c>
      <c r="C15" s="237">
        <v>312604</v>
      </c>
      <c r="D15" s="237">
        <v>3030635</v>
      </c>
      <c r="E15" s="237">
        <v>3333728</v>
      </c>
      <c r="F15" s="238">
        <v>10.00097339336476</v>
      </c>
    </row>
    <row r="16" spans="1:14" ht="15.6" customHeight="1" x14ac:dyDescent="0.5">
      <c r="A16" s="236" t="s">
        <v>149</v>
      </c>
      <c r="B16" s="237">
        <v>28292</v>
      </c>
      <c r="C16" s="237">
        <v>41965</v>
      </c>
      <c r="D16" s="237">
        <v>459938</v>
      </c>
      <c r="E16" s="237">
        <v>390579</v>
      </c>
      <c r="F16" s="238">
        <v>-15.08007601024485</v>
      </c>
      <c r="G16" s="15"/>
    </row>
    <row r="17" spans="1:7" ht="15.6" customHeight="1" x14ac:dyDescent="0.35">
      <c r="A17" s="236" t="s">
        <v>155</v>
      </c>
      <c r="B17" s="237">
        <v>9641</v>
      </c>
      <c r="C17" s="237">
        <v>15397</v>
      </c>
      <c r="D17" s="237">
        <v>140017</v>
      </c>
      <c r="E17" s="237">
        <v>149026</v>
      </c>
      <c r="F17" s="238">
        <v>6.4342187020147614</v>
      </c>
      <c r="G17" s="16"/>
    </row>
    <row r="18" spans="1:7" ht="15.6" customHeight="1" x14ac:dyDescent="0.25">
      <c r="A18" s="236" t="s">
        <v>152</v>
      </c>
      <c r="B18" s="237">
        <v>167</v>
      </c>
      <c r="C18" s="237">
        <v>246</v>
      </c>
      <c r="D18" s="237">
        <v>1158</v>
      </c>
      <c r="E18" s="237">
        <v>1827</v>
      </c>
      <c r="F18" s="238">
        <v>57.772020725388622</v>
      </c>
    </row>
    <row r="19" spans="1:7" ht="15.6" customHeight="1" x14ac:dyDescent="0.25">
      <c r="A19" s="236" t="s">
        <v>148</v>
      </c>
      <c r="B19" s="237">
        <v>8178</v>
      </c>
      <c r="C19" s="237">
        <v>9511</v>
      </c>
      <c r="D19" s="237">
        <v>111678</v>
      </c>
      <c r="E19" s="237">
        <v>93481</v>
      </c>
      <c r="F19" s="238">
        <v>-16.294167159154</v>
      </c>
    </row>
    <row r="20" spans="1:7" ht="15.6" customHeight="1" x14ac:dyDescent="0.25">
      <c r="A20" s="236" t="s">
        <v>147</v>
      </c>
      <c r="B20" s="237">
        <v>34856</v>
      </c>
      <c r="C20" s="237">
        <v>25367</v>
      </c>
      <c r="D20" s="237">
        <v>540648</v>
      </c>
      <c r="E20" s="237">
        <v>630764</v>
      </c>
      <c r="F20" s="238">
        <v>16.668146372501141</v>
      </c>
    </row>
    <row r="21" spans="1:7" ht="15.6" customHeight="1" x14ac:dyDescent="0.25">
      <c r="A21" s="236" t="s">
        <v>154</v>
      </c>
      <c r="B21" s="237">
        <v>40191</v>
      </c>
      <c r="C21" s="237">
        <v>13232</v>
      </c>
      <c r="D21" s="237">
        <v>124928</v>
      </c>
      <c r="E21" s="237">
        <v>209254</v>
      </c>
      <c r="F21" s="238">
        <v>67.499679815573757</v>
      </c>
    </row>
    <row r="22" spans="1:7" ht="15.6" customHeight="1" x14ac:dyDescent="0.25">
      <c r="A22" s="236" t="s">
        <v>151</v>
      </c>
      <c r="B22" s="237">
        <v>35910</v>
      </c>
      <c r="C22" s="237">
        <v>32160</v>
      </c>
      <c r="D22" s="237">
        <v>358310</v>
      </c>
      <c r="E22" s="237">
        <v>335542</v>
      </c>
      <c r="F22" s="238">
        <v>-6.3542742318104501</v>
      </c>
    </row>
    <row r="23" spans="1:7" ht="15.6" customHeight="1" x14ac:dyDescent="0.25">
      <c r="A23" s="236" t="s">
        <v>171</v>
      </c>
      <c r="B23" s="237">
        <v>18693</v>
      </c>
      <c r="C23" s="237">
        <v>15242</v>
      </c>
      <c r="D23" s="237">
        <v>182009</v>
      </c>
      <c r="E23" s="237">
        <v>166645</v>
      </c>
      <c r="F23" s="238">
        <v>-8.4413408128169465</v>
      </c>
    </row>
    <row r="24" spans="1:7" ht="15.6" customHeight="1" x14ac:dyDescent="0.25">
      <c r="A24" s="236" t="s">
        <v>146</v>
      </c>
      <c r="B24" s="237">
        <v>29792</v>
      </c>
      <c r="C24" s="237">
        <v>49181</v>
      </c>
      <c r="D24" s="237">
        <v>334140</v>
      </c>
      <c r="E24" s="237">
        <v>343716</v>
      </c>
      <c r="F24" s="238">
        <v>2.8658646076494851</v>
      </c>
    </row>
    <row r="25" spans="1:7" ht="15.6" customHeight="1" x14ac:dyDescent="0.25">
      <c r="A25" s="236" t="s">
        <v>145</v>
      </c>
      <c r="B25" s="237">
        <v>1</v>
      </c>
      <c r="C25" s="237">
        <v>0</v>
      </c>
      <c r="D25" s="237">
        <v>94</v>
      </c>
      <c r="E25" s="237">
        <v>16</v>
      </c>
      <c r="F25" s="238">
        <v>-82.978723404255319</v>
      </c>
    </row>
    <row r="26" spans="1:7" ht="15.6" customHeight="1" x14ac:dyDescent="0.25">
      <c r="A26" s="236" t="s">
        <v>157</v>
      </c>
      <c r="B26" s="237">
        <v>18728</v>
      </c>
      <c r="C26" s="237">
        <v>19798</v>
      </c>
      <c r="D26" s="237">
        <v>202469</v>
      </c>
      <c r="E26" s="237">
        <v>210911</v>
      </c>
      <c r="F26" s="238">
        <v>4.1695271868779864</v>
      </c>
    </row>
    <row r="27" spans="1:7" ht="15.6" customHeight="1" x14ac:dyDescent="0.25">
      <c r="A27" s="236" t="s">
        <v>173</v>
      </c>
      <c r="B27" s="237">
        <v>92605</v>
      </c>
      <c r="C27" s="237">
        <v>114572</v>
      </c>
      <c r="D27" s="237">
        <v>1084342</v>
      </c>
      <c r="E27" s="237">
        <v>1140467</v>
      </c>
      <c r="F27" s="238">
        <v>5.1759500231476778</v>
      </c>
    </row>
    <row r="28" spans="1:7" ht="15.6" customHeight="1" x14ac:dyDescent="0.25">
      <c r="A28" s="236" t="s">
        <v>177</v>
      </c>
      <c r="B28" s="237">
        <v>38017</v>
      </c>
      <c r="C28" s="237">
        <v>25915</v>
      </c>
      <c r="D28" s="237">
        <v>319301</v>
      </c>
      <c r="E28" s="237">
        <v>347388</v>
      </c>
      <c r="F28" s="238">
        <v>8.7964021409265882</v>
      </c>
    </row>
    <row r="29" spans="1:7" ht="15.6" customHeight="1" x14ac:dyDescent="0.25">
      <c r="A29" s="236" t="s">
        <v>178</v>
      </c>
      <c r="B29" s="237">
        <v>62893</v>
      </c>
      <c r="C29" s="237">
        <v>79244</v>
      </c>
      <c r="D29" s="237">
        <v>639135</v>
      </c>
      <c r="E29" s="237">
        <v>695142</v>
      </c>
      <c r="F29" s="238">
        <v>8.7629374075899449</v>
      </c>
    </row>
    <row r="30" spans="1:7" ht="15.6" customHeight="1" x14ac:dyDescent="0.25">
      <c r="A30" s="236" t="s">
        <v>179</v>
      </c>
      <c r="B30" s="237">
        <v>6226</v>
      </c>
      <c r="C30" s="237">
        <v>11626</v>
      </c>
      <c r="D30" s="237">
        <v>118404</v>
      </c>
      <c r="E30" s="237">
        <v>174622</v>
      </c>
      <c r="F30" s="238">
        <v>47.479814871119231</v>
      </c>
    </row>
    <row r="31" spans="1:7" ht="15.6" customHeight="1" x14ac:dyDescent="0.25">
      <c r="A31" s="236" t="s">
        <v>180</v>
      </c>
      <c r="B31" s="237">
        <v>68827</v>
      </c>
      <c r="C31" s="237">
        <v>51131</v>
      </c>
      <c r="D31" s="237">
        <v>859525</v>
      </c>
      <c r="E31" s="237">
        <v>872698</v>
      </c>
      <c r="F31" s="238">
        <v>1.5325906750821621</v>
      </c>
    </row>
    <row r="32" spans="1:7" ht="15.6" customHeight="1" x14ac:dyDescent="0.25">
      <c r="A32" s="236" t="s">
        <v>181</v>
      </c>
      <c r="B32" s="237">
        <v>936021</v>
      </c>
      <c r="C32" s="237">
        <v>935011</v>
      </c>
      <c r="D32" s="237">
        <v>9434927</v>
      </c>
      <c r="E32" s="237">
        <v>9813520</v>
      </c>
      <c r="F32" s="238">
        <v>4.0126754557825421</v>
      </c>
    </row>
    <row r="33" spans="1:6" ht="15.6" customHeight="1" x14ac:dyDescent="0.25">
      <c r="A33" s="236" t="s">
        <v>182</v>
      </c>
      <c r="B33" s="237">
        <v>129180</v>
      </c>
      <c r="C33" s="237">
        <v>171170</v>
      </c>
      <c r="D33" s="237">
        <v>1318995</v>
      </c>
      <c r="E33" s="237">
        <v>1454055</v>
      </c>
      <c r="F33" s="238">
        <v>10.239614251759861</v>
      </c>
    </row>
    <row r="34" spans="1:6" ht="15.6" customHeight="1" x14ac:dyDescent="0.25">
      <c r="A34" s="236" t="s">
        <v>183</v>
      </c>
      <c r="B34" s="237">
        <v>19801</v>
      </c>
      <c r="C34" s="237">
        <v>26560</v>
      </c>
      <c r="D34" s="237">
        <v>208704</v>
      </c>
      <c r="E34" s="237">
        <v>205538</v>
      </c>
      <c r="F34" s="238">
        <v>-1.5169809874271749</v>
      </c>
    </row>
    <row r="35" spans="1:6" ht="15.6" customHeight="1" x14ac:dyDescent="0.25">
      <c r="A35" s="240" t="s">
        <v>158</v>
      </c>
      <c r="B35" s="241">
        <f>SUM(B7:B34)</f>
        <v>2984935</v>
      </c>
      <c r="C35" s="241">
        <f>SUM(C7:C34)</f>
        <v>3250628</v>
      </c>
      <c r="D35" s="241">
        <f>SUM(D7:D34)</f>
        <v>31493445</v>
      </c>
      <c r="E35" s="241">
        <f>SUM(E7:E34)</f>
        <v>33059424</v>
      </c>
      <c r="F35" s="242">
        <f>E35*100/D35-100</f>
        <v>4.9723966368239445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BED16-4691-4074-A8F8-36D8C27C662A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191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162201</v>
      </c>
      <c r="C7" s="237">
        <v>203827</v>
      </c>
      <c r="D7" s="237">
        <v>1520318</v>
      </c>
      <c r="E7" s="237">
        <v>2259156</v>
      </c>
      <c r="F7" s="238">
        <v>48.597596029251783</v>
      </c>
      <c r="G7" s="20"/>
    </row>
    <row r="8" spans="1:14" s="47" customFormat="1" ht="15.6" customHeight="1" x14ac:dyDescent="0.2">
      <c r="A8" s="236" t="s">
        <v>11</v>
      </c>
      <c r="B8" s="237">
        <v>12828</v>
      </c>
      <c r="C8" s="237">
        <v>99297</v>
      </c>
      <c r="D8" s="237">
        <v>754222</v>
      </c>
      <c r="E8" s="237">
        <v>781421</v>
      </c>
      <c r="F8" s="238">
        <v>3.6062326476819782</v>
      </c>
      <c r="G8" s="239"/>
    </row>
    <row r="9" spans="1:14" ht="15.6" customHeight="1" x14ac:dyDescent="0.25">
      <c r="A9" s="236" t="s">
        <v>8</v>
      </c>
      <c r="B9" s="237">
        <v>233250</v>
      </c>
      <c r="C9" s="237">
        <v>247874</v>
      </c>
      <c r="D9" s="237">
        <v>2851320</v>
      </c>
      <c r="E9" s="237">
        <v>2647016</v>
      </c>
      <c r="F9" s="238">
        <v>-7.1652427647545656</v>
      </c>
      <c r="G9" s="20"/>
    </row>
    <row r="10" spans="1:14" ht="15.6" customHeight="1" x14ac:dyDescent="0.25">
      <c r="A10" s="236" t="s">
        <v>10</v>
      </c>
      <c r="B10" s="237">
        <v>163667</v>
      </c>
      <c r="C10" s="237">
        <v>133882</v>
      </c>
      <c r="D10" s="237">
        <v>1739290</v>
      </c>
      <c r="E10" s="237">
        <v>1666397</v>
      </c>
      <c r="F10" s="238">
        <v>-4.1909629791466614</v>
      </c>
    </row>
    <row r="11" spans="1:14" ht="15.6" customHeight="1" x14ac:dyDescent="0.25">
      <c r="A11" s="236" t="s">
        <v>9</v>
      </c>
      <c r="B11" s="237">
        <v>647124</v>
      </c>
      <c r="C11" s="237">
        <v>605946</v>
      </c>
      <c r="D11" s="237">
        <v>6385035</v>
      </c>
      <c r="E11" s="237">
        <v>7245161</v>
      </c>
      <c r="F11" s="238">
        <v>13.47096766110131</v>
      </c>
    </row>
    <row r="12" spans="1:14" ht="15.6" customHeight="1" x14ac:dyDescent="0.25">
      <c r="A12" s="236" t="s">
        <v>6</v>
      </c>
      <c r="B12" s="237">
        <v>27830</v>
      </c>
      <c r="C12" s="237">
        <v>37033</v>
      </c>
      <c r="D12" s="237">
        <v>369262</v>
      </c>
      <c r="E12" s="237">
        <v>540070</v>
      </c>
      <c r="F12" s="238">
        <v>46.256587463643712</v>
      </c>
    </row>
    <row r="13" spans="1:14" ht="15.6" customHeight="1" x14ac:dyDescent="0.25">
      <c r="A13" s="236" t="s">
        <v>175</v>
      </c>
      <c r="B13" s="237">
        <v>3045</v>
      </c>
      <c r="C13" s="237">
        <v>1144</v>
      </c>
      <c r="D13" s="237">
        <v>14511</v>
      </c>
      <c r="E13" s="237">
        <v>8825</v>
      </c>
      <c r="F13" s="238">
        <v>-39.184067259320507</v>
      </c>
    </row>
    <row r="14" spans="1:14" ht="15.6" customHeight="1" x14ac:dyDescent="0.25">
      <c r="A14" s="236" t="s">
        <v>153</v>
      </c>
      <c r="B14" s="237">
        <v>947616</v>
      </c>
      <c r="C14" s="237">
        <v>993880</v>
      </c>
      <c r="D14" s="237">
        <v>9867577</v>
      </c>
      <c r="E14" s="237">
        <v>9881963</v>
      </c>
      <c r="F14" s="238">
        <v>0.14579060290078871</v>
      </c>
    </row>
    <row r="15" spans="1:14" ht="15.6" customHeight="1" x14ac:dyDescent="0.25">
      <c r="A15" s="236" t="s">
        <v>150</v>
      </c>
      <c r="B15" s="237">
        <v>844605</v>
      </c>
      <c r="C15" s="237">
        <v>684914</v>
      </c>
      <c r="D15" s="237">
        <v>6912187</v>
      </c>
      <c r="E15" s="237">
        <v>7313289</v>
      </c>
      <c r="F15" s="238">
        <v>5.8028233321812621</v>
      </c>
    </row>
    <row r="16" spans="1:14" ht="15.6" customHeight="1" x14ac:dyDescent="0.5">
      <c r="A16" s="236" t="s">
        <v>149</v>
      </c>
      <c r="B16" s="237">
        <v>647542</v>
      </c>
      <c r="C16" s="237">
        <v>677340</v>
      </c>
      <c r="D16" s="237">
        <v>6408652</v>
      </c>
      <c r="E16" s="237">
        <v>7260869</v>
      </c>
      <c r="F16" s="238">
        <v>13.297913508176141</v>
      </c>
      <c r="G16" s="15"/>
    </row>
    <row r="17" spans="1:7" ht="15.6" customHeight="1" x14ac:dyDescent="0.35">
      <c r="A17" s="236" t="s">
        <v>155</v>
      </c>
      <c r="B17" s="237">
        <v>164232</v>
      </c>
      <c r="C17" s="237">
        <v>183796</v>
      </c>
      <c r="D17" s="237">
        <v>2612771</v>
      </c>
      <c r="E17" s="237">
        <v>2554410</v>
      </c>
      <c r="F17" s="238">
        <v>-2.233682171150861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5009</v>
      </c>
      <c r="E18" s="237">
        <v>0</v>
      </c>
      <c r="F18" s="238">
        <v>-100</v>
      </c>
    </row>
    <row r="19" spans="1:7" ht="15.6" customHeight="1" x14ac:dyDescent="0.25">
      <c r="A19" s="236" t="s">
        <v>148</v>
      </c>
      <c r="B19" s="237">
        <v>120266</v>
      </c>
      <c r="C19" s="237">
        <v>136508</v>
      </c>
      <c r="D19" s="237">
        <v>1896109</v>
      </c>
      <c r="E19" s="237">
        <v>1403070</v>
      </c>
      <c r="F19" s="238">
        <v>-26.00267178732868</v>
      </c>
    </row>
    <row r="20" spans="1:7" ht="15.6" customHeight="1" x14ac:dyDescent="0.25">
      <c r="A20" s="236" t="s">
        <v>147</v>
      </c>
      <c r="B20" s="237">
        <v>174722</v>
      </c>
      <c r="C20" s="237">
        <v>324930</v>
      </c>
      <c r="D20" s="237">
        <v>2049341</v>
      </c>
      <c r="E20" s="237">
        <v>2613376</v>
      </c>
      <c r="F20" s="238">
        <v>27.522749996218291</v>
      </c>
    </row>
    <row r="21" spans="1:7" ht="15.6" customHeight="1" x14ac:dyDescent="0.25">
      <c r="A21" s="236" t="s">
        <v>154</v>
      </c>
      <c r="B21" s="237">
        <v>413556</v>
      </c>
      <c r="C21" s="237">
        <v>405715</v>
      </c>
      <c r="D21" s="237">
        <v>4876247</v>
      </c>
      <c r="E21" s="237">
        <v>5126115</v>
      </c>
      <c r="F21" s="238">
        <v>5.1241866952186834</v>
      </c>
    </row>
    <row r="22" spans="1:7" ht="15.6" customHeight="1" x14ac:dyDescent="0.25">
      <c r="A22" s="236" t="s">
        <v>151</v>
      </c>
      <c r="B22" s="237">
        <v>41841</v>
      </c>
      <c r="C22" s="237">
        <v>20847</v>
      </c>
      <c r="D22" s="237">
        <v>446265</v>
      </c>
      <c r="E22" s="237">
        <v>285594</v>
      </c>
      <c r="F22" s="238">
        <v>-36.003495680817451</v>
      </c>
    </row>
    <row r="23" spans="1:7" ht="15.6" customHeight="1" x14ac:dyDescent="0.25">
      <c r="A23" s="236" t="s">
        <v>171</v>
      </c>
      <c r="B23" s="237">
        <v>47631</v>
      </c>
      <c r="C23" s="237">
        <v>38277</v>
      </c>
      <c r="D23" s="237">
        <v>463110</v>
      </c>
      <c r="E23" s="237">
        <v>420475</v>
      </c>
      <c r="F23" s="238">
        <v>-9.2062360994148236</v>
      </c>
    </row>
    <row r="24" spans="1:7" ht="15.6" customHeight="1" x14ac:dyDescent="0.25">
      <c r="A24" s="236" t="s">
        <v>146</v>
      </c>
      <c r="B24" s="237">
        <v>53343</v>
      </c>
      <c r="C24" s="237">
        <v>61934</v>
      </c>
      <c r="D24" s="237">
        <v>509385</v>
      </c>
      <c r="E24" s="237">
        <v>542890</v>
      </c>
      <c r="F24" s="238">
        <v>6.57753958204502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65697</v>
      </c>
      <c r="C26" s="237">
        <v>77127</v>
      </c>
      <c r="D26" s="237">
        <v>493757</v>
      </c>
      <c r="E26" s="237">
        <v>527588</v>
      </c>
      <c r="F26" s="238">
        <v>6.8517509625179969</v>
      </c>
    </row>
    <row r="27" spans="1:7" ht="15.6" customHeight="1" x14ac:dyDescent="0.25">
      <c r="A27" s="236" t="s">
        <v>173</v>
      </c>
      <c r="B27" s="237">
        <v>105776</v>
      </c>
      <c r="C27" s="237">
        <v>103490</v>
      </c>
      <c r="D27" s="237">
        <v>974124</v>
      </c>
      <c r="E27" s="237">
        <v>898471</v>
      </c>
      <c r="F27" s="238">
        <v>-7.7662597369534012</v>
      </c>
    </row>
    <row r="28" spans="1:7" ht="15.6" customHeight="1" x14ac:dyDescent="0.25">
      <c r="A28" s="236" t="s">
        <v>177</v>
      </c>
      <c r="B28" s="237">
        <v>35697</v>
      </c>
      <c r="C28" s="237">
        <v>63550</v>
      </c>
      <c r="D28" s="237">
        <v>273199</v>
      </c>
      <c r="E28" s="237">
        <v>602649</v>
      </c>
      <c r="F28" s="238">
        <v>120.5897532567835</v>
      </c>
    </row>
    <row r="29" spans="1:7" ht="15.6" customHeight="1" x14ac:dyDescent="0.25">
      <c r="A29" s="236" t="s">
        <v>178</v>
      </c>
      <c r="B29" s="237">
        <v>144595</v>
      </c>
      <c r="C29" s="237">
        <v>237212</v>
      </c>
      <c r="D29" s="237">
        <v>2117826</v>
      </c>
      <c r="E29" s="237">
        <v>2122058</v>
      </c>
      <c r="F29" s="238">
        <v>0.19982755901570209</v>
      </c>
    </row>
    <row r="30" spans="1:7" ht="15.6" customHeight="1" x14ac:dyDescent="0.25">
      <c r="A30" s="236" t="s">
        <v>179</v>
      </c>
      <c r="B30" s="237">
        <v>38235</v>
      </c>
      <c r="C30" s="237">
        <v>48152</v>
      </c>
      <c r="D30" s="237">
        <v>459759</v>
      </c>
      <c r="E30" s="237">
        <v>549353</v>
      </c>
      <c r="F30" s="238">
        <v>19.487166102240518</v>
      </c>
    </row>
    <row r="31" spans="1:7" ht="15.6" customHeight="1" x14ac:dyDescent="0.25">
      <c r="A31" s="236" t="s">
        <v>180</v>
      </c>
      <c r="B31" s="237">
        <v>374292</v>
      </c>
      <c r="C31" s="237">
        <v>311602</v>
      </c>
      <c r="D31" s="237">
        <v>3349408</v>
      </c>
      <c r="E31" s="237">
        <v>3353602</v>
      </c>
      <c r="F31" s="238">
        <v>0.12521615760158511</v>
      </c>
    </row>
    <row r="32" spans="1:7" ht="15.6" customHeight="1" x14ac:dyDescent="0.25">
      <c r="A32" s="236" t="s">
        <v>181</v>
      </c>
      <c r="B32" s="237">
        <v>1316098</v>
      </c>
      <c r="C32" s="237">
        <v>1264510</v>
      </c>
      <c r="D32" s="237">
        <v>12122984</v>
      </c>
      <c r="E32" s="237">
        <v>12236113</v>
      </c>
      <c r="F32" s="238">
        <v>0.93317783806362808</v>
      </c>
    </row>
    <row r="33" spans="1:6" ht="15.6" customHeight="1" x14ac:dyDescent="0.25">
      <c r="A33" s="236" t="s">
        <v>182</v>
      </c>
      <c r="B33" s="237">
        <v>164928</v>
      </c>
      <c r="C33" s="237">
        <v>170859</v>
      </c>
      <c r="D33" s="237">
        <v>1484397</v>
      </c>
      <c r="E33" s="237">
        <v>1617847</v>
      </c>
      <c r="F33" s="238">
        <v>8.9901825455050073</v>
      </c>
    </row>
    <row r="34" spans="1:6" ht="15.6" customHeight="1" x14ac:dyDescent="0.25">
      <c r="A34" s="236" t="s">
        <v>183</v>
      </c>
      <c r="B34" s="237">
        <v>20319</v>
      </c>
      <c r="C34" s="237">
        <v>23288</v>
      </c>
      <c r="D34" s="237">
        <v>358818</v>
      </c>
      <c r="E34" s="237">
        <v>292099</v>
      </c>
      <c r="F34" s="238">
        <v>-18.59410620425955</v>
      </c>
    </row>
    <row r="35" spans="1:6" ht="15.6" customHeight="1" x14ac:dyDescent="0.25">
      <c r="A35" s="240" t="s">
        <v>158</v>
      </c>
      <c r="B35" s="241">
        <f>SUM(B7:B34)</f>
        <v>6970936</v>
      </c>
      <c r="C35" s="241">
        <f>SUM(C7:C34)</f>
        <v>7156934</v>
      </c>
      <c r="D35" s="241">
        <f>SUM(D7:D34)</f>
        <v>71314883</v>
      </c>
      <c r="E35" s="241">
        <f>SUM(E7:E34)</f>
        <v>74749877</v>
      </c>
      <c r="F35" s="242">
        <f>E35*100/D35-100</f>
        <v>4.8166579758674004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0F2B8-E931-4192-9689-26EF0E779C15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192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139298</v>
      </c>
      <c r="C7" s="237">
        <v>108076</v>
      </c>
      <c r="D7" s="237">
        <v>884053</v>
      </c>
      <c r="E7" s="237">
        <v>1582392</v>
      </c>
      <c r="F7" s="238">
        <v>78.992888435421861</v>
      </c>
      <c r="G7" s="20"/>
    </row>
    <row r="8" spans="1:14" s="47" customFormat="1" ht="15.6" customHeight="1" x14ac:dyDescent="0.2">
      <c r="A8" s="236" t="s">
        <v>11</v>
      </c>
      <c r="B8" s="237">
        <v>3137</v>
      </c>
      <c r="C8" s="237">
        <v>1</v>
      </c>
      <c r="D8" s="237">
        <v>3152</v>
      </c>
      <c r="E8" s="237">
        <v>3431</v>
      </c>
      <c r="F8" s="238">
        <v>8.8515228426395964</v>
      </c>
      <c r="G8" s="245"/>
    </row>
    <row r="9" spans="1:14" ht="15.6" customHeight="1" x14ac:dyDescent="0.25">
      <c r="A9" s="236" t="s">
        <v>8</v>
      </c>
      <c r="B9" s="237">
        <v>0</v>
      </c>
      <c r="C9" s="237">
        <v>7003</v>
      </c>
      <c r="D9" s="237">
        <v>7000</v>
      </c>
      <c r="E9" s="237">
        <v>70824</v>
      </c>
      <c r="F9" s="238">
        <v>911.7714285714286</v>
      </c>
      <c r="G9" s="246"/>
    </row>
    <row r="10" spans="1:14" ht="15.6" customHeight="1" x14ac:dyDescent="0.25">
      <c r="A10" s="236" t="s">
        <v>10</v>
      </c>
      <c r="B10" s="237">
        <v>19095</v>
      </c>
      <c r="C10" s="237">
        <v>3670</v>
      </c>
      <c r="D10" s="237">
        <v>253683</v>
      </c>
      <c r="E10" s="237">
        <v>162083</v>
      </c>
      <c r="F10" s="238">
        <v>-36.108056117280228</v>
      </c>
    </row>
    <row r="11" spans="1:14" ht="15.6" customHeight="1" x14ac:dyDescent="0.25">
      <c r="A11" s="236" t="s">
        <v>9</v>
      </c>
      <c r="B11" s="237">
        <v>211500</v>
      </c>
      <c r="C11" s="237">
        <v>155377</v>
      </c>
      <c r="D11" s="237">
        <v>2363284</v>
      </c>
      <c r="E11" s="237">
        <v>3068840</v>
      </c>
      <c r="F11" s="238">
        <v>29.85489683000435</v>
      </c>
    </row>
    <row r="12" spans="1:14" ht="15.6" customHeight="1" x14ac:dyDescent="0.25">
      <c r="A12" s="236" t="s">
        <v>6</v>
      </c>
      <c r="B12" s="237">
        <v>0</v>
      </c>
      <c r="C12" s="237">
        <v>0</v>
      </c>
      <c r="D12" s="237">
        <v>0</v>
      </c>
      <c r="E12" s="237">
        <v>8122</v>
      </c>
      <c r="F12" s="238"/>
    </row>
    <row r="13" spans="1:14" ht="15.6" customHeight="1" x14ac:dyDescent="0.25">
      <c r="A13" s="236" t="s">
        <v>175</v>
      </c>
      <c r="B13" s="237">
        <v>0</v>
      </c>
      <c r="C13" s="237">
        <v>0</v>
      </c>
      <c r="D13" s="237">
        <v>2</v>
      </c>
      <c r="E13" s="237">
        <v>0</v>
      </c>
      <c r="F13" s="238">
        <v>-100</v>
      </c>
    </row>
    <row r="14" spans="1:14" ht="15.6" customHeight="1" x14ac:dyDescent="0.25">
      <c r="A14" s="236" t="s">
        <v>153</v>
      </c>
      <c r="B14" s="237">
        <v>67685</v>
      </c>
      <c r="C14" s="237">
        <v>50604</v>
      </c>
      <c r="D14" s="237">
        <v>645636</v>
      </c>
      <c r="E14" s="237">
        <v>400129</v>
      </c>
      <c r="F14" s="238">
        <v>-38.025605759282321</v>
      </c>
    </row>
    <row r="15" spans="1:14" ht="15.6" customHeight="1" x14ac:dyDescent="0.25">
      <c r="A15" s="236" t="s">
        <v>150</v>
      </c>
      <c r="B15" s="237">
        <v>435929</v>
      </c>
      <c r="C15" s="237">
        <v>204073</v>
      </c>
      <c r="D15" s="237">
        <v>2626947</v>
      </c>
      <c r="E15" s="237">
        <v>2941017</v>
      </c>
      <c r="F15" s="238">
        <v>11.95570371233222</v>
      </c>
    </row>
    <row r="16" spans="1:14" ht="15.6" customHeight="1" x14ac:dyDescent="0.5">
      <c r="A16" s="236" t="s">
        <v>149</v>
      </c>
      <c r="B16" s="237">
        <v>350111</v>
      </c>
      <c r="C16" s="237">
        <v>360476</v>
      </c>
      <c r="D16" s="237">
        <v>4188402</v>
      </c>
      <c r="E16" s="237">
        <v>4302431</v>
      </c>
      <c r="F16" s="238">
        <v>2.7224941636452229</v>
      </c>
      <c r="G16" s="15"/>
    </row>
    <row r="17" spans="1:10" ht="15.6" customHeight="1" x14ac:dyDescent="0.35">
      <c r="A17" s="236" t="s">
        <v>155</v>
      </c>
      <c r="B17" s="237">
        <v>30209</v>
      </c>
      <c r="C17" s="237">
        <v>49338</v>
      </c>
      <c r="D17" s="237">
        <v>1004614</v>
      </c>
      <c r="E17" s="237">
        <v>1020204</v>
      </c>
      <c r="F17" s="238">
        <v>1.551839811111535</v>
      </c>
      <c r="G17" s="16"/>
    </row>
    <row r="18" spans="1:10" ht="15.6" customHeight="1" x14ac:dyDescent="0.25">
      <c r="A18" s="236" t="s">
        <v>152</v>
      </c>
      <c r="B18" s="237">
        <v>0</v>
      </c>
      <c r="C18" s="237">
        <v>0</v>
      </c>
      <c r="D18" s="237">
        <v>5000</v>
      </c>
      <c r="E18" s="237">
        <v>0</v>
      </c>
      <c r="F18" s="238">
        <v>-100</v>
      </c>
    </row>
    <row r="19" spans="1:10" ht="15.6" customHeight="1" x14ac:dyDescent="0.25">
      <c r="A19" s="236" t="s">
        <v>148</v>
      </c>
      <c r="B19" s="237">
        <v>6340</v>
      </c>
      <c r="C19" s="237">
        <v>17382</v>
      </c>
      <c r="D19" s="237">
        <v>436489</v>
      </c>
      <c r="E19" s="237">
        <v>165356</v>
      </c>
      <c r="F19" s="238">
        <v>-62.116800194277523</v>
      </c>
    </row>
    <row r="20" spans="1:10" ht="15.6" customHeight="1" x14ac:dyDescent="0.25">
      <c r="A20" s="236" t="s">
        <v>147</v>
      </c>
      <c r="B20" s="237">
        <v>3705</v>
      </c>
      <c r="C20" s="237">
        <v>10870</v>
      </c>
      <c r="D20" s="237">
        <v>6031</v>
      </c>
      <c r="E20" s="237">
        <v>105818</v>
      </c>
      <c r="F20" s="238">
        <v>1654.5680649975129</v>
      </c>
      <c r="J20" s="247"/>
    </row>
    <row r="21" spans="1:10" ht="15.6" customHeight="1" x14ac:dyDescent="0.25">
      <c r="A21" s="236" t="s">
        <v>154</v>
      </c>
      <c r="B21" s="237">
        <v>311982</v>
      </c>
      <c r="C21" s="237">
        <v>243022</v>
      </c>
      <c r="D21" s="237">
        <v>3491632</v>
      </c>
      <c r="E21" s="237">
        <v>3568208</v>
      </c>
      <c r="F21" s="238">
        <v>2.1931291728337921</v>
      </c>
    </row>
    <row r="22" spans="1:10" ht="15.6" customHeight="1" x14ac:dyDescent="0.25">
      <c r="A22" s="236" t="s">
        <v>151</v>
      </c>
      <c r="B22" s="237">
        <v>11332</v>
      </c>
      <c r="C22" s="237">
        <v>4019</v>
      </c>
      <c r="D22" s="237">
        <v>132652</v>
      </c>
      <c r="E22" s="237">
        <v>104333</v>
      </c>
      <c r="F22" s="238">
        <v>-21.348340017489381</v>
      </c>
    </row>
    <row r="23" spans="1:10" ht="15.6" customHeight="1" x14ac:dyDescent="0.25">
      <c r="A23" s="236" t="s">
        <v>171</v>
      </c>
      <c r="B23" s="237">
        <v>4503</v>
      </c>
      <c r="C23" s="237">
        <v>5064</v>
      </c>
      <c r="D23" s="237">
        <v>25857</v>
      </c>
      <c r="E23" s="237">
        <v>31530</v>
      </c>
      <c r="F23" s="238">
        <v>21.93990022044321</v>
      </c>
    </row>
    <row r="24" spans="1:10" ht="15.6" customHeight="1" x14ac:dyDescent="0.25">
      <c r="A24" s="236" t="s">
        <v>146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10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10" ht="15.6" customHeight="1" x14ac:dyDescent="0.25">
      <c r="A26" s="236" t="s">
        <v>157</v>
      </c>
      <c r="B26" s="237">
        <v>0</v>
      </c>
      <c r="C26" s="237">
        <v>0</v>
      </c>
      <c r="D26" s="237">
        <v>6021</v>
      </c>
      <c r="E26" s="237">
        <v>3457</v>
      </c>
      <c r="F26" s="238">
        <v>-42.584288324198639</v>
      </c>
    </row>
    <row r="27" spans="1:10" ht="15.6" customHeight="1" x14ac:dyDescent="0.25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10" ht="15.6" customHeight="1" x14ac:dyDescent="0.25">
      <c r="A28" s="236" t="s">
        <v>177</v>
      </c>
      <c r="B28" s="237">
        <v>29098</v>
      </c>
      <c r="C28" s="237">
        <v>53547</v>
      </c>
      <c r="D28" s="237">
        <v>216502</v>
      </c>
      <c r="E28" s="237">
        <v>519375</v>
      </c>
      <c r="F28" s="238">
        <v>139.89385779346151</v>
      </c>
    </row>
    <row r="29" spans="1:10" ht="15.6" customHeight="1" x14ac:dyDescent="0.25">
      <c r="A29" s="236" t="s">
        <v>178</v>
      </c>
      <c r="B29" s="237">
        <v>0</v>
      </c>
      <c r="C29" s="237">
        <v>4500</v>
      </c>
      <c r="D29" s="237">
        <v>9825</v>
      </c>
      <c r="E29" s="237">
        <v>9352</v>
      </c>
      <c r="F29" s="238">
        <v>-4.8142493638676882</v>
      </c>
    </row>
    <row r="30" spans="1:10" ht="15.6" customHeight="1" x14ac:dyDescent="0.25">
      <c r="A30" s="236" t="s">
        <v>179</v>
      </c>
      <c r="B30" s="237">
        <v>0</v>
      </c>
      <c r="C30" s="237">
        <v>0</v>
      </c>
      <c r="D30" s="237">
        <v>0</v>
      </c>
      <c r="E30" s="237">
        <v>0</v>
      </c>
      <c r="F30" s="238"/>
    </row>
    <row r="31" spans="1:10" ht="15.6" customHeight="1" x14ac:dyDescent="0.25">
      <c r="A31" s="236" t="s">
        <v>180</v>
      </c>
      <c r="B31" s="237">
        <v>282322</v>
      </c>
      <c r="C31" s="237">
        <v>262990</v>
      </c>
      <c r="D31" s="237">
        <v>2350019</v>
      </c>
      <c r="E31" s="237">
        <v>2595304</v>
      </c>
      <c r="F31" s="238">
        <v>10.43757518556232</v>
      </c>
    </row>
    <row r="32" spans="1:10" ht="15.6" customHeight="1" x14ac:dyDescent="0.25">
      <c r="A32" s="236" t="s">
        <v>181</v>
      </c>
      <c r="B32" s="237">
        <v>125063</v>
      </c>
      <c r="C32" s="237">
        <v>13591</v>
      </c>
      <c r="D32" s="237">
        <v>482105</v>
      </c>
      <c r="E32" s="237">
        <v>256379</v>
      </c>
      <c r="F32" s="238">
        <v>-46.820920753777713</v>
      </c>
    </row>
    <row r="33" spans="1:6" ht="15.6" customHeight="1" x14ac:dyDescent="0.25">
      <c r="A33" s="236" t="s">
        <v>182</v>
      </c>
      <c r="B33" s="237">
        <v>0</v>
      </c>
      <c r="C33" s="237">
        <v>0</v>
      </c>
      <c r="D33" s="237">
        <v>0</v>
      </c>
      <c r="E33" s="237">
        <v>0</v>
      </c>
    </row>
    <row r="34" spans="1:6" ht="15.6" customHeight="1" x14ac:dyDescent="0.25">
      <c r="A34" s="236" t="s">
        <v>183</v>
      </c>
      <c r="B34" s="237">
        <v>0</v>
      </c>
      <c r="C34" s="237">
        <v>0</v>
      </c>
      <c r="D34" s="237">
        <v>0</v>
      </c>
      <c r="E34" s="237">
        <v>0</v>
      </c>
    </row>
    <row r="35" spans="1:6" ht="15.6" customHeight="1" x14ac:dyDescent="0.25">
      <c r="A35" s="240" t="s">
        <v>158</v>
      </c>
      <c r="B35" s="241">
        <f>SUM(B7:B34)</f>
        <v>2031309</v>
      </c>
      <c r="C35" s="241">
        <f>SUM(C7:C34)</f>
        <v>1553603</v>
      </c>
      <c r="D35" s="241">
        <f>SUM(D7:D34)</f>
        <v>19138906</v>
      </c>
      <c r="E35" s="241">
        <f>SUM(E7:E34)</f>
        <v>20918585</v>
      </c>
      <c r="F35" s="242">
        <f>E35*100/D35-100</f>
        <v>9.2987498867490075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1C38A-A38B-4868-8BD4-CF6AF60AB402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193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20366</v>
      </c>
      <c r="C7" s="237">
        <v>78694</v>
      </c>
      <c r="D7" s="237">
        <v>503119</v>
      </c>
      <c r="E7" s="237">
        <v>563628</v>
      </c>
      <c r="F7" s="238">
        <v>12.026776965290519</v>
      </c>
      <c r="G7" s="20"/>
    </row>
    <row r="8" spans="1:14" s="47" customFormat="1" ht="15.6" customHeight="1" x14ac:dyDescent="0.2">
      <c r="A8" s="236" t="s">
        <v>11</v>
      </c>
      <c r="B8" s="237">
        <v>5058</v>
      </c>
      <c r="C8" s="237">
        <v>91657</v>
      </c>
      <c r="D8" s="237">
        <v>696841</v>
      </c>
      <c r="E8" s="237">
        <v>708789</v>
      </c>
      <c r="F8" s="238">
        <v>1.7145948645386819</v>
      </c>
      <c r="G8" s="239"/>
    </row>
    <row r="9" spans="1:14" ht="15.6" customHeight="1" x14ac:dyDescent="0.25">
      <c r="A9" s="236" t="s">
        <v>8</v>
      </c>
      <c r="B9" s="237">
        <v>209733</v>
      </c>
      <c r="C9" s="237">
        <v>209548</v>
      </c>
      <c r="D9" s="237">
        <v>2599722</v>
      </c>
      <c r="E9" s="237">
        <v>2247927</v>
      </c>
      <c r="F9" s="238">
        <v>-13.532023808699551</v>
      </c>
      <c r="G9" s="20"/>
    </row>
    <row r="10" spans="1:14" ht="15.6" customHeight="1" x14ac:dyDescent="0.25">
      <c r="A10" s="236" t="s">
        <v>10</v>
      </c>
      <c r="B10" s="237">
        <v>63475</v>
      </c>
      <c r="C10" s="237">
        <v>69057</v>
      </c>
      <c r="D10" s="237">
        <v>817831</v>
      </c>
      <c r="E10" s="237">
        <v>828811</v>
      </c>
      <c r="F10" s="238">
        <v>1.3425756666108271</v>
      </c>
    </row>
    <row r="11" spans="1:14" ht="15.6" customHeight="1" x14ac:dyDescent="0.25">
      <c r="A11" s="236" t="s">
        <v>9</v>
      </c>
      <c r="B11" s="237">
        <v>0</v>
      </c>
      <c r="C11" s="237">
        <v>0</v>
      </c>
      <c r="D11" s="237">
        <v>2</v>
      </c>
      <c r="E11" s="237">
        <v>0</v>
      </c>
      <c r="F11" s="238">
        <v>-100</v>
      </c>
    </row>
    <row r="12" spans="1:14" ht="15.6" customHeight="1" x14ac:dyDescent="0.25">
      <c r="A12" s="236" t="s">
        <v>6</v>
      </c>
      <c r="B12" s="237">
        <v>7750</v>
      </c>
      <c r="C12" s="237">
        <v>13001</v>
      </c>
      <c r="D12" s="237">
        <v>192375</v>
      </c>
      <c r="E12" s="237">
        <v>305211</v>
      </c>
      <c r="F12" s="238">
        <v>58.654191033138403</v>
      </c>
    </row>
    <row r="13" spans="1:14" ht="15.6" customHeight="1" x14ac:dyDescent="0.25">
      <c r="A13" s="236" t="s">
        <v>175</v>
      </c>
      <c r="B13" s="237">
        <v>0</v>
      </c>
      <c r="C13" s="237">
        <v>0</v>
      </c>
      <c r="D13" s="237">
        <v>36</v>
      </c>
      <c r="E13" s="237">
        <v>43</v>
      </c>
      <c r="F13" s="238">
        <v>19.444444444444439</v>
      </c>
    </row>
    <row r="14" spans="1:14" ht="15.6" customHeight="1" x14ac:dyDescent="0.25">
      <c r="A14" s="236" t="s">
        <v>153</v>
      </c>
      <c r="B14" s="237">
        <v>91137</v>
      </c>
      <c r="C14" s="237">
        <v>82021</v>
      </c>
      <c r="D14" s="237">
        <v>1721368</v>
      </c>
      <c r="E14" s="237">
        <v>1528996</v>
      </c>
      <c r="F14" s="238">
        <v>-11.17553015973343</v>
      </c>
    </row>
    <row r="15" spans="1:14" ht="15.6" customHeight="1" x14ac:dyDescent="0.25">
      <c r="A15" s="236" t="s">
        <v>150</v>
      </c>
      <c r="B15" s="237">
        <v>132069</v>
      </c>
      <c r="C15" s="237">
        <v>192365</v>
      </c>
      <c r="D15" s="237">
        <v>1493313</v>
      </c>
      <c r="E15" s="237">
        <v>1673766</v>
      </c>
      <c r="F15" s="238">
        <v>12.08407078757099</v>
      </c>
    </row>
    <row r="16" spans="1:14" ht="15.6" customHeight="1" x14ac:dyDescent="0.5">
      <c r="A16" s="236" t="s">
        <v>149</v>
      </c>
      <c r="B16" s="237">
        <v>274055</v>
      </c>
      <c r="C16" s="237">
        <v>291064</v>
      </c>
      <c r="D16" s="237">
        <v>1973279</v>
      </c>
      <c r="E16" s="237">
        <v>2654152</v>
      </c>
      <c r="F16" s="238">
        <v>34.504649367879551</v>
      </c>
      <c r="G16" s="15"/>
    </row>
    <row r="17" spans="1:7" ht="15.6" customHeight="1" x14ac:dyDescent="0.35">
      <c r="A17" s="236" t="s">
        <v>155</v>
      </c>
      <c r="B17" s="237">
        <v>93852</v>
      </c>
      <c r="C17" s="237">
        <v>63858</v>
      </c>
      <c r="D17" s="237">
        <v>938765</v>
      </c>
      <c r="E17" s="237">
        <v>894576</v>
      </c>
      <c r="F17" s="238">
        <v>-4.7071418299574503</v>
      </c>
      <c r="G17" s="16"/>
    </row>
    <row r="18" spans="1:7" ht="15.6" customHeight="1" x14ac:dyDescent="0.25">
      <c r="A18" s="236" t="s">
        <v>152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 x14ac:dyDescent="0.25">
      <c r="A19" s="236" t="s">
        <v>148</v>
      </c>
      <c r="B19" s="237">
        <v>77175</v>
      </c>
      <c r="C19" s="237">
        <v>65961</v>
      </c>
      <c r="D19" s="237">
        <v>838171</v>
      </c>
      <c r="E19" s="237">
        <v>826610</v>
      </c>
      <c r="F19" s="238">
        <v>-1.37931281325649</v>
      </c>
    </row>
    <row r="20" spans="1:7" ht="15.6" customHeight="1" x14ac:dyDescent="0.25">
      <c r="A20" s="236" t="s">
        <v>147</v>
      </c>
      <c r="B20" s="237">
        <v>114895</v>
      </c>
      <c r="C20" s="237">
        <v>231261</v>
      </c>
      <c r="D20" s="237">
        <v>1398401</v>
      </c>
      <c r="E20" s="237">
        <v>1722337</v>
      </c>
      <c r="F20" s="238">
        <v>23.164743160223711</v>
      </c>
    </row>
    <row r="21" spans="1:7" ht="15.6" customHeight="1" x14ac:dyDescent="0.25">
      <c r="A21" s="236" t="s">
        <v>154</v>
      </c>
      <c r="B21" s="237">
        <v>90384</v>
      </c>
      <c r="C21" s="237">
        <v>148972</v>
      </c>
      <c r="D21" s="237">
        <v>1232429</v>
      </c>
      <c r="E21" s="237">
        <v>1356325</v>
      </c>
      <c r="F21" s="238">
        <v>10.0529929107478</v>
      </c>
    </row>
    <row r="22" spans="1:7" ht="15.6" customHeight="1" x14ac:dyDescent="0.25">
      <c r="A22" s="236" t="s">
        <v>151</v>
      </c>
      <c r="B22" s="237">
        <v>17</v>
      </c>
      <c r="C22" s="237">
        <v>3884</v>
      </c>
      <c r="D22" s="237">
        <v>17921</v>
      </c>
      <c r="E22" s="237">
        <v>13000</v>
      </c>
      <c r="F22" s="238">
        <v>-27.45940516712237</v>
      </c>
    </row>
    <row r="23" spans="1:7" ht="15.6" customHeight="1" x14ac:dyDescent="0.25">
      <c r="A23" s="236" t="s">
        <v>171</v>
      </c>
      <c r="B23" s="237">
        <v>25321</v>
      </c>
      <c r="C23" s="237">
        <v>21446</v>
      </c>
      <c r="D23" s="237">
        <v>296088</v>
      </c>
      <c r="E23" s="237">
        <v>269668</v>
      </c>
      <c r="F23" s="238">
        <v>-8.9230228850882156</v>
      </c>
    </row>
    <row r="24" spans="1:7" ht="15.6" customHeight="1" x14ac:dyDescent="0.25">
      <c r="A24" s="236" t="s">
        <v>146</v>
      </c>
      <c r="B24" s="237">
        <v>1679</v>
      </c>
      <c r="C24" s="237">
        <v>1860</v>
      </c>
      <c r="D24" s="237">
        <v>48026</v>
      </c>
      <c r="E24" s="237">
        <v>14255</v>
      </c>
      <c r="F24" s="238">
        <v>-70.318160996127091</v>
      </c>
    </row>
    <row r="25" spans="1:7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 x14ac:dyDescent="0.25">
      <c r="A26" s="236" t="s">
        <v>157</v>
      </c>
      <c r="B26" s="237">
        <v>61364</v>
      </c>
      <c r="C26" s="237">
        <v>68174</v>
      </c>
      <c r="D26" s="237">
        <v>428863</v>
      </c>
      <c r="E26" s="237">
        <v>465381</v>
      </c>
      <c r="F26" s="238">
        <v>8.515073578275576</v>
      </c>
    </row>
    <row r="27" spans="1:7" ht="15.6" customHeight="1" x14ac:dyDescent="0.25">
      <c r="A27" s="236" t="s">
        <v>173</v>
      </c>
      <c r="B27" s="237">
        <v>30009</v>
      </c>
      <c r="C27" s="237">
        <v>4500</v>
      </c>
      <c r="D27" s="237">
        <v>110294</v>
      </c>
      <c r="E27" s="237">
        <v>50255</v>
      </c>
      <c r="F27" s="238">
        <v>-54.435418064445933</v>
      </c>
    </row>
    <row r="28" spans="1:7" ht="15.6" customHeight="1" x14ac:dyDescent="0.25">
      <c r="A28" s="236" t="s">
        <v>177</v>
      </c>
      <c r="B28" s="237">
        <v>0</v>
      </c>
      <c r="C28" s="237">
        <v>0</v>
      </c>
      <c r="D28" s="237">
        <v>4299</v>
      </c>
      <c r="E28" s="237">
        <v>13</v>
      </c>
      <c r="F28" s="238">
        <v>-99.697604093975343</v>
      </c>
    </row>
    <row r="29" spans="1:7" ht="15.6" customHeight="1" x14ac:dyDescent="0.25">
      <c r="A29" s="236" t="s">
        <v>178</v>
      </c>
      <c r="B29" s="237">
        <v>43649</v>
      </c>
      <c r="C29" s="237">
        <v>77173</v>
      </c>
      <c r="D29" s="237">
        <v>985357</v>
      </c>
      <c r="E29" s="237">
        <v>780276</v>
      </c>
      <c r="F29" s="238">
        <v>-20.81286274923708</v>
      </c>
    </row>
    <row r="30" spans="1:7" ht="15.6" customHeight="1" x14ac:dyDescent="0.25">
      <c r="A30" s="236" t="s">
        <v>179</v>
      </c>
      <c r="B30" s="237">
        <v>27023</v>
      </c>
      <c r="C30" s="237">
        <v>31744</v>
      </c>
      <c r="D30" s="237">
        <v>330752</v>
      </c>
      <c r="E30" s="237">
        <v>375077</v>
      </c>
      <c r="F30" s="238">
        <v>13.401279508513939</v>
      </c>
    </row>
    <row r="31" spans="1:7" ht="15.6" customHeight="1" x14ac:dyDescent="0.25">
      <c r="A31" s="236" t="s">
        <v>180</v>
      </c>
      <c r="B31" s="237">
        <v>47780</v>
      </c>
      <c r="C31" s="237">
        <v>3154</v>
      </c>
      <c r="D31" s="237">
        <v>563071</v>
      </c>
      <c r="E31" s="237">
        <v>321965</v>
      </c>
      <c r="F31" s="238">
        <v>-42.819822011788922</v>
      </c>
    </row>
    <row r="32" spans="1:7" ht="15.6" customHeight="1" x14ac:dyDescent="0.25">
      <c r="A32" s="236" t="s">
        <v>181</v>
      </c>
      <c r="B32" s="237">
        <v>35081</v>
      </c>
      <c r="C32" s="237">
        <v>116921</v>
      </c>
      <c r="D32" s="237">
        <v>451406</v>
      </c>
      <c r="E32" s="237">
        <v>591167</v>
      </c>
      <c r="F32" s="238">
        <v>30.961263253036069</v>
      </c>
    </row>
    <row r="33" spans="1:6" ht="15.6" customHeight="1" x14ac:dyDescent="0.25">
      <c r="A33" s="236" t="s">
        <v>182</v>
      </c>
      <c r="B33" s="237">
        <v>0</v>
      </c>
      <c r="C33" s="237">
        <v>0</v>
      </c>
      <c r="D33" s="237">
        <v>0</v>
      </c>
      <c r="E33" s="237">
        <v>0</v>
      </c>
      <c r="F33" s="238"/>
    </row>
    <row r="34" spans="1:6" ht="15.6" customHeight="1" x14ac:dyDescent="0.25">
      <c r="A34" s="236" t="s">
        <v>183</v>
      </c>
      <c r="B34" s="237">
        <v>7515</v>
      </c>
      <c r="C34" s="237">
        <v>0</v>
      </c>
      <c r="D34" s="237">
        <v>176835</v>
      </c>
      <c r="E34" s="237">
        <v>80392</v>
      </c>
      <c r="F34" s="238">
        <v>-54.53841151355784</v>
      </c>
    </row>
    <row r="35" spans="1:6" ht="15.6" customHeight="1" x14ac:dyDescent="0.25">
      <c r="A35" s="240" t="s">
        <v>158</v>
      </c>
      <c r="B35" s="241">
        <f>SUM(B7:B34)</f>
        <v>1459387</v>
      </c>
      <c r="C35" s="241">
        <f>SUM(C7:C34)</f>
        <v>1866315</v>
      </c>
      <c r="D35" s="241">
        <f>SUM(D7:D34)</f>
        <v>17818564</v>
      </c>
      <c r="E35" s="241">
        <f>SUM(E7:E34)</f>
        <v>18272620</v>
      </c>
      <c r="F35" s="242">
        <f>E35*100/D35-100</f>
        <v>2.5482188126944436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66890-3352-4403-B5CF-3678C765C02B}">
  <sheetPr>
    <pageSetUpPr fitToPage="1"/>
  </sheetPr>
  <dimension ref="A1:N36"/>
  <sheetViews>
    <sheetView workbookViewId="0"/>
  </sheetViews>
  <sheetFormatPr baseColWidth="10" defaultColWidth="8.85546875" defaultRowHeight="15.6" customHeight="1" x14ac:dyDescent="0.25"/>
  <cols>
    <col min="1" max="1" width="23.28515625" customWidth="1"/>
    <col min="2" max="3" width="12.42578125" customWidth="1"/>
    <col min="4" max="4" width="11.5703125" customWidth="1"/>
    <col min="5" max="5" width="11.42578125" customWidth="1"/>
    <col min="6" max="6" width="7.140625" customWidth="1"/>
    <col min="7" max="15" width="11.42578125" customWidth="1"/>
  </cols>
  <sheetData>
    <row r="1" spans="1:14" ht="19.149999999999999" customHeight="1" x14ac:dyDescent="0.35">
      <c r="A1" s="46" t="s">
        <v>194</v>
      </c>
      <c r="E1" s="19"/>
      <c r="H1" s="18"/>
      <c r="I1" s="18"/>
      <c r="J1" s="18"/>
      <c r="K1" s="18"/>
      <c r="L1" s="18"/>
      <c r="M1" s="18"/>
    </row>
    <row r="2" spans="1:14" ht="15.6" customHeight="1" x14ac:dyDescent="0.3">
      <c r="H2" s="17"/>
      <c r="I2" s="17"/>
      <c r="J2" s="17"/>
      <c r="K2" s="17"/>
      <c r="L2" s="17"/>
      <c r="M2" s="17"/>
    </row>
    <row r="3" spans="1:14" ht="15.6" customHeight="1" x14ac:dyDescent="0.3">
      <c r="H3" s="17"/>
      <c r="I3" s="17"/>
      <c r="J3" s="17"/>
      <c r="K3" s="17"/>
      <c r="L3" s="17"/>
      <c r="M3" s="17"/>
    </row>
    <row r="4" spans="1:14" ht="15.6" customHeight="1" x14ac:dyDescent="0.25">
      <c r="A4" s="45" t="s">
        <v>53</v>
      </c>
    </row>
    <row r="5" spans="1:14" ht="15.6" customHeight="1" x14ac:dyDescent="0.25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 x14ac:dyDescent="0.25">
      <c r="A6" s="233"/>
      <c r="B6" s="235">
        <v>2023</v>
      </c>
      <c r="C6" s="235">
        <v>2024</v>
      </c>
      <c r="D6" s="235">
        <v>2023</v>
      </c>
      <c r="E6" s="235">
        <v>2024</v>
      </c>
      <c r="F6" s="168" t="s">
        <v>186</v>
      </c>
    </row>
    <row r="7" spans="1:14" ht="15.6" customHeight="1" x14ac:dyDescent="0.25">
      <c r="A7" s="236" t="s">
        <v>18</v>
      </c>
      <c r="B7" s="237">
        <v>2537</v>
      </c>
      <c r="C7" s="237">
        <v>17057</v>
      </c>
      <c r="D7" s="237">
        <v>133146</v>
      </c>
      <c r="E7" s="237">
        <v>113136</v>
      </c>
      <c r="F7" s="238">
        <v>-15.02861520436212</v>
      </c>
      <c r="G7" s="20"/>
    </row>
    <row r="8" spans="1:14" s="47" customFormat="1" ht="15.6" customHeight="1" x14ac:dyDescent="0.2">
      <c r="A8" s="236" t="s">
        <v>11</v>
      </c>
      <c r="B8" s="237">
        <v>4633</v>
      </c>
      <c r="C8" s="237">
        <v>7639</v>
      </c>
      <c r="D8" s="237">
        <v>54229</v>
      </c>
      <c r="E8" s="237">
        <v>69201</v>
      </c>
      <c r="F8" s="238">
        <v>27.608843976470151</v>
      </c>
    </row>
    <row r="9" spans="1:14" ht="15.6" customHeight="1" x14ac:dyDescent="0.25">
      <c r="A9" s="236" t="s">
        <v>8</v>
      </c>
      <c r="B9" s="237">
        <v>23517</v>
      </c>
      <c r="C9" s="237">
        <v>31323</v>
      </c>
      <c r="D9" s="237">
        <v>244598</v>
      </c>
      <c r="E9" s="237">
        <v>328265</v>
      </c>
      <c r="F9" s="238">
        <v>34.205921552915378</v>
      </c>
      <c r="G9" s="20"/>
    </row>
    <row r="10" spans="1:14" ht="15.6" customHeight="1" x14ac:dyDescent="0.25">
      <c r="A10" s="236" t="s">
        <v>10</v>
      </c>
      <c r="B10" s="237">
        <v>81097</v>
      </c>
      <c r="C10" s="237">
        <v>61155</v>
      </c>
      <c r="D10" s="237">
        <v>667776</v>
      </c>
      <c r="E10" s="237">
        <v>675503</v>
      </c>
      <c r="F10" s="238">
        <v>1.157124544757522</v>
      </c>
    </row>
    <row r="11" spans="1:14" ht="15.6" customHeight="1" x14ac:dyDescent="0.25">
      <c r="A11" s="236" t="s">
        <v>9</v>
      </c>
      <c r="B11" s="237">
        <v>435624</v>
      </c>
      <c r="C11" s="237">
        <v>450569</v>
      </c>
      <c r="D11" s="237">
        <v>4021749</v>
      </c>
      <c r="E11" s="237">
        <v>4176321</v>
      </c>
      <c r="F11" s="238">
        <v>3.8434024599744991</v>
      </c>
    </row>
    <row r="12" spans="1:14" ht="15.6" customHeight="1" x14ac:dyDescent="0.25">
      <c r="A12" s="236" t="s">
        <v>6</v>
      </c>
      <c r="B12" s="237">
        <v>20080</v>
      </c>
      <c r="C12" s="237">
        <v>24032</v>
      </c>
      <c r="D12" s="237">
        <v>176887</v>
      </c>
      <c r="E12" s="237">
        <v>226737</v>
      </c>
      <c r="F12" s="238">
        <v>28.1818335999819</v>
      </c>
    </row>
    <row r="13" spans="1:14" ht="15.6" customHeight="1" x14ac:dyDescent="0.25">
      <c r="A13" s="236" t="s">
        <v>175</v>
      </c>
      <c r="B13" s="237">
        <v>3045</v>
      </c>
      <c r="C13" s="237">
        <v>1144</v>
      </c>
      <c r="D13" s="237">
        <v>14473</v>
      </c>
      <c r="E13" s="237">
        <v>8782</v>
      </c>
      <c r="F13" s="238">
        <v>-39.32149519795481</v>
      </c>
    </row>
    <row r="14" spans="1:14" ht="15.6" customHeight="1" x14ac:dyDescent="0.25">
      <c r="A14" s="236" t="s">
        <v>153</v>
      </c>
      <c r="B14" s="237">
        <v>788794</v>
      </c>
      <c r="C14" s="237">
        <v>861255</v>
      </c>
      <c r="D14" s="237">
        <v>7500573</v>
      </c>
      <c r="E14" s="237">
        <v>7952838</v>
      </c>
      <c r="F14" s="238">
        <v>6.0297393279153511</v>
      </c>
    </row>
    <row r="15" spans="1:14" ht="15.6" customHeight="1" x14ac:dyDescent="0.25">
      <c r="A15" s="236" t="s">
        <v>150</v>
      </c>
      <c r="B15" s="237">
        <v>276607</v>
      </c>
      <c r="C15" s="237">
        <v>288476</v>
      </c>
      <c r="D15" s="237">
        <v>2791927</v>
      </c>
      <c r="E15" s="237">
        <v>2698506</v>
      </c>
      <c r="F15" s="238">
        <v>-3.3461118431821428</v>
      </c>
    </row>
    <row r="16" spans="1:14" ht="15.6" customHeight="1" x14ac:dyDescent="0.5">
      <c r="A16" s="236" t="s">
        <v>149</v>
      </c>
      <c r="B16" s="237">
        <v>23376</v>
      </c>
      <c r="C16" s="237">
        <v>25800</v>
      </c>
      <c r="D16" s="237">
        <v>246971</v>
      </c>
      <c r="E16" s="237">
        <v>304286</v>
      </c>
      <c r="F16" s="238">
        <v>23.2071781707164</v>
      </c>
      <c r="G16" s="15"/>
    </row>
    <row r="17" spans="1:8" ht="15.6" customHeight="1" x14ac:dyDescent="0.35">
      <c r="A17" s="236" t="s">
        <v>155</v>
      </c>
      <c r="B17" s="237">
        <v>40171</v>
      </c>
      <c r="C17" s="237">
        <v>70600</v>
      </c>
      <c r="D17" s="237">
        <v>669392</v>
      </c>
      <c r="E17" s="237">
        <v>639630</v>
      </c>
      <c r="F17" s="238">
        <v>-4.4461242440901572</v>
      </c>
      <c r="G17" s="16"/>
    </row>
    <row r="18" spans="1:8" ht="15.6" customHeight="1" x14ac:dyDescent="0.25">
      <c r="A18" s="236" t="s">
        <v>152</v>
      </c>
      <c r="B18" s="237">
        <v>0</v>
      </c>
      <c r="C18" s="237">
        <v>0</v>
      </c>
      <c r="D18" s="237">
        <v>9</v>
      </c>
      <c r="E18" s="237">
        <v>0</v>
      </c>
      <c r="F18" s="238">
        <v>-100</v>
      </c>
    </row>
    <row r="19" spans="1:8" ht="15.6" customHeight="1" x14ac:dyDescent="0.25">
      <c r="A19" s="236" t="s">
        <v>148</v>
      </c>
      <c r="B19" s="237">
        <v>36751</v>
      </c>
      <c r="C19" s="237">
        <v>53165</v>
      </c>
      <c r="D19" s="237">
        <v>621449</v>
      </c>
      <c r="E19" s="237">
        <v>411104</v>
      </c>
      <c r="F19" s="238">
        <v>-33.847508001461108</v>
      </c>
      <c r="H19" s="248"/>
    </row>
    <row r="20" spans="1:8" ht="15.6" customHeight="1" x14ac:dyDescent="0.25">
      <c r="A20" s="236" t="s">
        <v>147</v>
      </c>
      <c r="B20" s="237">
        <v>56122</v>
      </c>
      <c r="C20" s="237">
        <v>82799</v>
      </c>
      <c r="D20" s="237">
        <v>644909</v>
      </c>
      <c r="E20" s="237">
        <v>785221</v>
      </c>
      <c r="F20" s="238">
        <v>21.756868023240489</v>
      </c>
    </row>
    <row r="21" spans="1:8" ht="15.6" customHeight="1" x14ac:dyDescent="0.25">
      <c r="A21" s="236" t="s">
        <v>154</v>
      </c>
      <c r="B21" s="237">
        <v>11190</v>
      </c>
      <c r="C21" s="237">
        <v>13721</v>
      </c>
      <c r="D21" s="237">
        <v>152186</v>
      </c>
      <c r="E21" s="237">
        <v>201582</v>
      </c>
      <c r="F21" s="238">
        <v>32.457650506616908</v>
      </c>
    </row>
    <row r="22" spans="1:8" ht="15.6" customHeight="1" x14ac:dyDescent="0.25">
      <c r="A22" s="236" t="s">
        <v>151</v>
      </c>
      <c r="B22" s="237">
        <v>30492</v>
      </c>
      <c r="C22" s="237">
        <v>12944</v>
      </c>
      <c r="D22" s="237">
        <v>295692</v>
      </c>
      <c r="E22" s="237">
        <v>168261</v>
      </c>
      <c r="F22" s="238">
        <v>-43.095856499330381</v>
      </c>
    </row>
    <row r="23" spans="1:8" ht="15.6" customHeight="1" x14ac:dyDescent="0.25">
      <c r="A23" s="236" t="s">
        <v>171</v>
      </c>
      <c r="B23" s="237">
        <v>17807</v>
      </c>
      <c r="C23" s="237">
        <v>11767</v>
      </c>
      <c r="D23" s="237">
        <v>141165</v>
      </c>
      <c r="E23" s="237">
        <v>119277</v>
      </c>
      <c r="F23" s="238">
        <v>-15.50525980235893</v>
      </c>
    </row>
    <row r="24" spans="1:8" ht="15.6" customHeight="1" x14ac:dyDescent="0.25">
      <c r="A24" s="236" t="s">
        <v>146</v>
      </c>
      <c r="B24" s="237">
        <v>51664</v>
      </c>
      <c r="C24" s="237">
        <v>60074</v>
      </c>
      <c r="D24" s="237">
        <v>461359</v>
      </c>
      <c r="E24" s="237">
        <v>528635</v>
      </c>
      <c r="F24" s="238">
        <v>14.582136687481981</v>
      </c>
    </row>
    <row r="25" spans="1:8" ht="15.6" customHeight="1" x14ac:dyDescent="0.25">
      <c r="A25" s="236" t="s">
        <v>145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8" ht="15.6" customHeight="1" x14ac:dyDescent="0.25">
      <c r="A26" s="236" t="s">
        <v>157</v>
      </c>
      <c r="B26" s="237">
        <v>4333</v>
      </c>
      <c r="C26" s="237">
        <v>8953</v>
      </c>
      <c r="D26" s="237">
        <v>58873</v>
      </c>
      <c r="E26" s="237">
        <v>58750</v>
      </c>
      <c r="F26" s="238">
        <v>-0.2089242946681793</v>
      </c>
    </row>
    <row r="27" spans="1:8" ht="15.6" customHeight="1" x14ac:dyDescent="0.25">
      <c r="A27" s="236" t="s">
        <v>173</v>
      </c>
      <c r="B27" s="237">
        <v>75767</v>
      </c>
      <c r="C27" s="237">
        <v>98990</v>
      </c>
      <c r="D27" s="237">
        <v>863830</v>
      </c>
      <c r="E27" s="237">
        <v>848216</v>
      </c>
      <c r="F27" s="238">
        <v>-1.8075315744996061</v>
      </c>
    </row>
    <row r="28" spans="1:8" ht="15.6" customHeight="1" x14ac:dyDescent="0.25">
      <c r="A28" s="236" t="s">
        <v>177</v>
      </c>
      <c r="B28" s="237">
        <v>6599</v>
      </c>
      <c r="C28" s="237">
        <v>10003</v>
      </c>
      <c r="D28" s="237">
        <v>52398</v>
      </c>
      <c r="E28" s="237">
        <v>83261</v>
      </c>
      <c r="F28" s="238">
        <v>58.901103095537998</v>
      </c>
    </row>
    <row r="29" spans="1:8" ht="15.6" customHeight="1" x14ac:dyDescent="0.25">
      <c r="A29" s="236" t="s">
        <v>178</v>
      </c>
      <c r="B29" s="237">
        <v>100946</v>
      </c>
      <c r="C29" s="237">
        <v>155539</v>
      </c>
      <c r="D29" s="237">
        <v>1122644</v>
      </c>
      <c r="E29" s="237">
        <v>1332430</v>
      </c>
      <c r="F29" s="238">
        <v>18.686778711684202</v>
      </c>
    </row>
    <row r="30" spans="1:8" ht="15.6" customHeight="1" x14ac:dyDescent="0.25">
      <c r="A30" s="236" t="s">
        <v>179</v>
      </c>
      <c r="B30" s="237">
        <v>11212</v>
      </c>
      <c r="C30" s="237">
        <v>16408</v>
      </c>
      <c r="D30" s="237">
        <v>129007</v>
      </c>
      <c r="E30" s="237">
        <v>174276</v>
      </c>
      <c r="F30" s="238">
        <v>35.090343934825263</v>
      </c>
    </row>
    <row r="31" spans="1:8" ht="15.6" customHeight="1" x14ac:dyDescent="0.25">
      <c r="A31" s="236" t="s">
        <v>180</v>
      </c>
      <c r="B31" s="237">
        <v>44190</v>
      </c>
      <c r="C31" s="237">
        <v>45458</v>
      </c>
      <c r="D31" s="237">
        <v>436318</v>
      </c>
      <c r="E31" s="237">
        <v>436333</v>
      </c>
      <c r="F31" s="238">
        <v>3.437859542813726E-3</v>
      </c>
    </row>
    <row r="32" spans="1:8" ht="15.6" customHeight="1" x14ac:dyDescent="0.25">
      <c r="A32" s="236" t="s">
        <v>181</v>
      </c>
      <c r="B32" s="237">
        <v>1155954</v>
      </c>
      <c r="C32" s="237">
        <v>1133998</v>
      </c>
      <c r="D32" s="237">
        <v>11189473</v>
      </c>
      <c r="E32" s="237">
        <v>11388567</v>
      </c>
      <c r="F32" s="238">
        <v>1.7792973806719909</v>
      </c>
    </row>
    <row r="33" spans="1:6" ht="15.6" customHeight="1" x14ac:dyDescent="0.25">
      <c r="A33" s="236" t="s">
        <v>182</v>
      </c>
      <c r="B33" s="237">
        <v>164928</v>
      </c>
      <c r="C33" s="237">
        <v>170859</v>
      </c>
      <c r="D33" s="237">
        <v>1484397</v>
      </c>
      <c r="E33" s="237">
        <v>1617847</v>
      </c>
      <c r="F33" s="238">
        <v>8.9901825455050073</v>
      </c>
    </row>
    <row r="34" spans="1:6" ht="15.6" customHeight="1" x14ac:dyDescent="0.25">
      <c r="A34" s="236" t="s">
        <v>183</v>
      </c>
      <c r="B34" s="237">
        <v>12804</v>
      </c>
      <c r="C34" s="237">
        <v>23288</v>
      </c>
      <c r="D34" s="237">
        <v>181983</v>
      </c>
      <c r="E34" s="237">
        <v>211707</v>
      </c>
      <c r="F34" s="238">
        <v>16.333393778539762</v>
      </c>
    </row>
    <row r="35" spans="1:6" ht="15.6" customHeight="1" x14ac:dyDescent="0.25">
      <c r="A35" s="240" t="s">
        <v>158</v>
      </c>
      <c r="B35" s="241">
        <f>SUM(B7:B34)</f>
        <v>3480240</v>
      </c>
      <c r="C35" s="241">
        <f>SUM(C7:C34)</f>
        <v>3737016</v>
      </c>
      <c r="D35" s="241">
        <f>SUM(D7:D34)</f>
        <v>34357413</v>
      </c>
      <c r="E35" s="241">
        <f>SUM(E7:E34)</f>
        <v>35558672</v>
      </c>
      <c r="F35" s="242">
        <f>E35*100/D35-100</f>
        <v>3.4963604506544215</v>
      </c>
    </row>
    <row r="36" spans="1:6" ht="15.6" customHeight="1" x14ac:dyDescent="0.25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32EC6-1E99-4D20-A54B-0E64244E20B7}">
  <sheetPr codeName="Hoja1">
    <pageSetUpPr fitToPage="1"/>
  </sheetPr>
  <dimension ref="A1:K51"/>
  <sheetViews>
    <sheetView zoomScale="80" zoomScaleNormal="80" workbookViewId="0"/>
  </sheetViews>
  <sheetFormatPr baseColWidth="10" defaultColWidth="11.42578125" defaultRowHeight="15" x14ac:dyDescent="0.25"/>
  <cols>
    <col min="1" max="1" width="32.85546875" customWidth="1"/>
    <col min="2" max="2" width="18.7109375" customWidth="1"/>
    <col min="3" max="3" width="22.5703125" customWidth="1"/>
    <col min="4" max="5" width="15.42578125" customWidth="1"/>
    <col min="6" max="6" width="15.5703125" customWidth="1"/>
    <col min="7" max="10" width="15.42578125" customWidth="1"/>
    <col min="11" max="11" width="11.85546875" customWidth="1"/>
  </cols>
  <sheetData>
    <row r="1" spans="1:11" x14ac:dyDescent="0.25">
      <c r="A1" s="29"/>
      <c r="B1" s="30"/>
      <c r="C1" s="30"/>
      <c r="D1" s="31"/>
      <c r="E1" s="32"/>
      <c r="F1" s="31"/>
      <c r="H1" s="33"/>
      <c r="J1" s="33"/>
      <c r="K1" s="33"/>
    </row>
    <row r="2" spans="1:11" x14ac:dyDescent="0.25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 x14ac:dyDescent="0.25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 x14ac:dyDescent="0.25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 x14ac:dyDescent="0.25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 x14ac:dyDescent="0.25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 x14ac:dyDescent="0.25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 x14ac:dyDescent="0.25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 x14ac:dyDescent="0.25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 x14ac:dyDescent="0.25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 x14ac:dyDescent="0.25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 x14ac:dyDescent="0.25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 x14ac:dyDescent="0.25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 x14ac:dyDescent="0.25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 x14ac:dyDescent="0.25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 x14ac:dyDescent="0.25">
      <c r="A16" s="34"/>
      <c r="B16" s="31"/>
      <c r="C16" s="38"/>
      <c r="D16" s="41"/>
      <c r="E16" s="20"/>
      <c r="F16" s="31"/>
      <c r="H16" s="41"/>
      <c r="J16" s="41"/>
      <c r="K16" s="41"/>
    </row>
    <row r="17" spans="1:11" x14ac:dyDescent="0.25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 x14ac:dyDescent="0.25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 x14ac:dyDescent="0.25">
      <c r="A19" s="34"/>
      <c r="B19" s="31"/>
      <c r="C19" s="35"/>
      <c r="D19" s="30"/>
      <c r="E19" s="30"/>
      <c r="F19" s="41"/>
      <c r="H19" s="41"/>
      <c r="J19" s="41"/>
      <c r="K19" s="41"/>
    </row>
    <row r="20" spans="1:11" x14ac:dyDescent="0.25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 x14ac:dyDescent="0.25">
      <c r="A21" s="34"/>
      <c r="B21" s="31"/>
      <c r="C21" s="40"/>
      <c r="D21" s="41"/>
      <c r="E21" s="20"/>
      <c r="F21" s="41"/>
      <c r="H21" s="41"/>
      <c r="J21" s="41"/>
      <c r="K21" s="41"/>
    </row>
    <row r="22" spans="1:11" x14ac:dyDescent="0.25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 x14ac:dyDescent="0.25">
      <c r="A23" s="34"/>
      <c r="B23" s="31"/>
      <c r="C23" s="35"/>
      <c r="D23" s="41"/>
      <c r="E23" s="20"/>
      <c r="F23" s="41"/>
      <c r="H23" s="41"/>
      <c r="J23" s="41"/>
      <c r="K23" s="41"/>
    </row>
    <row r="24" spans="1:11" x14ac:dyDescent="0.25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 x14ac:dyDescent="0.25">
      <c r="A25" s="34"/>
      <c r="B25" s="31"/>
      <c r="C25" s="35"/>
      <c r="D25" s="41"/>
      <c r="E25" s="20"/>
      <c r="F25" s="41"/>
      <c r="H25" s="41"/>
      <c r="J25" s="41"/>
      <c r="K25" s="41"/>
    </row>
    <row r="26" spans="1:11" x14ac:dyDescent="0.25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 x14ac:dyDescent="0.25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9" x14ac:dyDescent="0.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 ht="17.25" x14ac:dyDescent="0.35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 x14ac:dyDescent="0.25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 x14ac:dyDescent="0.25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 x14ac:dyDescent="0.25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 x14ac:dyDescent="0.25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 x14ac:dyDescent="0.25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 x14ac:dyDescent="0.25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 x14ac:dyDescent="0.25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 x14ac:dyDescent="0.25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 x14ac:dyDescent="0.25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 x14ac:dyDescent="0.25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 x14ac:dyDescent="0.25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 x14ac:dyDescent="0.25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 x14ac:dyDescent="0.25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 x14ac:dyDescent="0.25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 x14ac:dyDescent="0.25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 x14ac:dyDescent="0.25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 x14ac:dyDescent="0.25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 x14ac:dyDescent="0.25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 x14ac:dyDescent="0.25">
      <c r="A48" s="249"/>
      <c r="B48" s="250"/>
      <c r="C48" s="250"/>
      <c r="D48" s="39"/>
      <c r="E48" s="33"/>
      <c r="F48" s="33"/>
      <c r="G48" s="250"/>
      <c r="H48" s="250"/>
      <c r="I48" s="250"/>
      <c r="J48" s="250"/>
      <c r="K48" s="250"/>
    </row>
    <row r="51" spans="8:8" x14ac:dyDescent="0.25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7D1EE-E4C3-47DA-8952-B95E13B4E5BB}">
  <sheetPr codeName="Hoja4">
    <pageSetUpPr fitToPage="1"/>
  </sheetPr>
  <dimension ref="A1:AS68"/>
  <sheetViews>
    <sheetView showGridLines="0" zoomScale="70" zoomScaleNormal="70" zoomScalePageLayoutView="60" workbookViewId="0"/>
  </sheetViews>
  <sheetFormatPr baseColWidth="10" defaultColWidth="11.42578125" defaultRowHeight="15" customHeight="1" x14ac:dyDescent="0.2"/>
  <cols>
    <col min="1" max="1" width="3.7109375" style="165" customWidth="1"/>
    <col min="2" max="8" width="11.5703125" style="165" customWidth="1"/>
    <col min="9" max="9" width="3.7109375" style="165" customWidth="1"/>
    <col min="10" max="16" width="11.5703125" style="165" customWidth="1"/>
    <col min="17" max="17" width="3.7109375" style="165" customWidth="1"/>
    <col min="18" max="24" width="11.5703125" style="165" customWidth="1"/>
    <col min="25" max="25" width="11.42578125" style="253"/>
    <col min="26" max="45" width="12.85546875" style="253" customWidth="1"/>
    <col min="46" max="63" width="12.85546875" style="165" customWidth="1"/>
    <col min="64" max="16384" width="11.42578125" style="165"/>
  </cols>
  <sheetData>
    <row r="1" spans="1:42" ht="26.25" x14ac:dyDescent="0.25">
      <c r="B1" s="251" t="s">
        <v>195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196</v>
      </c>
      <c r="AB1" s="53"/>
      <c r="AC1" s="254"/>
      <c r="AD1" s="53"/>
      <c r="AE1" s="53"/>
      <c r="AF1" s="254"/>
      <c r="AG1" s="53"/>
      <c r="AH1" s="53"/>
      <c r="AI1" s="254"/>
      <c r="AJ1" s="53"/>
      <c r="AK1" s="53"/>
      <c r="AL1" s="53"/>
      <c r="AM1" s="53"/>
      <c r="AN1" s="53"/>
      <c r="AO1" s="53"/>
    </row>
    <row r="2" spans="1:42" ht="15" customHeight="1" x14ac:dyDescent="0.3">
      <c r="A2" s="255"/>
      <c r="B2" s="252"/>
      <c r="C2" s="252"/>
      <c r="D2" s="252"/>
      <c r="E2" s="252"/>
      <c r="F2" s="252"/>
      <c r="G2" s="252"/>
      <c r="H2" s="252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2"/>
      <c r="U2" s="252"/>
      <c r="V2" s="252"/>
      <c r="W2" s="252"/>
      <c r="X2" s="252"/>
      <c r="Z2" s="253" t="s">
        <v>197</v>
      </c>
    </row>
    <row r="3" spans="1:42" ht="15" customHeight="1" x14ac:dyDescent="0.2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198</v>
      </c>
    </row>
    <row r="4" spans="1:42" ht="15" customHeight="1" x14ac:dyDescent="0.2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</row>
    <row r="5" spans="1:42" ht="15" customHeight="1" x14ac:dyDescent="0.2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</row>
    <row r="6" spans="1:42" ht="15" customHeight="1" x14ac:dyDescent="0.25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172</v>
      </c>
      <c r="Z6" s="257" t="s">
        <v>199</v>
      </c>
      <c r="AA6" s="257"/>
      <c r="AF6" s="257" t="s">
        <v>200</v>
      </c>
      <c r="AG6" s="257"/>
      <c r="AL6" s="257" t="s">
        <v>201</v>
      </c>
      <c r="AM6" s="257"/>
    </row>
    <row r="7" spans="1:42" ht="15" customHeight="1" x14ac:dyDescent="0.25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58">
        <v>2020</v>
      </c>
      <c r="AC7" s="258">
        <v>2021</v>
      </c>
      <c r="AD7" s="258">
        <v>2022</v>
      </c>
      <c r="AG7" s="258">
        <v>2019</v>
      </c>
      <c r="AH7" s="258">
        <v>2020</v>
      </c>
      <c r="AI7" s="258">
        <v>2021</v>
      </c>
      <c r="AJ7" s="258">
        <v>2022</v>
      </c>
      <c r="AM7" s="258">
        <v>2019</v>
      </c>
      <c r="AN7" s="258">
        <v>2020</v>
      </c>
      <c r="AO7" s="258">
        <v>2021</v>
      </c>
      <c r="AP7" s="258">
        <v>2022</v>
      </c>
    </row>
    <row r="8" spans="1:42" ht="15" customHeight="1" x14ac:dyDescent="0.2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202</v>
      </c>
      <c r="AA8" s="259">
        <v>46820440</v>
      </c>
      <c r="AB8" s="259">
        <v>45800165</v>
      </c>
      <c r="AC8" s="259">
        <v>42493337</v>
      </c>
      <c r="AD8" s="259">
        <v>46756593</v>
      </c>
      <c r="AF8" s="253" t="s">
        <v>202</v>
      </c>
      <c r="AG8" s="259">
        <v>15006507</v>
      </c>
      <c r="AH8" s="259">
        <v>16073289</v>
      </c>
      <c r="AI8" s="259">
        <v>13213428</v>
      </c>
      <c r="AJ8" s="259">
        <v>15176514</v>
      </c>
      <c r="AL8" s="253" t="s">
        <v>202</v>
      </c>
      <c r="AM8" s="259">
        <v>9115628</v>
      </c>
      <c r="AN8" s="259">
        <v>7108259</v>
      </c>
      <c r="AO8" s="259">
        <v>6476535</v>
      </c>
      <c r="AP8" s="259">
        <v>8185760</v>
      </c>
    </row>
    <row r="9" spans="1:42" ht="15" customHeight="1" x14ac:dyDescent="0.2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203</v>
      </c>
      <c r="AA9" s="259">
        <v>44583561</v>
      </c>
      <c r="AB9" s="259">
        <v>43109659</v>
      </c>
      <c r="AC9" s="259">
        <v>40489010</v>
      </c>
      <c r="AD9" s="259">
        <v>43967035</v>
      </c>
      <c r="AF9" s="253" t="s">
        <v>203</v>
      </c>
      <c r="AG9" s="259">
        <v>14348549</v>
      </c>
      <c r="AH9" s="259">
        <v>14002412</v>
      </c>
      <c r="AI9" s="259">
        <v>12145827</v>
      </c>
      <c r="AJ9" s="259">
        <v>13961403</v>
      </c>
      <c r="AL9" s="253" t="s">
        <v>203</v>
      </c>
      <c r="AM9" s="259">
        <v>7843248</v>
      </c>
      <c r="AN9" s="259">
        <v>6425079</v>
      </c>
      <c r="AO9" s="259">
        <v>6094779</v>
      </c>
      <c r="AP9" s="259">
        <v>7406116</v>
      </c>
    </row>
    <row r="10" spans="1:42" ht="15" customHeight="1" x14ac:dyDescent="0.2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204</v>
      </c>
      <c r="AA10" s="259">
        <v>48353601</v>
      </c>
      <c r="AB10" s="259">
        <v>44303648</v>
      </c>
      <c r="AC10" s="259">
        <v>46455313</v>
      </c>
      <c r="AD10" s="259">
        <v>45981761</v>
      </c>
      <c r="AF10" s="253" t="s">
        <v>204</v>
      </c>
      <c r="AG10" s="259">
        <v>15951378</v>
      </c>
      <c r="AH10" s="259">
        <v>14965286</v>
      </c>
      <c r="AI10" s="259">
        <v>14413642</v>
      </c>
      <c r="AJ10" s="259">
        <v>15107748</v>
      </c>
      <c r="AL10" s="253" t="s">
        <v>204</v>
      </c>
      <c r="AM10" s="259">
        <v>7398685</v>
      </c>
      <c r="AN10" s="259">
        <v>6499455</v>
      </c>
      <c r="AO10" s="259">
        <v>7109023</v>
      </c>
      <c r="AP10" s="259">
        <v>6819146</v>
      </c>
    </row>
    <row r="11" spans="1:42" ht="15" customHeight="1" x14ac:dyDescent="0.2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205</v>
      </c>
      <c r="AA11" s="259">
        <v>46400443</v>
      </c>
      <c r="AB11" s="259">
        <v>41795682</v>
      </c>
      <c r="AC11" s="259">
        <v>45471169</v>
      </c>
      <c r="AD11" s="259">
        <v>48522626</v>
      </c>
      <c r="AF11" s="253" t="s">
        <v>205</v>
      </c>
      <c r="AG11" s="259">
        <v>14553222</v>
      </c>
      <c r="AH11" s="259">
        <v>15115366</v>
      </c>
      <c r="AI11" s="259">
        <v>13408185</v>
      </c>
      <c r="AJ11" s="259">
        <v>15751949</v>
      </c>
      <c r="AL11" s="253" t="s">
        <v>205</v>
      </c>
      <c r="AM11" s="259">
        <v>6775183</v>
      </c>
      <c r="AN11" s="259">
        <v>6003312</v>
      </c>
      <c r="AO11" s="259">
        <v>7240918</v>
      </c>
      <c r="AP11" s="259">
        <v>7881967</v>
      </c>
    </row>
    <row r="12" spans="1:42" ht="15" customHeight="1" x14ac:dyDescent="0.2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206</v>
      </c>
      <c r="AA12" s="259">
        <v>51071331</v>
      </c>
      <c r="AB12" s="259">
        <v>38167109</v>
      </c>
      <c r="AC12" s="259">
        <v>45495539</v>
      </c>
      <c r="AD12" s="259">
        <v>51334993</v>
      </c>
      <c r="AF12" s="253" t="s">
        <v>206</v>
      </c>
      <c r="AG12" s="259">
        <v>17078651</v>
      </c>
      <c r="AH12" s="259">
        <v>13043138</v>
      </c>
      <c r="AI12" s="259">
        <v>14380272</v>
      </c>
      <c r="AJ12" s="259">
        <v>16007624</v>
      </c>
      <c r="AL12" s="253" t="s">
        <v>206</v>
      </c>
      <c r="AM12" s="259">
        <v>7434110</v>
      </c>
      <c r="AN12" s="259">
        <v>4900444</v>
      </c>
      <c r="AO12" s="259">
        <v>6778350</v>
      </c>
      <c r="AP12" s="259">
        <v>8087600</v>
      </c>
    </row>
    <row r="13" spans="1:42" ht="15" customHeight="1" x14ac:dyDescent="0.2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207</v>
      </c>
      <c r="AA13" s="259">
        <v>47139627</v>
      </c>
      <c r="AB13" s="259">
        <v>40233166</v>
      </c>
      <c r="AC13" s="259">
        <v>44903502</v>
      </c>
      <c r="AD13" s="259">
        <v>48228965</v>
      </c>
      <c r="AF13" s="253" t="s">
        <v>207</v>
      </c>
      <c r="AG13" s="259">
        <v>16093379</v>
      </c>
      <c r="AH13" s="259">
        <v>13043509</v>
      </c>
      <c r="AI13" s="259">
        <v>13541010</v>
      </c>
      <c r="AJ13" s="259">
        <v>15221080</v>
      </c>
      <c r="AL13" s="253" t="s">
        <v>207</v>
      </c>
      <c r="AM13" s="259">
        <v>6893378</v>
      </c>
      <c r="AN13" s="259">
        <v>5893666</v>
      </c>
      <c r="AO13" s="259">
        <v>6990004</v>
      </c>
      <c r="AP13" s="259">
        <v>7884812</v>
      </c>
    </row>
    <row r="14" spans="1:42" ht="15" customHeight="1" x14ac:dyDescent="0.2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208</v>
      </c>
      <c r="AA14" s="259">
        <v>48818378</v>
      </c>
      <c r="AB14" s="259">
        <v>42217915</v>
      </c>
      <c r="AC14" s="259">
        <v>46051657</v>
      </c>
      <c r="AD14" s="259">
        <v>48153701</v>
      </c>
      <c r="AF14" s="253" t="s">
        <v>208</v>
      </c>
      <c r="AG14" s="259">
        <v>16173719</v>
      </c>
      <c r="AH14" s="259">
        <v>13620638</v>
      </c>
      <c r="AI14" s="259">
        <v>14490452</v>
      </c>
      <c r="AJ14" s="259">
        <v>16239218</v>
      </c>
      <c r="AL14" s="253" t="s">
        <v>208</v>
      </c>
      <c r="AM14" s="259">
        <v>7261076</v>
      </c>
      <c r="AN14" s="259">
        <v>5583770</v>
      </c>
      <c r="AO14" s="259">
        <v>6913445</v>
      </c>
      <c r="AP14" s="259">
        <v>7117785</v>
      </c>
    </row>
    <row r="15" spans="1:42" ht="15" customHeight="1" x14ac:dyDescent="0.2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209</v>
      </c>
      <c r="AA15" s="259">
        <v>48198107</v>
      </c>
      <c r="AB15" s="259">
        <v>42978437</v>
      </c>
      <c r="AC15" s="259">
        <v>48800280</v>
      </c>
      <c r="AD15" s="259"/>
      <c r="AF15" s="253" t="s">
        <v>209</v>
      </c>
      <c r="AG15" s="259">
        <v>17632595</v>
      </c>
      <c r="AH15" s="259">
        <v>14001773</v>
      </c>
      <c r="AI15" s="259">
        <v>16512152</v>
      </c>
      <c r="AJ15" s="259"/>
      <c r="AL15" s="253" t="s">
        <v>209</v>
      </c>
      <c r="AM15" s="259">
        <v>7612537</v>
      </c>
      <c r="AN15" s="259">
        <v>6338903</v>
      </c>
      <c r="AO15" s="259">
        <v>8077202</v>
      </c>
      <c r="AP15" s="259"/>
    </row>
    <row r="16" spans="1:42" ht="15" customHeight="1" x14ac:dyDescent="0.2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210</v>
      </c>
      <c r="AA16" s="259">
        <v>46635887</v>
      </c>
      <c r="AB16" s="259">
        <v>43349327</v>
      </c>
      <c r="AC16" s="259">
        <v>45052533</v>
      </c>
      <c r="AD16" s="259"/>
      <c r="AF16" s="253" t="s">
        <v>210</v>
      </c>
      <c r="AG16" s="259">
        <v>15419568</v>
      </c>
      <c r="AH16" s="259">
        <v>13231512</v>
      </c>
      <c r="AI16" s="259">
        <v>14197332</v>
      </c>
      <c r="AJ16" s="259"/>
      <c r="AL16" s="253" t="s">
        <v>210</v>
      </c>
      <c r="AM16" s="259">
        <v>8176343</v>
      </c>
      <c r="AN16" s="259">
        <v>7349376</v>
      </c>
      <c r="AO16" s="259">
        <v>7429205</v>
      </c>
      <c r="AP16" s="259"/>
    </row>
    <row r="17" spans="1:42" ht="15" customHeight="1" x14ac:dyDescent="0.2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211</v>
      </c>
      <c r="AA17" s="259">
        <v>48624088</v>
      </c>
      <c r="AB17" s="259">
        <v>45985008</v>
      </c>
      <c r="AC17" s="259">
        <v>46987477</v>
      </c>
      <c r="AD17" s="259"/>
      <c r="AF17" s="253" t="s">
        <v>211</v>
      </c>
      <c r="AG17" s="259">
        <v>15747355</v>
      </c>
      <c r="AH17" s="259">
        <v>13918205</v>
      </c>
      <c r="AI17" s="259">
        <v>15124052</v>
      </c>
      <c r="AJ17" s="259"/>
      <c r="AL17" s="253" t="s">
        <v>211</v>
      </c>
      <c r="AM17" s="259">
        <v>8099276</v>
      </c>
      <c r="AN17" s="259">
        <v>7703032</v>
      </c>
      <c r="AO17" s="259">
        <v>7715340</v>
      </c>
      <c r="AP17" s="259"/>
    </row>
    <row r="18" spans="1:42" ht="15" customHeight="1" x14ac:dyDescent="0.2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212</v>
      </c>
      <c r="AA18" s="259">
        <v>43594127</v>
      </c>
      <c r="AB18" s="259">
        <v>43641437</v>
      </c>
      <c r="AC18" s="259">
        <v>45669918</v>
      </c>
      <c r="AD18" s="259"/>
      <c r="AF18" s="253" t="s">
        <v>212</v>
      </c>
      <c r="AG18" s="259">
        <v>13891905</v>
      </c>
      <c r="AH18" s="259">
        <v>12143165</v>
      </c>
      <c r="AI18" s="259">
        <v>14606259</v>
      </c>
      <c r="AJ18" s="259"/>
      <c r="AL18" s="253" t="s">
        <v>212</v>
      </c>
      <c r="AM18" s="259">
        <v>7088673</v>
      </c>
      <c r="AN18" s="259">
        <v>7146925</v>
      </c>
      <c r="AO18" s="259">
        <v>6799164</v>
      </c>
      <c r="AP18" s="259"/>
    </row>
    <row r="19" spans="1:42" ht="15" customHeight="1" x14ac:dyDescent="0.2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213</v>
      </c>
      <c r="AA19" s="259">
        <v>43965686</v>
      </c>
      <c r="AB19" s="259">
        <v>43897248</v>
      </c>
      <c r="AC19" s="259">
        <v>46519669</v>
      </c>
      <c r="AD19" s="259"/>
      <c r="AF19" s="253" t="s">
        <v>213</v>
      </c>
      <c r="AG19" s="259">
        <v>15094063</v>
      </c>
      <c r="AH19" s="259">
        <v>13745088</v>
      </c>
      <c r="AI19" s="259">
        <v>14827296</v>
      </c>
      <c r="AJ19" s="259"/>
      <c r="AL19" s="253" t="s">
        <v>213</v>
      </c>
      <c r="AM19" s="259">
        <v>6896804</v>
      </c>
      <c r="AN19" s="259">
        <v>6165562</v>
      </c>
      <c r="AO19" s="259">
        <v>7356730</v>
      </c>
      <c r="AP19" s="259"/>
    </row>
    <row r="20" spans="1:42" ht="15" customHeight="1" x14ac:dyDescent="0.2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59"/>
      <c r="AC20" s="259"/>
      <c r="AD20" s="259"/>
      <c r="AH20" s="259"/>
      <c r="AI20" s="259"/>
      <c r="AJ20" s="259"/>
      <c r="AN20" s="259"/>
      <c r="AO20" s="259"/>
      <c r="AP20" s="259"/>
    </row>
    <row r="21" spans="1:42" ht="15" customHeight="1" x14ac:dyDescent="0.2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</row>
    <row r="22" spans="1:42" ht="15" customHeight="1" x14ac:dyDescent="0.2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C22" s="259"/>
    </row>
    <row r="23" spans="1:42" ht="15" customHeight="1" x14ac:dyDescent="0.2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C23" s="259"/>
    </row>
    <row r="24" spans="1:42" ht="15" customHeight="1" x14ac:dyDescent="0.2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C24" s="259"/>
    </row>
    <row r="25" spans="1:42" ht="15" customHeight="1" x14ac:dyDescent="0.2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C25" s="259"/>
    </row>
    <row r="26" spans="1:42" ht="15" customHeight="1" x14ac:dyDescent="0.2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C26" s="259"/>
    </row>
    <row r="27" spans="1:42" ht="15" customHeight="1" x14ac:dyDescent="0.2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C27" s="259"/>
    </row>
    <row r="28" spans="1:42" ht="15" customHeight="1" x14ac:dyDescent="0.2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C28" s="259"/>
    </row>
    <row r="29" spans="1:42" ht="15" customHeight="1" x14ac:dyDescent="0.2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C29" s="259"/>
    </row>
    <row r="30" spans="1:42" ht="15" customHeight="1" x14ac:dyDescent="0.2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C30" s="259"/>
    </row>
    <row r="31" spans="1:42" ht="15" customHeight="1" x14ac:dyDescent="0.2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C31" s="259"/>
    </row>
    <row r="32" spans="1:42" ht="15" customHeight="1" x14ac:dyDescent="0.2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</row>
    <row r="33" spans="1:42" ht="15" customHeight="1" x14ac:dyDescent="0.25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214</v>
      </c>
      <c r="AA33" s="257"/>
      <c r="AB33" s="257"/>
      <c r="AF33" s="257" t="s">
        <v>215</v>
      </c>
      <c r="AG33" s="257"/>
      <c r="AL33" s="257" t="s">
        <v>216</v>
      </c>
      <c r="AM33" s="257"/>
    </row>
    <row r="34" spans="1:42" ht="15" customHeight="1" x14ac:dyDescent="0.25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58">
        <v>2020</v>
      </c>
      <c r="AC34" s="258">
        <v>2021</v>
      </c>
      <c r="AD34" s="258">
        <v>2022</v>
      </c>
      <c r="AG34" s="258">
        <v>2019</v>
      </c>
      <c r="AH34" s="258">
        <v>2020</v>
      </c>
      <c r="AI34" s="258">
        <v>2021</v>
      </c>
      <c r="AJ34" s="258">
        <v>2022</v>
      </c>
      <c r="AM34" s="258">
        <v>2019</v>
      </c>
      <c r="AN34" s="258">
        <v>2020</v>
      </c>
      <c r="AO34" s="258">
        <v>2021</v>
      </c>
      <c r="AP34" s="258">
        <v>2022</v>
      </c>
    </row>
    <row r="35" spans="1:42" ht="15" customHeight="1" x14ac:dyDescent="0.2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202</v>
      </c>
      <c r="AA35" s="259">
        <v>21616722</v>
      </c>
      <c r="AB35" s="259">
        <v>21713940</v>
      </c>
      <c r="AC35" s="259">
        <v>21954468</v>
      </c>
      <c r="AD35" s="259">
        <v>22253438</v>
      </c>
      <c r="AF35" s="253" t="s">
        <v>202</v>
      </c>
      <c r="AG35" s="259">
        <v>15688961</v>
      </c>
      <c r="AH35" s="259">
        <v>15760826</v>
      </c>
      <c r="AI35" s="259">
        <v>16670260</v>
      </c>
      <c r="AJ35" s="259">
        <v>15955111</v>
      </c>
      <c r="AL35" s="253" t="s">
        <v>202</v>
      </c>
      <c r="AM35" s="259">
        <v>1426519</v>
      </c>
      <c r="AN35" s="259">
        <v>1436084</v>
      </c>
      <c r="AO35" s="259">
        <v>1487154</v>
      </c>
      <c r="AP35" s="259">
        <v>1460985</v>
      </c>
    </row>
    <row r="36" spans="1:42" ht="15" customHeight="1" x14ac:dyDescent="0.2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203</v>
      </c>
      <c r="AA36" s="259">
        <v>21387737</v>
      </c>
      <c r="AB36" s="259">
        <v>21770037</v>
      </c>
      <c r="AC36" s="259">
        <v>21414677</v>
      </c>
      <c r="AD36" s="259">
        <v>21336156</v>
      </c>
      <c r="AF36" s="253" t="s">
        <v>203</v>
      </c>
      <c r="AG36" s="259">
        <v>15273403</v>
      </c>
      <c r="AH36" s="259">
        <v>15335512</v>
      </c>
      <c r="AI36" s="259">
        <v>15530857</v>
      </c>
      <c r="AJ36" s="259">
        <v>14718939</v>
      </c>
      <c r="AL36" s="253" t="s">
        <v>203</v>
      </c>
      <c r="AM36" s="259">
        <v>1390109</v>
      </c>
      <c r="AN36" s="259">
        <v>1383390</v>
      </c>
      <c r="AO36" s="259">
        <v>1366845</v>
      </c>
      <c r="AP36" s="259">
        <v>1349473</v>
      </c>
    </row>
    <row r="37" spans="1:42" ht="15" customHeight="1" x14ac:dyDescent="0.2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204</v>
      </c>
      <c r="AA37" s="259">
        <v>23910619</v>
      </c>
      <c r="AB37" s="259">
        <v>21880853</v>
      </c>
      <c r="AC37" s="259">
        <v>23881813</v>
      </c>
      <c r="AD37" s="259">
        <v>22797540</v>
      </c>
      <c r="AF37" s="253" t="s">
        <v>204</v>
      </c>
      <c r="AG37" s="259">
        <v>16762324</v>
      </c>
      <c r="AH37" s="259">
        <v>15513384</v>
      </c>
      <c r="AI37" s="259">
        <v>16770863</v>
      </c>
      <c r="AJ37" s="259">
        <v>15576897</v>
      </c>
      <c r="AL37" s="253" t="s">
        <v>204</v>
      </c>
      <c r="AM37" s="259">
        <v>1468626</v>
      </c>
      <c r="AN37" s="259">
        <v>1346068</v>
      </c>
      <c r="AO37" s="259">
        <v>1483236</v>
      </c>
      <c r="AP37" s="259">
        <v>1386654</v>
      </c>
    </row>
    <row r="38" spans="1:42" ht="15" customHeight="1" x14ac:dyDescent="0.2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205</v>
      </c>
      <c r="AA38" s="259">
        <v>23932607</v>
      </c>
      <c r="AB38" s="259">
        <v>19851154</v>
      </c>
      <c r="AC38" s="259">
        <v>23820669</v>
      </c>
      <c r="AD38" s="259">
        <v>23589473</v>
      </c>
      <c r="AF38" s="253" t="s">
        <v>205</v>
      </c>
      <c r="AG38" s="259">
        <v>17092661</v>
      </c>
      <c r="AH38" s="259">
        <v>15415920</v>
      </c>
      <c r="AI38" s="259">
        <v>17248759</v>
      </c>
      <c r="AJ38" s="259">
        <v>16524574</v>
      </c>
      <c r="AL38" s="253" t="s">
        <v>205</v>
      </c>
      <c r="AM38" s="259">
        <v>1482835</v>
      </c>
      <c r="AN38" s="259">
        <v>1295678</v>
      </c>
      <c r="AO38" s="259">
        <v>1498199</v>
      </c>
      <c r="AP38" s="259">
        <v>1474935</v>
      </c>
    </row>
    <row r="39" spans="1:42" ht="15" customHeight="1" x14ac:dyDescent="0.2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206</v>
      </c>
      <c r="AA39" s="259">
        <v>25421795</v>
      </c>
      <c r="AB39" s="259">
        <v>19456818</v>
      </c>
      <c r="AC39" s="259">
        <v>23325659</v>
      </c>
      <c r="AD39" s="259">
        <v>25966576</v>
      </c>
      <c r="AF39" s="253" t="s">
        <v>206</v>
      </c>
      <c r="AG39" s="259">
        <v>17842847</v>
      </c>
      <c r="AH39" s="259">
        <v>14370790</v>
      </c>
      <c r="AI39" s="259">
        <v>16358886</v>
      </c>
      <c r="AJ39" s="259">
        <v>17841436</v>
      </c>
      <c r="AL39" s="253" t="s">
        <v>206</v>
      </c>
      <c r="AM39" s="259">
        <v>1569777</v>
      </c>
      <c r="AN39" s="259">
        <v>1232285</v>
      </c>
      <c r="AO39" s="259">
        <v>1434774</v>
      </c>
      <c r="AP39" s="259">
        <v>1604300</v>
      </c>
    </row>
    <row r="40" spans="1:42" ht="15" customHeight="1" x14ac:dyDescent="0.2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207</v>
      </c>
      <c r="AA40" s="259">
        <v>23125768</v>
      </c>
      <c r="AB40" s="259">
        <v>20538508</v>
      </c>
      <c r="AC40" s="259">
        <v>23428423</v>
      </c>
      <c r="AD40" s="259">
        <v>23932527</v>
      </c>
      <c r="AF40" s="253" t="s">
        <v>207</v>
      </c>
      <c r="AG40" s="259">
        <v>16406477</v>
      </c>
      <c r="AH40" s="259">
        <v>15053681</v>
      </c>
      <c r="AI40" s="259">
        <v>16563394</v>
      </c>
      <c r="AJ40" s="259">
        <v>16148010</v>
      </c>
      <c r="AL40" s="253" t="s">
        <v>207</v>
      </c>
      <c r="AM40" s="259">
        <v>1459480</v>
      </c>
      <c r="AN40" s="259">
        <v>1272315</v>
      </c>
      <c r="AO40" s="259">
        <v>1478879</v>
      </c>
      <c r="AP40" s="259">
        <v>1474713</v>
      </c>
    </row>
    <row r="41" spans="1:42" ht="15" customHeight="1" x14ac:dyDescent="0.2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208</v>
      </c>
      <c r="AA41" s="259">
        <v>24306034</v>
      </c>
      <c r="AB41" s="259">
        <v>22269168</v>
      </c>
      <c r="AC41" s="259">
        <v>23652061</v>
      </c>
      <c r="AD41" s="259">
        <v>23546583</v>
      </c>
      <c r="AF41" s="253" t="s">
        <v>208</v>
      </c>
      <c r="AG41" s="259">
        <v>17282258</v>
      </c>
      <c r="AH41" s="259">
        <v>16353888</v>
      </c>
      <c r="AI41" s="259">
        <v>17042833</v>
      </c>
      <c r="AJ41" s="259">
        <v>16416328</v>
      </c>
      <c r="AL41" s="253" t="s">
        <v>208</v>
      </c>
      <c r="AM41" s="259">
        <v>1551040</v>
      </c>
      <c r="AN41" s="259">
        <v>1405762</v>
      </c>
      <c r="AO41" s="259">
        <v>1554049</v>
      </c>
      <c r="AP41" s="259">
        <v>1518965</v>
      </c>
    </row>
    <row r="42" spans="1:42" ht="15" customHeight="1" x14ac:dyDescent="0.2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209</v>
      </c>
      <c r="AA42" s="259">
        <v>21902550</v>
      </c>
      <c r="AB42" s="259">
        <v>21829983</v>
      </c>
      <c r="AC42" s="259">
        <v>23119760</v>
      </c>
      <c r="AD42" s="259"/>
      <c r="AF42" s="253" t="s">
        <v>209</v>
      </c>
      <c r="AG42" s="259">
        <v>16173912</v>
      </c>
      <c r="AH42" s="259">
        <v>16721585</v>
      </c>
      <c r="AI42" s="259">
        <v>16886911</v>
      </c>
      <c r="AJ42" s="259"/>
      <c r="AL42" s="253" t="s">
        <v>209</v>
      </c>
      <c r="AM42" s="259">
        <v>1468306</v>
      </c>
      <c r="AN42" s="259">
        <v>1449810</v>
      </c>
      <c r="AO42" s="259">
        <v>1522958</v>
      </c>
      <c r="AP42" s="259"/>
    </row>
    <row r="43" spans="1:42" ht="15" customHeight="1" x14ac:dyDescent="0.2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210</v>
      </c>
      <c r="AA43" s="259">
        <v>21969911</v>
      </c>
      <c r="AB43" s="259">
        <v>21967773</v>
      </c>
      <c r="AC43" s="259">
        <v>22394269</v>
      </c>
      <c r="AD43" s="259"/>
      <c r="AF43" s="253" t="s">
        <v>210</v>
      </c>
      <c r="AG43" s="259">
        <v>15730480</v>
      </c>
      <c r="AH43" s="259">
        <v>16527782</v>
      </c>
      <c r="AI43" s="259">
        <v>15999030</v>
      </c>
      <c r="AJ43" s="259"/>
      <c r="AL43" s="253" t="s">
        <v>210</v>
      </c>
      <c r="AM43" s="259">
        <v>1426564</v>
      </c>
      <c r="AN43" s="259">
        <v>1425631</v>
      </c>
      <c r="AO43" s="259">
        <v>1468002</v>
      </c>
      <c r="AP43" s="259"/>
    </row>
    <row r="44" spans="1:42" ht="15" customHeight="1" x14ac:dyDescent="0.2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211</v>
      </c>
      <c r="AA44" s="259">
        <v>23848860</v>
      </c>
      <c r="AB44" s="259">
        <v>23542586</v>
      </c>
      <c r="AC44" s="259">
        <v>23042069</v>
      </c>
      <c r="AD44" s="259"/>
      <c r="AF44" s="253" t="s">
        <v>211</v>
      </c>
      <c r="AG44" s="259">
        <v>16909291</v>
      </c>
      <c r="AH44" s="259">
        <v>17663441</v>
      </c>
      <c r="AI44" s="259">
        <v>16285920</v>
      </c>
      <c r="AJ44" s="259"/>
      <c r="AL44" s="253" t="s">
        <v>211</v>
      </c>
      <c r="AM44" s="259">
        <v>1531356</v>
      </c>
      <c r="AN44" s="259">
        <v>1533480</v>
      </c>
      <c r="AO44" s="259">
        <v>1458303</v>
      </c>
      <c r="AP44" s="259"/>
    </row>
    <row r="45" spans="1:42" ht="15" customHeight="1" x14ac:dyDescent="0.2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212</v>
      </c>
      <c r="AA45" s="259">
        <v>21694089</v>
      </c>
      <c r="AB45" s="259">
        <v>23498333</v>
      </c>
      <c r="AC45" s="259">
        <v>23050267</v>
      </c>
      <c r="AD45" s="259"/>
      <c r="AF45" s="253" t="s">
        <v>212</v>
      </c>
      <c r="AG45" s="259">
        <v>15188037</v>
      </c>
      <c r="AH45" s="259">
        <v>17495635</v>
      </c>
      <c r="AI45" s="259">
        <v>16197439</v>
      </c>
      <c r="AJ45" s="259"/>
      <c r="AL45" s="253" t="s">
        <v>212</v>
      </c>
      <c r="AM45" s="259">
        <v>1355608</v>
      </c>
      <c r="AN45" s="259">
        <v>1493039</v>
      </c>
      <c r="AO45" s="259">
        <v>1476539</v>
      </c>
      <c r="AP45" s="259"/>
    </row>
    <row r="46" spans="1:42" ht="15" customHeight="1" x14ac:dyDescent="0.2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213</v>
      </c>
      <c r="AA46" s="259">
        <v>20944890</v>
      </c>
      <c r="AB46" s="259">
        <v>23129018</v>
      </c>
      <c r="AC46" s="259">
        <v>23101926</v>
      </c>
      <c r="AD46" s="259"/>
      <c r="AF46" s="253" t="s">
        <v>213</v>
      </c>
      <c r="AG46" s="259">
        <v>15091336</v>
      </c>
      <c r="AH46" s="259">
        <v>17404768</v>
      </c>
      <c r="AI46" s="259">
        <v>16403302</v>
      </c>
      <c r="AJ46" s="259"/>
      <c r="AL46" s="253" t="s">
        <v>213</v>
      </c>
      <c r="AM46" s="259">
        <v>1342806</v>
      </c>
      <c r="AN46" s="259">
        <v>1495290</v>
      </c>
      <c r="AO46" s="259">
        <v>1479590</v>
      </c>
      <c r="AP46" s="259"/>
    </row>
    <row r="47" spans="1:42" ht="15" customHeight="1" x14ac:dyDescent="0.2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59"/>
      <c r="AC47" s="259"/>
      <c r="AD47" s="259"/>
      <c r="AH47" s="259"/>
      <c r="AI47" s="259"/>
      <c r="AJ47" s="259"/>
      <c r="AN47" s="259"/>
      <c r="AO47" s="259"/>
      <c r="AP47" s="259"/>
    </row>
    <row r="48" spans="1:42" ht="15" customHeight="1" x14ac:dyDescent="0.2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</row>
    <row r="49" spans="1:27" ht="15" customHeight="1" x14ac:dyDescent="0.2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</row>
    <row r="50" spans="1:27" ht="15" customHeight="1" x14ac:dyDescent="0.2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</row>
    <row r="51" spans="1:27" ht="15" customHeight="1" x14ac:dyDescent="0.2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</row>
    <row r="52" spans="1:27" ht="15" customHeight="1" x14ac:dyDescent="0.2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</row>
    <row r="53" spans="1:27" ht="15" customHeight="1" x14ac:dyDescent="0.2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</row>
    <row r="54" spans="1:27" ht="15" customHeight="1" x14ac:dyDescent="0.2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</row>
    <row r="55" spans="1:27" ht="15" customHeight="1" x14ac:dyDescent="0.2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</row>
    <row r="56" spans="1:27" ht="15" customHeight="1" x14ac:dyDescent="0.2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</row>
    <row r="57" spans="1:27" ht="15" customHeight="1" x14ac:dyDescent="0.2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</row>
    <row r="58" spans="1:27" ht="15" customHeight="1" x14ac:dyDescent="0.2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</row>
    <row r="59" spans="1:27" ht="15" customHeight="1" x14ac:dyDescent="0.2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27" ht="15" customHeight="1" x14ac:dyDescent="0.25">
      <c r="B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Z60" s="259"/>
      <c r="AA60" s="259"/>
    </row>
    <row r="61" spans="1:27" ht="15" customHeight="1" x14ac:dyDescent="0.25">
      <c r="B61" s="147"/>
      <c r="H61" s="30"/>
      <c r="I61" s="31"/>
      <c r="J61" s="30"/>
      <c r="K61" s="30"/>
      <c r="L61" s="31"/>
      <c r="M61" s="31"/>
      <c r="N61" s="30"/>
      <c r="O61" s="30"/>
      <c r="P61" s="31"/>
      <c r="Q61" s="38"/>
      <c r="Z61" s="259"/>
      <c r="AA61" s="259"/>
    </row>
    <row r="62" spans="1:27" ht="15" customHeight="1" x14ac:dyDescent="0.25">
      <c r="B62" s="147"/>
      <c r="H62"/>
      <c r="I62"/>
      <c r="J62" s="31"/>
      <c r="K62" s="31"/>
      <c r="L62" s="31"/>
      <c r="M62"/>
      <c r="N62" s="31"/>
      <c r="O62" s="31"/>
      <c r="P62" s="31"/>
      <c r="Q62" s="31"/>
      <c r="Z62" s="259"/>
      <c r="AA62" s="259"/>
    </row>
    <row r="63" spans="1:27" ht="15" customHeight="1" x14ac:dyDescent="0.25">
      <c r="B63" s="147"/>
      <c r="H63"/>
      <c r="I63"/>
      <c r="J63" s="147"/>
      <c r="K63" s="147"/>
      <c r="L63" s="147"/>
      <c r="M63"/>
      <c r="N63" s="147"/>
      <c r="O63" s="147"/>
      <c r="P63" s="147"/>
      <c r="Q63" s="147"/>
      <c r="Z63" s="259"/>
      <c r="AA63" s="259"/>
    </row>
    <row r="64" spans="1:27" ht="15" customHeight="1" x14ac:dyDescent="0.25">
      <c r="B64" s="147"/>
      <c r="C64" s="147"/>
      <c r="D64" s="147"/>
      <c r="E64" s="147"/>
      <c r="F64" s="147"/>
      <c r="G64" s="147"/>
      <c r="H64"/>
      <c r="I64" s="147"/>
      <c r="J64" s="147"/>
      <c r="K64" s="147"/>
      <c r="L64" s="147"/>
      <c r="M64" s="147"/>
      <c r="N64" s="147"/>
      <c r="O64" s="147"/>
      <c r="P64" s="147"/>
      <c r="Q64" s="147"/>
      <c r="Z64" s="259"/>
      <c r="AA64" s="259"/>
    </row>
    <row r="65" spans="2:27" ht="15" customHeight="1" x14ac:dyDescent="0.25"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Z65" s="259"/>
      <c r="AA65" s="259"/>
    </row>
    <row r="66" spans="2:27" ht="15" customHeight="1" x14ac:dyDescent="0.25">
      <c r="B66" s="147"/>
      <c r="C66" s="31"/>
      <c r="D66" s="30"/>
      <c r="E66" s="30"/>
      <c r="F66" s="31"/>
      <c r="G66" s="38"/>
      <c r="H66" s="30"/>
      <c r="I66" s="31"/>
      <c r="J66" s="30"/>
      <c r="K66" s="30"/>
      <c r="L66" s="31"/>
      <c r="M66" s="31"/>
      <c r="N66" s="30"/>
      <c r="O66" s="30"/>
      <c r="P66" s="31"/>
      <c r="Q66" s="38"/>
    </row>
    <row r="67" spans="2:27" ht="15" customHeight="1" x14ac:dyDescent="0.25">
      <c r="B67" s="147"/>
      <c r="C67"/>
      <c r="D67" s="31"/>
      <c r="E67" s="31"/>
      <c r="F67" s="31"/>
      <c r="G67" s="31"/>
      <c r="H67"/>
      <c r="I67"/>
      <c r="J67" s="31"/>
      <c r="K67" s="31"/>
      <c r="L67" s="31"/>
      <c r="M67"/>
      <c r="N67" s="31"/>
      <c r="O67" s="31"/>
      <c r="P67" s="31"/>
      <c r="Q67" s="31"/>
    </row>
    <row r="68" spans="2:27" ht="15" customHeight="1" x14ac:dyDescent="0.25">
      <c r="B68" s="147"/>
      <c r="C68"/>
      <c r="D68" s="147"/>
      <c r="E68" s="147"/>
      <c r="F68" s="147"/>
      <c r="G68" s="147"/>
      <c r="H68"/>
      <c r="I68"/>
      <c r="J68" s="147"/>
      <c r="K68" s="147"/>
      <c r="L68" s="147"/>
      <c r="M68"/>
      <c r="N68" s="147"/>
      <c r="O68" s="147"/>
      <c r="P68" s="147"/>
      <c r="Q68" s="147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936D8-EB64-4EE1-981C-9A18288BAA70}">
  <sheetPr codeName="Hoja5">
    <pageSetUpPr fitToPage="1"/>
  </sheetPr>
  <dimension ref="A1:AQ59"/>
  <sheetViews>
    <sheetView showGridLines="0" zoomScale="70" zoomScaleNormal="70" workbookViewId="0"/>
  </sheetViews>
  <sheetFormatPr baseColWidth="10" defaultColWidth="11.42578125" defaultRowHeight="15" customHeight="1" x14ac:dyDescent="0.25"/>
  <cols>
    <col min="1" max="1" width="3.7109375" style="247" customWidth="1"/>
    <col min="2" max="8" width="11.5703125" style="247" customWidth="1"/>
    <col min="9" max="9" width="3.7109375" style="247" customWidth="1"/>
    <col min="10" max="16" width="11.5703125" style="247" customWidth="1"/>
    <col min="17" max="17" width="3.7109375" style="247" customWidth="1"/>
    <col min="18" max="25" width="11.5703125" style="247" customWidth="1"/>
    <col min="26" max="27" width="12.85546875" style="263" customWidth="1"/>
    <col min="28" max="29" width="12.85546875" style="264" customWidth="1"/>
    <col min="30" max="31" width="12.85546875" style="263" customWidth="1"/>
    <col min="32" max="33" width="12.85546875" style="264" customWidth="1"/>
    <col min="34" max="35" width="12.85546875" style="263" customWidth="1"/>
    <col min="36" max="37" width="12.85546875" style="264" customWidth="1"/>
    <col min="38" max="43" width="12.85546875" style="263" customWidth="1"/>
    <col min="44" max="63" width="12.85546875" style="247" customWidth="1"/>
    <col min="64" max="16384" width="11.42578125" style="247"/>
  </cols>
  <sheetData>
    <row r="1" spans="1:39" ht="26.25" x14ac:dyDescent="0.25">
      <c r="B1" s="251" t="s">
        <v>217</v>
      </c>
      <c r="C1" s="260"/>
      <c r="D1" s="260"/>
      <c r="E1" s="260"/>
      <c r="F1" s="260"/>
      <c r="G1" s="260"/>
      <c r="H1" s="260"/>
      <c r="I1" s="260"/>
      <c r="J1" s="260"/>
      <c r="K1" s="260"/>
      <c r="T1" s="261"/>
      <c r="U1" s="261"/>
      <c r="V1" s="261"/>
      <c r="W1" s="261"/>
      <c r="X1" s="261"/>
      <c r="Y1" s="261"/>
      <c r="Z1" s="262" t="s">
        <v>218</v>
      </c>
    </row>
    <row r="2" spans="1:39" ht="15" customHeight="1" x14ac:dyDescent="0.25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2" t="s">
        <v>219</v>
      </c>
    </row>
    <row r="3" spans="1:39" ht="15" customHeight="1" x14ac:dyDescent="0.25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2" t="s">
        <v>220</v>
      </c>
    </row>
    <row r="4" spans="1:39" ht="15" customHeight="1" x14ac:dyDescent="0.25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2" t="s">
        <v>221</v>
      </c>
    </row>
    <row r="5" spans="1:39" ht="15" customHeight="1" x14ac:dyDescent="0.25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AE5" s="266"/>
    </row>
    <row r="6" spans="1:39" ht="15" customHeight="1" x14ac:dyDescent="0.25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172</v>
      </c>
      <c r="Y6" s="261"/>
      <c r="Z6" s="266" t="s">
        <v>199</v>
      </c>
      <c r="AA6" s="264"/>
      <c r="AC6" s="263"/>
      <c r="AD6" s="266" t="s">
        <v>200</v>
      </c>
      <c r="AE6" s="264"/>
      <c r="AG6" s="263"/>
      <c r="AH6" s="266" t="s">
        <v>201</v>
      </c>
      <c r="AI6" s="264"/>
      <c r="AK6" s="263"/>
    </row>
    <row r="7" spans="1:39" ht="15" customHeight="1" thickBot="1" x14ac:dyDescent="0.3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AA7" s="267">
        <v>2021</v>
      </c>
      <c r="AB7" s="267">
        <v>2022</v>
      </c>
      <c r="AC7" s="263"/>
      <c r="AE7" s="267">
        <v>2021</v>
      </c>
      <c r="AF7" s="267">
        <v>2022</v>
      </c>
      <c r="AG7" s="263"/>
      <c r="AI7" s="267">
        <v>2021</v>
      </c>
      <c r="AJ7" s="267">
        <v>2022</v>
      </c>
      <c r="AK7" s="263"/>
    </row>
    <row r="8" spans="1:39" ht="15" customHeight="1" x14ac:dyDescent="0.25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3" t="s">
        <v>202</v>
      </c>
      <c r="AA8" s="264">
        <v>-7.2201224602575137E-2</v>
      </c>
      <c r="AB8" s="264">
        <v>0.10032763489485419</v>
      </c>
      <c r="AC8" s="263"/>
      <c r="AD8" s="263" t="s">
        <v>202</v>
      </c>
      <c r="AE8" s="264">
        <v>-0.17792630991703062</v>
      </c>
      <c r="AF8" s="264">
        <v>0.14856750269498575</v>
      </c>
      <c r="AG8" s="263"/>
      <c r="AH8" s="263" t="s">
        <v>202</v>
      </c>
      <c r="AI8" s="264">
        <v>-8.8871832047763069E-2</v>
      </c>
      <c r="AJ8" s="264">
        <v>0.26391040888376266</v>
      </c>
      <c r="AK8" s="263"/>
      <c r="AL8" s="268" t="s">
        <v>222</v>
      </c>
      <c r="AM8" s="269">
        <v>2022</v>
      </c>
    </row>
    <row r="9" spans="1:39" ht="15" customHeight="1" thickBot="1" x14ac:dyDescent="0.3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3" t="s">
        <v>203</v>
      </c>
      <c r="AA9" s="264">
        <v>-6.6668414505015788E-2</v>
      </c>
      <c r="AB9" s="264">
        <v>9.3288286965419326E-2</v>
      </c>
      <c r="AC9" s="263"/>
      <c r="AD9" s="263" t="s">
        <v>203</v>
      </c>
      <c r="AE9" s="264">
        <v>-0.15681915443965877</v>
      </c>
      <c r="AF9" s="264">
        <v>0.14900524483073341</v>
      </c>
      <c r="AG9" s="263"/>
      <c r="AH9" s="263" t="s">
        <v>203</v>
      </c>
      <c r="AI9" s="264">
        <v>-7.108549272914047E-2</v>
      </c>
      <c r="AJ9" s="264">
        <v>0.24027416704411322</v>
      </c>
      <c r="AK9" s="263"/>
      <c r="AL9" s="270" t="s">
        <v>223</v>
      </c>
      <c r="AM9" s="271">
        <v>2021</v>
      </c>
    </row>
    <row r="10" spans="1:39" ht="15" customHeight="1" x14ac:dyDescent="0.25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3" t="s">
        <v>204</v>
      </c>
      <c r="AA10" s="264">
        <v>-2.8344070185333834E-2</v>
      </c>
      <c r="AB10" s="264">
        <v>5.6148488778304542E-2</v>
      </c>
      <c r="AC10" s="263"/>
      <c r="AD10" s="263" t="s">
        <v>204</v>
      </c>
      <c r="AE10" s="264">
        <v>-0.11696213495499108</v>
      </c>
      <c r="AF10" s="264">
        <v>0.11245768695199644</v>
      </c>
      <c r="AG10" s="263"/>
      <c r="AH10" s="263" t="s">
        <v>204</v>
      </c>
      <c r="AI10" s="264">
        <v>-1.7593952076477848E-2</v>
      </c>
      <c r="AJ10" s="264">
        <v>0.1387519431196732</v>
      </c>
      <c r="AK10" s="263"/>
    </row>
    <row r="11" spans="1:39" ht="15" customHeight="1" x14ac:dyDescent="0.25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3" t="s">
        <v>205</v>
      </c>
      <c r="AA11" s="264">
        <v>-5.7325572809745044E-4</v>
      </c>
      <c r="AB11" s="264">
        <v>5.8997513498875519E-2</v>
      </c>
      <c r="AC11" s="263"/>
      <c r="AD11" s="263" t="s">
        <v>205</v>
      </c>
      <c r="AE11" s="264">
        <v>-0.11595235834858542</v>
      </c>
      <c r="AF11" s="264">
        <v>0.13223409586123908</v>
      </c>
      <c r="AG11" s="263"/>
      <c r="AH11" s="263" t="s">
        <v>205</v>
      </c>
      <c r="AI11" s="264">
        <v>3.3997020675711698E-2</v>
      </c>
      <c r="AJ11" s="264">
        <v>0.12524430974707529</v>
      </c>
      <c r="AK11" s="263"/>
    </row>
    <row r="12" spans="1:39" ht="15" customHeight="1" x14ac:dyDescent="0.25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3" t="s">
        <v>206</v>
      </c>
      <c r="AA12" s="264">
        <v>3.390670658299328E-2</v>
      </c>
      <c r="AB12" s="264">
        <v>7.3313610554215536E-2</v>
      </c>
      <c r="AC12" s="263"/>
      <c r="AD12" s="263" t="s">
        <v>206</v>
      </c>
      <c r="AE12" s="264">
        <v>-7.7024265100422581E-2</v>
      </c>
      <c r="AF12" s="264">
        <v>0.12498097655058843</v>
      </c>
      <c r="AG12" s="263"/>
      <c r="AH12" s="263" t="s">
        <v>206</v>
      </c>
      <c r="AI12" s="264">
        <v>8.9313646457463564E-2</v>
      </c>
      <c r="AJ12" s="264">
        <v>0.13890323046813166</v>
      </c>
      <c r="AK12" s="263"/>
    </row>
    <row r="13" spans="1:39" ht="15" customHeight="1" x14ac:dyDescent="0.25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3" t="s">
        <v>207</v>
      </c>
      <c r="AA13" s="264">
        <v>4.6953426504110073E-2</v>
      </c>
      <c r="AB13" s="264">
        <v>7.3439596797486642E-2</v>
      </c>
      <c r="AC13" s="263"/>
      <c r="AD13" s="263" t="s">
        <v>207</v>
      </c>
      <c r="AE13" s="264">
        <v>-5.9606414433635138E-2</v>
      </c>
      <c r="AF13" s="264">
        <v>0.12482933296494295</v>
      </c>
      <c r="AG13" s="263"/>
      <c r="AH13" s="263" t="s">
        <v>207</v>
      </c>
      <c r="AI13" s="264">
        <v>0.1047887990879228</v>
      </c>
      <c r="AJ13" s="264">
        <v>0.1370323317680443</v>
      </c>
      <c r="AK13" s="263"/>
    </row>
    <row r="14" spans="1:39" ht="15" customHeight="1" x14ac:dyDescent="0.25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3" t="s">
        <v>208</v>
      </c>
      <c r="AA14" s="264">
        <v>5.321626473091072E-2</v>
      </c>
      <c r="AB14" s="264">
        <v>6.9328686383827859E-2</v>
      </c>
      <c r="AC14" s="263"/>
      <c r="AD14" s="263" t="s">
        <v>208</v>
      </c>
      <c r="AE14" s="264">
        <v>-4.2766537305600705E-2</v>
      </c>
      <c r="AF14" s="264">
        <v>0.12420096505996853</v>
      </c>
      <c r="AG14" s="263"/>
      <c r="AH14" s="263" t="s">
        <v>208</v>
      </c>
      <c r="AI14" s="264">
        <v>0.12234334972297461</v>
      </c>
      <c r="AJ14" s="264">
        <v>0.12142355404340237</v>
      </c>
      <c r="AK14" s="263"/>
    </row>
    <row r="15" spans="1:39" ht="15" customHeight="1" x14ac:dyDescent="0.25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3" t="s">
        <v>209</v>
      </c>
      <c r="AA15" s="264">
        <v>6.3655221527360764E-2</v>
      </c>
      <c r="AC15" s="263"/>
      <c r="AD15" s="263" t="s">
        <v>209</v>
      </c>
      <c r="AE15" s="264">
        <v>-1.5460735481822497E-2</v>
      </c>
      <c r="AG15" s="263"/>
      <c r="AH15" s="263" t="s">
        <v>209</v>
      </c>
      <c r="AI15" s="264">
        <v>0.14209143876768907</v>
      </c>
      <c r="AK15" s="263"/>
    </row>
    <row r="16" spans="1:39" ht="15" customHeight="1" x14ac:dyDescent="0.25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3" t="s">
        <v>210</v>
      </c>
      <c r="AA16" s="264">
        <v>6.0889961969038495E-2</v>
      </c>
      <c r="AC16" s="263"/>
      <c r="AD16" s="263" t="s">
        <v>210</v>
      </c>
      <c r="AE16" s="264">
        <v>-6.2521025784393206E-3</v>
      </c>
      <c r="AG16" s="263"/>
      <c r="AH16" s="263" t="s">
        <v>210</v>
      </c>
      <c r="AI16" s="264">
        <v>0.12490043182571028</v>
      </c>
      <c r="AK16" s="263"/>
    </row>
    <row r="17" spans="1:37" ht="15" customHeight="1" x14ac:dyDescent="0.25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3" t="s">
        <v>211</v>
      </c>
      <c r="AA17" s="264">
        <v>5.6689476150910849E-2</v>
      </c>
      <c r="AC17" s="263"/>
      <c r="AD17" s="263" t="s">
        <v>211</v>
      </c>
      <c r="AE17" s="264">
        <v>2.9161693914144847E-3</v>
      </c>
      <c r="AG17" s="263"/>
      <c r="AH17" s="263" t="s">
        <v>211</v>
      </c>
      <c r="AI17" s="264">
        <v>0.11001445710713412</v>
      </c>
      <c r="AK17" s="263"/>
    </row>
    <row r="18" spans="1:37" ht="15" customHeight="1" x14ac:dyDescent="0.25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3" t="s">
        <v>212</v>
      </c>
      <c r="AA18" s="264">
        <v>5.5744720786396015E-2</v>
      </c>
      <c r="AC18" s="263"/>
      <c r="AD18" s="263" t="s">
        <v>212</v>
      </c>
      <c r="AE18" s="264">
        <v>1.8766975941681495E-2</v>
      </c>
      <c r="AG18" s="263"/>
      <c r="AH18" s="263" t="s">
        <v>212</v>
      </c>
      <c r="AI18" s="264">
        <v>9.4031503256254603E-2</v>
      </c>
      <c r="AK18" s="263"/>
    </row>
    <row r="19" spans="1:37" ht="15" customHeight="1" x14ac:dyDescent="0.25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3" t="s">
        <v>213</v>
      </c>
      <c r="AA19" s="264">
        <v>5.608495042650645E-2</v>
      </c>
      <c r="AC19" s="263"/>
      <c r="AD19" s="263" t="s">
        <v>213</v>
      </c>
      <c r="AE19" s="264">
        <v>2.3705487428082678E-2</v>
      </c>
      <c r="AG19" s="263"/>
      <c r="AH19" s="263" t="s">
        <v>213</v>
      </c>
      <c r="AI19" s="264">
        <v>0.10195977755221521</v>
      </c>
      <c r="AK19" s="263"/>
    </row>
    <row r="20" spans="1:37" ht="15" customHeight="1" x14ac:dyDescent="0.25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AA20" s="264"/>
      <c r="AC20" s="263"/>
      <c r="AE20" s="264"/>
      <c r="AG20" s="263"/>
      <c r="AI20" s="264"/>
      <c r="AK20" s="263"/>
    </row>
    <row r="21" spans="1:37" ht="15" customHeight="1" x14ac:dyDescent="0.25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AA21" s="264"/>
      <c r="AC21" s="263"/>
      <c r="AE21" s="264"/>
      <c r="AG21" s="263"/>
      <c r="AI21" s="264"/>
      <c r="AK21" s="263"/>
    </row>
    <row r="22" spans="1:37" ht="15" customHeight="1" x14ac:dyDescent="0.25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AA22" s="264"/>
      <c r="AC22" s="263"/>
      <c r="AE22" s="264"/>
      <c r="AG22" s="263"/>
      <c r="AI22" s="264"/>
      <c r="AK22" s="263"/>
    </row>
    <row r="23" spans="1:37" ht="15" customHeight="1" x14ac:dyDescent="0.25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AA23" s="264"/>
      <c r="AC23" s="263"/>
      <c r="AE23" s="264"/>
      <c r="AG23" s="263"/>
      <c r="AI23" s="264"/>
      <c r="AK23" s="263"/>
    </row>
    <row r="24" spans="1:37" ht="15" customHeight="1" x14ac:dyDescent="0.25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AA24" s="264"/>
      <c r="AC24" s="263"/>
      <c r="AE24" s="264"/>
      <c r="AG24" s="263"/>
      <c r="AI24" s="264"/>
      <c r="AK24" s="263"/>
    </row>
    <row r="25" spans="1:37" ht="15" customHeight="1" x14ac:dyDescent="0.25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AA25" s="264"/>
      <c r="AC25" s="263"/>
      <c r="AE25" s="264"/>
      <c r="AG25" s="263"/>
      <c r="AI25" s="264"/>
      <c r="AK25" s="263"/>
    </row>
    <row r="26" spans="1:37" ht="15" customHeight="1" x14ac:dyDescent="0.25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AA26" s="264"/>
      <c r="AC26" s="263"/>
      <c r="AE26" s="264"/>
      <c r="AG26" s="263"/>
      <c r="AI26" s="264"/>
      <c r="AK26" s="263"/>
    </row>
    <row r="27" spans="1:37" ht="15" customHeight="1" x14ac:dyDescent="0.25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AA27" s="264"/>
      <c r="AC27" s="263"/>
      <c r="AE27" s="264"/>
      <c r="AG27" s="263"/>
      <c r="AI27" s="264"/>
      <c r="AK27" s="263"/>
    </row>
    <row r="28" spans="1:37" ht="15" customHeight="1" x14ac:dyDescent="0.25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AA28" s="264"/>
      <c r="AC28" s="263"/>
      <c r="AE28" s="264"/>
      <c r="AG28" s="263"/>
      <c r="AI28" s="264"/>
      <c r="AK28" s="263"/>
    </row>
    <row r="29" spans="1:37" ht="15" customHeight="1" x14ac:dyDescent="0.25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AA29" s="264"/>
      <c r="AC29" s="263"/>
      <c r="AE29" s="264"/>
      <c r="AG29" s="263"/>
      <c r="AI29" s="264"/>
      <c r="AK29" s="263"/>
    </row>
    <row r="30" spans="1:37" ht="15" customHeight="1" x14ac:dyDescent="0.25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AA30" s="264"/>
      <c r="AC30" s="263"/>
      <c r="AE30" s="264"/>
      <c r="AG30" s="263"/>
      <c r="AI30" s="264"/>
      <c r="AK30" s="263"/>
    </row>
    <row r="31" spans="1:37" ht="15" customHeight="1" x14ac:dyDescent="0.25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AA31" s="264"/>
      <c r="AC31" s="263"/>
      <c r="AE31" s="264"/>
      <c r="AG31" s="263"/>
      <c r="AI31" s="264"/>
      <c r="AK31" s="263"/>
    </row>
    <row r="32" spans="1:37" ht="15" customHeight="1" x14ac:dyDescent="0.25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AA32" s="264"/>
      <c r="AC32" s="263"/>
      <c r="AE32" s="264"/>
      <c r="AG32" s="263"/>
      <c r="AI32" s="264"/>
      <c r="AK32" s="263"/>
    </row>
    <row r="33" spans="1:39" ht="15" customHeight="1" x14ac:dyDescent="0.25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6" t="s">
        <v>214</v>
      </c>
      <c r="AA33" s="264"/>
      <c r="AC33" s="263"/>
      <c r="AD33" s="266" t="s">
        <v>215</v>
      </c>
      <c r="AE33" s="264"/>
      <c r="AG33" s="263"/>
      <c r="AH33" s="266" t="s">
        <v>216</v>
      </c>
      <c r="AI33" s="264"/>
      <c r="AK33" s="263"/>
    </row>
    <row r="34" spans="1:39" ht="15" customHeight="1" thickBot="1" x14ac:dyDescent="0.3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AA34" s="267">
        <v>2021</v>
      </c>
      <c r="AB34" s="267">
        <v>2022</v>
      </c>
      <c r="AC34" s="263"/>
      <c r="AE34" s="267">
        <v>2021</v>
      </c>
      <c r="AF34" s="267">
        <v>2022</v>
      </c>
      <c r="AG34" s="263"/>
      <c r="AI34" s="267">
        <v>2021</v>
      </c>
      <c r="AJ34" s="267">
        <v>2022</v>
      </c>
      <c r="AK34" s="263"/>
    </row>
    <row r="35" spans="1:39" ht="15" customHeight="1" x14ac:dyDescent="0.25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3" t="s">
        <v>202</v>
      </c>
      <c r="AA35" s="264">
        <v>1.107712372789095E-2</v>
      </c>
      <c r="AB35" s="264">
        <v>1.3617729202092192E-2</v>
      </c>
      <c r="AC35" s="263"/>
      <c r="AD35" s="263" t="s">
        <v>202</v>
      </c>
      <c r="AE35" s="264">
        <v>5.7702178807125935E-2</v>
      </c>
      <c r="AF35" s="264">
        <v>-4.2899690826657774E-2</v>
      </c>
      <c r="AG35" s="263"/>
      <c r="AH35" s="263" t="s">
        <v>202</v>
      </c>
      <c r="AI35" s="264">
        <v>3.5561986624737897E-2</v>
      </c>
      <c r="AJ35" s="264">
        <v>-1.7596698122723069E-2</v>
      </c>
      <c r="AK35" s="263"/>
      <c r="AL35" s="268" t="s">
        <v>224</v>
      </c>
      <c r="AM35" s="269">
        <v>2022</v>
      </c>
    </row>
    <row r="36" spans="1:39" ht="15" customHeight="1" thickBot="1" x14ac:dyDescent="0.3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3" t="s">
        <v>203</v>
      </c>
      <c r="AA36" s="264">
        <v>-2.6407888128539979E-3</v>
      </c>
      <c r="AB36" s="264">
        <v>5.0830838375992473E-3</v>
      </c>
      <c r="AC36" s="263"/>
      <c r="AD36" s="263" t="s">
        <v>203</v>
      </c>
      <c r="AE36" s="264">
        <v>3.552762386362019E-2</v>
      </c>
      <c r="AF36" s="264">
        <v>-4.7422795923507836E-2</v>
      </c>
      <c r="AG36" s="263"/>
      <c r="AH36" s="263" t="s">
        <v>203</v>
      </c>
      <c r="AI36" s="264">
        <v>1.2245191833654018E-2</v>
      </c>
      <c r="AJ36" s="264">
        <v>-1.5256137090447481E-2</v>
      </c>
      <c r="AK36" s="263"/>
      <c r="AL36" s="270" t="s">
        <v>225</v>
      </c>
      <c r="AM36" s="271">
        <v>2021</v>
      </c>
    </row>
    <row r="37" spans="1:39" ht="15" customHeight="1" x14ac:dyDescent="0.25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3" t="s">
        <v>204</v>
      </c>
      <c r="AA37" s="264">
        <v>2.8855395171990778E-2</v>
      </c>
      <c r="AB37" s="264">
        <v>-1.284478356427286E-2</v>
      </c>
      <c r="AC37" s="263"/>
      <c r="AD37" s="263" t="s">
        <v>204</v>
      </c>
      <c r="AE37" s="264">
        <v>5.0681658217141885E-2</v>
      </c>
      <c r="AF37" s="264">
        <v>-5.55630587123494E-2</v>
      </c>
      <c r="AG37" s="263"/>
      <c r="AH37" s="263" t="s">
        <v>204</v>
      </c>
      <c r="AI37" s="264">
        <v>4.1217445412865886E-2</v>
      </c>
      <c r="AJ37" s="264">
        <v>-3.2306988207925116E-2</v>
      </c>
      <c r="AK37" s="263"/>
    </row>
    <row r="38" spans="1:39" ht="15" customHeight="1" x14ac:dyDescent="0.25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3" t="s">
        <v>205</v>
      </c>
      <c r="AA38" s="264">
        <v>6.8715312845533699E-2</v>
      </c>
      <c r="AB38" s="264">
        <v>-1.2023722822037683E-2</v>
      </c>
      <c r="AC38" s="263"/>
      <c r="AD38" s="263" t="s">
        <v>205</v>
      </c>
      <c r="AE38" s="264">
        <v>6.7634882360427612E-2</v>
      </c>
      <c r="AF38" s="264">
        <v>-5.2026269293068451E-2</v>
      </c>
      <c r="AG38" s="263"/>
      <c r="AH38" s="263" t="s">
        <v>205</v>
      </c>
      <c r="AI38" s="264">
        <v>6.8522051849220555E-2</v>
      </c>
      <c r="AJ38" s="264">
        <v>-2.7999117117938396E-2</v>
      </c>
      <c r="AK38" s="263"/>
    </row>
    <row r="39" spans="1:39" ht="15" customHeight="1" x14ac:dyDescent="0.25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3" t="s">
        <v>206</v>
      </c>
      <c r="AA39" s="264">
        <v>9.2903636992539868E-2</v>
      </c>
      <c r="AB39" s="264">
        <v>1.3513406253361638E-2</v>
      </c>
      <c r="AC39" s="263"/>
      <c r="AD39" s="263" t="s">
        <v>206</v>
      </c>
      <c r="AE39" s="264">
        <v>8.0935625370566977E-2</v>
      </c>
      <c r="AF39" s="264">
        <v>-2.376697641821451E-2</v>
      </c>
      <c r="AG39" s="263"/>
      <c r="AH39" s="263" t="s">
        <v>206</v>
      </c>
      <c r="AI39" s="264">
        <v>8.6158597028014441E-2</v>
      </c>
      <c r="AJ39" s="264">
        <v>8.4440500189259633E-4</v>
      </c>
      <c r="AK39" s="263"/>
    </row>
    <row r="40" spans="1:39" ht="15" customHeight="1" x14ac:dyDescent="0.25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3" t="s">
        <v>207</v>
      </c>
      <c r="AA40" s="264">
        <v>0.10074488478716503</v>
      </c>
      <c r="AB40" s="264">
        <v>1.4873865078394033E-2</v>
      </c>
      <c r="AC40" s="263"/>
      <c r="AD40" s="263" t="s">
        <v>207</v>
      </c>
      <c r="AE40" s="264">
        <v>8.4121339467344292E-2</v>
      </c>
      <c r="AF40" s="264">
        <v>-2.3986076114950662E-2</v>
      </c>
      <c r="AG40" s="263"/>
      <c r="AH40" s="263" t="s">
        <v>207</v>
      </c>
      <c r="AI40" s="264">
        <v>9.8328483445521045E-2</v>
      </c>
      <c r="AJ40" s="264">
        <v>2.2550924456453457E-4</v>
      </c>
      <c r="AK40" s="263"/>
    </row>
    <row r="41" spans="1:39" ht="15" customHeight="1" x14ac:dyDescent="0.25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3" t="s">
        <v>208</v>
      </c>
      <c r="AA41" s="264">
        <v>9.4909456423107053E-2</v>
      </c>
      <c r="AB41" s="264">
        <v>1.2042047645319798E-2</v>
      </c>
      <c r="AC41" s="263"/>
      <c r="AD41" s="263" t="s">
        <v>208</v>
      </c>
      <c r="AE41" s="264">
        <v>7.7750834127204627E-2</v>
      </c>
      <c r="AF41" s="264">
        <v>-2.5859921395592948E-2</v>
      </c>
      <c r="AG41" s="263"/>
      <c r="AH41" s="263" t="s">
        <v>208</v>
      </c>
      <c r="AI41" s="264">
        <v>9.940200064407477E-2</v>
      </c>
      <c r="AJ41" s="264">
        <v>-3.2136817372885674E-3</v>
      </c>
      <c r="AK41" s="263"/>
    </row>
    <row r="42" spans="1:39" ht="15" customHeight="1" x14ac:dyDescent="0.25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3" t="s">
        <v>209</v>
      </c>
      <c r="AA42" s="264">
        <v>9.0290162283593392E-2</v>
      </c>
      <c r="AC42" s="263"/>
      <c r="AD42" s="263" t="s">
        <v>209</v>
      </c>
      <c r="AE42" s="264">
        <v>6.8637918315036045E-2</v>
      </c>
      <c r="AG42" s="263"/>
      <c r="AH42" s="263" t="s">
        <v>209</v>
      </c>
      <c r="AI42" s="264">
        <v>9.2844062944951983E-2</v>
      </c>
      <c r="AK42" s="263"/>
    </row>
    <row r="43" spans="1:39" ht="15" customHeight="1" x14ac:dyDescent="0.25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3" t="s">
        <v>210</v>
      </c>
      <c r="AA43" s="264">
        <v>8.2150303625241602E-2</v>
      </c>
      <c r="AC43" s="263"/>
      <c r="AD43" s="263" t="s">
        <v>210</v>
      </c>
      <c r="AE43" s="264">
        <v>5.6846746119525449E-2</v>
      </c>
      <c r="AG43" s="263"/>
      <c r="AH43" s="263" t="s">
        <v>210</v>
      </c>
      <c r="AI43" s="264">
        <v>8.5496124241785196E-2</v>
      </c>
      <c r="AK43" s="263"/>
    </row>
    <row r="44" spans="1:39" ht="15" customHeight="1" x14ac:dyDescent="0.25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3" t="s">
        <v>211</v>
      </c>
      <c r="AA44" s="264">
        <v>7.0817381667195894E-2</v>
      </c>
      <c r="AC44" s="263"/>
      <c r="AD44" s="263" t="s">
        <v>211</v>
      </c>
      <c r="AE44" s="264">
        <v>4.1841214184188825E-2</v>
      </c>
      <c r="AG44" s="263"/>
      <c r="AH44" s="263" t="s">
        <v>211</v>
      </c>
      <c r="AI44" s="264">
        <v>7.0526888604864404E-2</v>
      </c>
      <c r="AK44" s="263"/>
    </row>
    <row r="45" spans="1:39" ht="15" customHeight="1" x14ac:dyDescent="0.25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3" t="s">
        <v>212</v>
      </c>
      <c r="AA45" s="264">
        <v>6.1954659598844726E-2</v>
      </c>
      <c r="AC45" s="263"/>
      <c r="AD45" s="263" t="s">
        <v>212</v>
      </c>
      <c r="AE45" s="264">
        <v>3.0319697512395861E-2</v>
      </c>
      <c r="AG45" s="263"/>
      <c r="AH45" s="263" t="s">
        <v>212</v>
      </c>
      <c r="AI45" s="264">
        <v>6.2552353605993996E-2</v>
      </c>
      <c r="AK45" s="263"/>
    </row>
    <row r="46" spans="1:39" ht="15" customHeight="1" x14ac:dyDescent="0.25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3" t="s">
        <v>213</v>
      </c>
      <c r="AA46" s="264">
        <v>5.6370216489294196E-2</v>
      </c>
      <c r="AC46" s="263"/>
      <c r="AD46" s="263" t="s">
        <v>213</v>
      </c>
      <c r="AE46" s="264">
        <v>2.2421777253976812E-2</v>
      </c>
      <c r="AG46" s="263"/>
      <c r="AH46" s="263" t="s">
        <v>213</v>
      </c>
      <c r="AI46" s="264">
        <v>5.6038250010495713E-2</v>
      </c>
      <c r="AK46" s="263"/>
    </row>
    <row r="47" spans="1:39" ht="15" customHeight="1" x14ac:dyDescent="0.25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</row>
    <row r="48" spans="1:39" ht="15" customHeight="1" x14ac:dyDescent="0.25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</row>
    <row r="49" spans="1:25" ht="15" customHeight="1" x14ac:dyDescent="0.25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</row>
    <row r="50" spans="1:25" ht="15" customHeight="1" x14ac:dyDescent="0.25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</row>
    <row r="51" spans="1:25" ht="15" customHeight="1" x14ac:dyDescent="0.25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</row>
    <row r="52" spans="1:25" ht="15" customHeight="1" x14ac:dyDescent="0.25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</row>
    <row r="53" spans="1:25" ht="15" customHeight="1" x14ac:dyDescent="0.25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</row>
    <row r="54" spans="1:25" ht="15" customHeight="1" x14ac:dyDescent="0.25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</row>
    <row r="55" spans="1:25" ht="15" customHeight="1" x14ac:dyDescent="0.25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25" ht="15" customHeight="1" x14ac:dyDescent="0.25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25" ht="15" customHeight="1" x14ac:dyDescent="0.25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25" ht="15" customHeight="1" x14ac:dyDescent="0.25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  <row r="59" spans="1:25" ht="15" customHeight="1" x14ac:dyDescent="0.25">
      <c r="A59" s="261"/>
      <c r="B59" s="261"/>
      <c r="C59" s="261"/>
      <c r="D59" s="261"/>
      <c r="E59" s="261"/>
      <c r="F59" s="261"/>
      <c r="G59" s="261"/>
      <c r="H59" s="261"/>
      <c r="I59" s="261"/>
      <c r="J59" s="261"/>
      <c r="K59" s="261"/>
      <c r="L59" s="261"/>
      <c r="M59" s="261"/>
      <c r="N59" s="261"/>
      <c r="O59" s="261"/>
      <c r="P59" s="261"/>
      <c r="Q59" s="261"/>
      <c r="R59" s="261"/>
      <c r="S59" s="261"/>
      <c r="T59" s="261"/>
      <c r="U59" s="261"/>
      <c r="V59" s="261"/>
      <c r="W59" s="261"/>
      <c r="X59" s="261"/>
      <c r="Y59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CE447-E632-483C-8F69-2A1C9986517D}">
  <sheetPr codeName="Hoja6">
    <pageSetUpPr fitToPage="1"/>
  </sheetPr>
  <dimension ref="A1:AS65"/>
  <sheetViews>
    <sheetView showGridLines="0" zoomScale="70" zoomScaleNormal="70" zoomScalePageLayoutView="60" workbookViewId="0"/>
  </sheetViews>
  <sheetFormatPr baseColWidth="10" defaultColWidth="11.42578125" defaultRowHeight="15" customHeight="1" x14ac:dyDescent="0.25"/>
  <cols>
    <col min="1" max="1" width="3.7109375" style="165" customWidth="1"/>
    <col min="2" max="8" width="11.5703125" style="165" customWidth="1"/>
    <col min="9" max="9" width="3.7109375" style="165" customWidth="1"/>
    <col min="10" max="16" width="11.5703125" style="165" customWidth="1"/>
    <col min="17" max="17" width="3.7109375" style="165" customWidth="1"/>
    <col min="18" max="24" width="11.5703125" style="165" customWidth="1"/>
    <col min="25" max="25" width="11.5703125" style="253" customWidth="1"/>
    <col min="26" max="27" width="12.85546875" style="253" customWidth="1"/>
    <col min="28" max="28" width="12.85546875" style="53" customWidth="1"/>
    <col min="29" max="29" width="12.85546875" style="254" customWidth="1"/>
    <col min="30" max="31" width="12.85546875" style="53" customWidth="1"/>
    <col min="32" max="32" width="12.85546875" style="254" customWidth="1"/>
    <col min="33" max="34" width="12.85546875" style="53" customWidth="1"/>
    <col min="35" max="35" width="12.85546875" style="254" customWidth="1"/>
    <col min="36" max="41" width="12.85546875" style="53" customWidth="1"/>
    <col min="42" max="45" width="12.85546875" style="253" customWidth="1"/>
    <col min="46" max="63" width="12.85546875" style="165" customWidth="1"/>
    <col min="64" max="16384" width="11.42578125" style="165"/>
  </cols>
  <sheetData>
    <row r="1" spans="1:42" ht="26.25" x14ac:dyDescent="0.25">
      <c r="B1" s="251" t="s">
        <v>226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196</v>
      </c>
      <c r="AB1" s="53" t="s">
        <v>227</v>
      </c>
    </row>
    <row r="2" spans="1:42" ht="15" customHeight="1" x14ac:dyDescent="0.25">
      <c r="A2" s="46"/>
      <c r="B2" s="252"/>
      <c r="C2" s="252"/>
      <c r="D2" s="252"/>
      <c r="E2" s="252"/>
      <c r="F2" s="252"/>
      <c r="G2" s="252"/>
      <c r="H2" s="252"/>
      <c r="J2" s="46"/>
      <c r="K2" s="46"/>
      <c r="L2" s="46"/>
      <c r="M2" s="46"/>
      <c r="N2" s="46"/>
      <c r="O2" s="46"/>
      <c r="P2" s="46"/>
      <c r="Q2" s="46"/>
      <c r="R2" s="46"/>
      <c r="S2" s="46"/>
      <c r="T2" s="252"/>
      <c r="U2" s="252"/>
      <c r="V2" s="252"/>
      <c r="W2" s="252"/>
      <c r="X2" s="252"/>
      <c r="Z2" s="253" t="s">
        <v>197</v>
      </c>
      <c r="AB2" s="53" t="s">
        <v>228</v>
      </c>
    </row>
    <row r="3" spans="1:42" ht="15" customHeight="1" x14ac:dyDescent="0.25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198</v>
      </c>
      <c r="AB3" s="53" t="s">
        <v>229</v>
      </c>
    </row>
    <row r="4" spans="1:42" ht="15" customHeight="1" x14ac:dyDescent="0.25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AB4" s="53" t="s">
        <v>230</v>
      </c>
    </row>
    <row r="5" spans="1:42" ht="15" customHeight="1" x14ac:dyDescent="0.25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AB5" s="53" t="s">
        <v>231</v>
      </c>
    </row>
    <row r="6" spans="1:42" ht="15" customHeight="1" x14ac:dyDescent="0.25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172</v>
      </c>
      <c r="Z6" s="257" t="s">
        <v>199</v>
      </c>
      <c r="AA6" s="257"/>
    </row>
    <row r="7" spans="1:42" ht="15" customHeight="1" x14ac:dyDescent="0.25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72" t="s">
        <v>199</v>
      </c>
      <c r="AE7" s="272" t="s">
        <v>200</v>
      </c>
      <c r="AH7" s="272" t="s">
        <v>201</v>
      </c>
      <c r="AP7" s="258">
        <v>2022</v>
      </c>
    </row>
    <row r="8" spans="1:42" ht="15" customHeight="1" thickBot="1" x14ac:dyDescent="0.3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202</v>
      </c>
      <c r="AA8" s="259">
        <v>46820440</v>
      </c>
      <c r="AP8" s="259">
        <v>8185760</v>
      </c>
    </row>
    <row r="9" spans="1:42" ht="15" customHeight="1" x14ac:dyDescent="0.25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203</v>
      </c>
      <c r="AA9" s="259">
        <v>44583561</v>
      </c>
      <c r="AB9" s="273">
        <v>44317</v>
      </c>
      <c r="AC9" s="254">
        <v>522.706906</v>
      </c>
      <c r="AE9" s="273">
        <v>44317</v>
      </c>
      <c r="AF9" s="254">
        <v>161.265244</v>
      </c>
      <c r="AH9" s="273">
        <v>44317</v>
      </c>
      <c r="AI9" s="254">
        <v>79.880838999999995</v>
      </c>
      <c r="AK9" s="274" t="s">
        <v>222</v>
      </c>
      <c r="AL9" s="275">
        <v>2022</v>
      </c>
      <c r="AP9" s="259">
        <v>7406116</v>
      </c>
    </row>
    <row r="10" spans="1:42" ht="15" customHeight="1" thickBot="1" x14ac:dyDescent="0.3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204</v>
      </c>
      <c r="AA10" s="259">
        <v>48353601</v>
      </c>
      <c r="AB10" s="273">
        <v>44348</v>
      </c>
      <c r="AC10" s="254">
        <v>527.37724200000002</v>
      </c>
      <c r="AE10" s="273">
        <v>44348</v>
      </c>
      <c r="AF10" s="254">
        <v>161.762745</v>
      </c>
      <c r="AH10" s="273">
        <v>44348</v>
      </c>
      <c r="AI10" s="254">
        <v>80.977176999999998</v>
      </c>
      <c r="AK10" s="276" t="s">
        <v>232</v>
      </c>
      <c r="AL10" s="277">
        <v>2021</v>
      </c>
      <c r="AP10" s="259">
        <v>6819146</v>
      </c>
    </row>
    <row r="11" spans="1:42" ht="15" customHeight="1" x14ac:dyDescent="0.25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205</v>
      </c>
      <c r="AA11" s="259">
        <v>46400443</v>
      </c>
      <c r="AB11" s="273">
        <v>44378</v>
      </c>
      <c r="AC11" s="254">
        <v>531.21098400000005</v>
      </c>
      <c r="AE11" s="273">
        <v>44378</v>
      </c>
      <c r="AF11" s="254">
        <v>162.63255899999999</v>
      </c>
      <c r="AH11" s="273">
        <v>44378</v>
      </c>
      <c r="AI11" s="254">
        <v>82.306852000000006</v>
      </c>
      <c r="AP11" s="259">
        <v>7881967</v>
      </c>
    </row>
    <row r="12" spans="1:42" ht="15" customHeight="1" x14ac:dyDescent="0.25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206</v>
      </c>
      <c r="AA12" s="259">
        <v>51071331</v>
      </c>
      <c r="AB12" s="273">
        <v>44409</v>
      </c>
      <c r="AC12" s="254">
        <v>537.04507799999999</v>
      </c>
      <c r="AE12" s="273">
        <v>44409</v>
      </c>
      <c r="AF12" s="254">
        <v>165.14293799999999</v>
      </c>
      <c r="AH12" s="273">
        <v>44409</v>
      </c>
      <c r="AI12" s="254">
        <v>84.045151000000004</v>
      </c>
      <c r="AP12" s="259">
        <v>8087600</v>
      </c>
    </row>
    <row r="13" spans="1:42" ht="15" customHeight="1" x14ac:dyDescent="0.25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207</v>
      </c>
      <c r="AA13" s="259">
        <v>47139627</v>
      </c>
      <c r="AB13" s="273">
        <v>44440</v>
      </c>
      <c r="AC13" s="254">
        <v>538.74828400000001</v>
      </c>
      <c r="AE13" s="273">
        <v>44440</v>
      </c>
      <c r="AF13" s="254">
        <v>166.10875799999999</v>
      </c>
      <c r="AH13" s="273">
        <v>44440</v>
      </c>
      <c r="AI13" s="254">
        <v>84.124979999999994</v>
      </c>
      <c r="AP13" s="259">
        <v>7884812</v>
      </c>
    </row>
    <row r="14" spans="1:42" ht="15" customHeight="1" x14ac:dyDescent="0.25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208</v>
      </c>
      <c r="AA14" s="259">
        <v>48818378</v>
      </c>
      <c r="AB14" s="273">
        <v>44470</v>
      </c>
      <c r="AC14" s="254">
        <v>539.75075300000003</v>
      </c>
      <c r="AE14" s="273">
        <v>44470</v>
      </c>
      <c r="AF14" s="254">
        <v>167.314605</v>
      </c>
      <c r="AH14" s="273">
        <v>44470</v>
      </c>
      <c r="AI14" s="254">
        <v>84.137287999999998</v>
      </c>
      <c r="AP14" s="259">
        <v>7117785</v>
      </c>
    </row>
    <row r="15" spans="1:42" ht="15" customHeight="1" x14ac:dyDescent="0.25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209</v>
      </c>
      <c r="AA15" s="259">
        <v>48198107</v>
      </c>
      <c r="AB15" s="273">
        <v>44501</v>
      </c>
      <c r="AC15" s="254">
        <v>541.77923399999997</v>
      </c>
      <c r="AE15" s="273">
        <v>44501</v>
      </c>
      <c r="AF15" s="254">
        <v>169.77769900000001</v>
      </c>
      <c r="AH15" s="273">
        <v>44501</v>
      </c>
      <c r="AI15" s="254">
        <v>83.789527000000007</v>
      </c>
      <c r="AP15" s="259"/>
    </row>
    <row r="16" spans="1:42" ht="15" customHeight="1" x14ac:dyDescent="0.25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210</v>
      </c>
      <c r="AA16" s="259">
        <v>46635887</v>
      </c>
      <c r="AB16" s="273">
        <v>44531</v>
      </c>
      <c r="AC16" s="254">
        <v>544.40165500000001</v>
      </c>
      <c r="AE16" s="273">
        <v>44531</v>
      </c>
      <c r="AF16" s="254">
        <v>170.85990699999999</v>
      </c>
      <c r="AH16" s="273">
        <v>44531</v>
      </c>
      <c r="AI16" s="254">
        <v>84.980694999999997</v>
      </c>
      <c r="AP16" s="259"/>
    </row>
    <row r="17" spans="1:42" ht="15" customHeight="1" x14ac:dyDescent="0.25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211</v>
      </c>
      <c r="AA17" s="259">
        <v>48624088</v>
      </c>
      <c r="AB17" s="273">
        <v>44562</v>
      </c>
      <c r="AC17" s="254">
        <v>548.66491099999996</v>
      </c>
      <c r="AE17" s="273">
        <v>44562</v>
      </c>
      <c r="AF17" s="254">
        <v>172.822993</v>
      </c>
      <c r="AH17" s="273">
        <v>44562</v>
      </c>
      <c r="AI17" s="254">
        <v>86.689920000000001</v>
      </c>
      <c r="AP17" s="259"/>
    </row>
    <row r="18" spans="1:42" ht="15" customHeight="1" x14ac:dyDescent="0.25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212</v>
      </c>
      <c r="AA18" s="259">
        <v>43594127</v>
      </c>
      <c r="AB18" s="273">
        <v>44593</v>
      </c>
      <c r="AC18" s="254">
        <v>552.14293599999996</v>
      </c>
      <c r="AE18" s="273">
        <v>44593</v>
      </c>
      <c r="AF18" s="254">
        <v>174.63856899999999</v>
      </c>
      <c r="AH18" s="273">
        <v>44593</v>
      </c>
      <c r="AI18" s="254">
        <v>88.001256999999995</v>
      </c>
      <c r="AP18" s="259"/>
    </row>
    <row r="19" spans="1:42" ht="15" customHeight="1" x14ac:dyDescent="0.25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213</v>
      </c>
      <c r="AA19" s="259">
        <v>43965686</v>
      </c>
      <c r="AB19" s="273">
        <v>44621</v>
      </c>
      <c r="AC19" s="254">
        <v>551.66938400000004</v>
      </c>
      <c r="AE19" s="273">
        <v>44621</v>
      </c>
      <c r="AF19" s="254">
        <v>175.33267499999999</v>
      </c>
      <c r="AH19" s="273">
        <v>44621</v>
      </c>
      <c r="AI19" s="254">
        <v>87.711380000000005</v>
      </c>
      <c r="AP19" s="259"/>
    </row>
    <row r="20" spans="1:42" ht="15" customHeight="1" x14ac:dyDescent="0.25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73">
        <v>44652</v>
      </c>
      <c r="AC20" s="254">
        <v>554.72084099999995</v>
      </c>
      <c r="AE20" s="273">
        <v>44652</v>
      </c>
      <c r="AF20" s="254">
        <v>177.67643899999999</v>
      </c>
      <c r="AH20" s="273">
        <v>44652</v>
      </c>
      <c r="AI20" s="254">
        <v>88.352429000000001</v>
      </c>
      <c r="AP20" s="259"/>
    </row>
    <row r="21" spans="1:42" ht="15" customHeight="1" x14ac:dyDescent="0.25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AB21" s="273">
        <v>44682</v>
      </c>
      <c r="AC21" s="254">
        <v>560.560295</v>
      </c>
      <c r="AE21" s="273">
        <v>44682</v>
      </c>
      <c r="AF21" s="254">
        <v>179.30379099999999</v>
      </c>
      <c r="AH21" s="273">
        <v>44682</v>
      </c>
      <c r="AI21" s="254">
        <v>89.661679000000007</v>
      </c>
    </row>
    <row r="22" spans="1:42" ht="15" customHeight="1" x14ac:dyDescent="0.25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B22" s="273">
        <v>44714</v>
      </c>
      <c r="AC22" s="254">
        <v>563.88575800000001</v>
      </c>
      <c r="AE22" s="273">
        <v>44714</v>
      </c>
      <c r="AF22" s="254">
        <v>180.98386099999999</v>
      </c>
      <c r="AH22" s="273">
        <v>44714</v>
      </c>
      <c r="AI22" s="254">
        <v>90.556487000000004</v>
      </c>
    </row>
    <row r="23" spans="1:42" ht="15" customHeight="1" x14ac:dyDescent="0.25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B23" s="273">
        <v>44746</v>
      </c>
      <c r="AC23" s="254">
        <v>565.98780199999999</v>
      </c>
      <c r="AE23" s="273">
        <v>44746</v>
      </c>
      <c r="AF23" s="254">
        <v>182.73262700000001</v>
      </c>
      <c r="AH23" s="273">
        <v>44746</v>
      </c>
      <c r="AI23" s="254">
        <v>90.760827000000006</v>
      </c>
    </row>
    <row r="24" spans="1:42" ht="15" customHeight="1" x14ac:dyDescent="0.25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B24" s="273">
        <v>44778</v>
      </c>
      <c r="AC24" s="254">
        <v>564.38430900000003</v>
      </c>
      <c r="AE24" s="273">
        <v>44778</v>
      </c>
      <c r="AF24" s="254">
        <v>181.57939099999999</v>
      </c>
      <c r="AH24" s="273">
        <v>44778</v>
      </c>
      <c r="AI24" s="254">
        <v>90.884389999999996</v>
      </c>
    </row>
    <row r="25" spans="1:42" ht="15" customHeight="1" x14ac:dyDescent="0.25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B25" s="278"/>
      <c r="AE25" s="278"/>
      <c r="AH25" s="278"/>
    </row>
    <row r="26" spans="1:42" ht="15" customHeight="1" x14ac:dyDescent="0.25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B26" s="278"/>
      <c r="AE26" s="278"/>
      <c r="AH26" s="278"/>
    </row>
    <row r="27" spans="1:42" ht="15" customHeight="1" x14ac:dyDescent="0.25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B27" s="278"/>
      <c r="AE27" s="278"/>
      <c r="AH27" s="278"/>
    </row>
    <row r="28" spans="1:42" ht="15" customHeight="1" x14ac:dyDescent="0.25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B28" s="278"/>
      <c r="AE28" s="278"/>
      <c r="AH28" s="278"/>
    </row>
    <row r="29" spans="1:42" ht="15" customHeight="1" x14ac:dyDescent="0.25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B29" s="278"/>
      <c r="AE29" s="278"/>
      <c r="AH29" s="278"/>
    </row>
    <row r="30" spans="1:42" ht="15" customHeight="1" x14ac:dyDescent="0.25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B30" s="278"/>
      <c r="AE30" s="278"/>
      <c r="AH30" s="278"/>
    </row>
    <row r="31" spans="1:42" ht="15" customHeight="1" x14ac:dyDescent="0.25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B31" s="278"/>
      <c r="AE31" s="278"/>
      <c r="AH31" s="278"/>
    </row>
    <row r="32" spans="1:42" ht="15" customHeight="1" x14ac:dyDescent="0.25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AB32" s="278"/>
      <c r="AE32" s="278"/>
      <c r="AH32" s="278"/>
    </row>
    <row r="33" spans="1:42" ht="15" customHeight="1" x14ac:dyDescent="0.25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214</v>
      </c>
      <c r="AA33" s="257"/>
    </row>
    <row r="34" spans="1:42" ht="15" customHeight="1" x14ac:dyDescent="0.25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72" t="s">
        <v>214</v>
      </c>
      <c r="AE34" s="272" t="s">
        <v>215</v>
      </c>
      <c r="AH34" s="272" t="s">
        <v>233</v>
      </c>
      <c r="AP34" s="258">
        <v>2022</v>
      </c>
    </row>
    <row r="35" spans="1:42" ht="15" customHeight="1" thickBot="1" x14ac:dyDescent="0.3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202</v>
      </c>
      <c r="AA35" s="259">
        <v>21616722</v>
      </c>
      <c r="AP35" s="259">
        <v>1460985</v>
      </c>
    </row>
    <row r="36" spans="1:42" ht="15" customHeight="1" x14ac:dyDescent="0.25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203</v>
      </c>
      <c r="AA36" s="259">
        <v>21387737</v>
      </c>
      <c r="AB36" s="273">
        <v>44317</v>
      </c>
      <c r="AC36" s="254">
        <v>271.17265500000002</v>
      </c>
      <c r="AE36" s="273">
        <v>44317</v>
      </c>
      <c r="AF36" s="254">
        <v>199.80040500000001</v>
      </c>
      <c r="AH36" s="273">
        <v>44317</v>
      </c>
      <c r="AI36" s="254">
        <v>17.345535000000002</v>
      </c>
      <c r="AK36" s="274" t="s">
        <v>224</v>
      </c>
      <c r="AL36" s="275">
        <v>2022</v>
      </c>
      <c r="AP36" s="259">
        <v>1349473</v>
      </c>
    </row>
    <row r="37" spans="1:42" ht="15" customHeight="1" thickBot="1" x14ac:dyDescent="0.3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204</v>
      </c>
      <c r="AA37" s="259">
        <v>23910619</v>
      </c>
      <c r="AB37" s="273">
        <v>44348</v>
      </c>
      <c r="AC37" s="254">
        <v>274.06256999999999</v>
      </c>
      <c r="AE37" s="273">
        <v>44348</v>
      </c>
      <c r="AF37" s="254">
        <v>201.31011799999999</v>
      </c>
      <c r="AH37" s="273">
        <v>44348</v>
      </c>
      <c r="AI37" s="254">
        <v>17.552098999999998</v>
      </c>
      <c r="AK37" s="276" t="s">
        <v>234</v>
      </c>
      <c r="AL37" s="277">
        <v>2021</v>
      </c>
      <c r="AP37" s="259">
        <v>1386654</v>
      </c>
    </row>
    <row r="38" spans="1:42" ht="15" customHeight="1" x14ac:dyDescent="0.25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205</v>
      </c>
      <c r="AA38" s="259">
        <v>23932607</v>
      </c>
      <c r="AB38" s="273">
        <v>44378</v>
      </c>
      <c r="AC38" s="254">
        <v>275.44546300000002</v>
      </c>
      <c r="AE38" s="273">
        <v>44378</v>
      </c>
      <c r="AF38" s="254">
        <v>201.99906300000001</v>
      </c>
      <c r="AH38" s="273">
        <v>44378</v>
      </c>
      <c r="AI38" s="254">
        <v>17.700386000000002</v>
      </c>
      <c r="AP38" s="259">
        <v>1474935</v>
      </c>
    </row>
    <row r="39" spans="1:42" ht="15" customHeight="1" x14ac:dyDescent="0.25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206</v>
      </c>
      <c r="AA39" s="259">
        <v>25421795</v>
      </c>
      <c r="AB39" s="273">
        <v>44409</v>
      </c>
      <c r="AC39" s="254">
        <v>276.747367</v>
      </c>
      <c r="AE39" s="273">
        <v>44409</v>
      </c>
      <c r="AF39" s="254">
        <v>202.157746</v>
      </c>
      <c r="AH39" s="273">
        <v>44409</v>
      </c>
      <c r="AI39" s="254">
        <v>17.774260999999999</v>
      </c>
      <c r="AP39" s="259">
        <v>1604300</v>
      </c>
    </row>
    <row r="40" spans="1:42" ht="15" customHeight="1" x14ac:dyDescent="0.25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207</v>
      </c>
      <c r="AA40" s="259">
        <v>23125768</v>
      </c>
      <c r="AB40" s="273">
        <v>44440</v>
      </c>
      <c r="AC40" s="254">
        <v>277.17386299999998</v>
      </c>
      <c r="AE40" s="273">
        <v>44440</v>
      </c>
      <c r="AF40" s="254">
        <v>201.62899400000001</v>
      </c>
      <c r="AH40" s="273">
        <v>44440</v>
      </c>
      <c r="AI40" s="254">
        <v>17.816631999999998</v>
      </c>
      <c r="AP40" s="259">
        <v>1474713</v>
      </c>
    </row>
    <row r="41" spans="1:42" ht="15" customHeight="1" x14ac:dyDescent="0.25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208</v>
      </c>
      <c r="AA41" s="259">
        <v>24306034</v>
      </c>
      <c r="AB41" s="273">
        <v>44470</v>
      </c>
      <c r="AC41" s="254">
        <v>276.67334599999998</v>
      </c>
      <c r="AE41" s="273">
        <v>44470</v>
      </c>
      <c r="AF41" s="254">
        <v>200.251473</v>
      </c>
      <c r="AH41" s="273">
        <v>44470</v>
      </c>
      <c r="AI41" s="254">
        <v>17.741454999999998</v>
      </c>
      <c r="AP41" s="259">
        <v>1518965</v>
      </c>
    </row>
    <row r="42" spans="1:42" ht="15" customHeight="1" x14ac:dyDescent="0.25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209</v>
      </c>
      <c r="AA42" s="259">
        <v>21902550</v>
      </c>
      <c r="AB42" s="273">
        <v>44501</v>
      </c>
      <c r="AC42" s="254">
        <v>276.22528</v>
      </c>
      <c r="AE42" s="273">
        <v>44501</v>
      </c>
      <c r="AF42" s="254">
        <v>198.95327700000001</v>
      </c>
      <c r="AH42" s="273">
        <v>44501</v>
      </c>
      <c r="AI42" s="254">
        <v>17.724955000000001</v>
      </c>
      <c r="AP42" s="259"/>
    </row>
    <row r="43" spans="1:42" ht="15" customHeight="1" x14ac:dyDescent="0.25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210</v>
      </c>
      <c r="AA43" s="259">
        <v>21969911</v>
      </c>
      <c r="AB43" s="273">
        <v>44531</v>
      </c>
      <c r="AC43" s="254">
        <v>276.19818800000002</v>
      </c>
      <c r="AE43" s="273">
        <v>44531</v>
      </c>
      <c r="AF43" s="254">
        <v>197.95181099999999</v>
      </c>
      <c r="AH43" s="273">
        <v>44531</v>
      </c>
      <c r="AI43" s="254">
        <v>17.709254999999999</v>
      </c>
      <c r="AP43" s="259"/>
    </row>
    <row r="44" spans="1:42" ht="15" customHeight="1" x14ac:dyDescent="0.25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211</v>
      </c>
      <c r="AA44" s="259">
        <v>23848860</v>
      </c>
      <c r="AB44" s="273">
        <v>44562</v>
      </c>
      <c r="AC44" s="254">
        <v>276.49715800000001</v>
      </c>
      <c r="AE44" s="273">
        <v>44562</v>
      </c>
      <c r="AF44" s="254">
        <v>197.236662</v>
      </c>
      <c r="AH44" s="273">
        <v>44562</v>
      </c>
      <c r="AI44" s="254">
        <v>17.683085999999999</v>
      </c>
      <c r="AP44" s="259"/>
    </row>
    <row r="45" spans="1:42" ht="15" customHeight="1" x14ac:dyDescent="0.25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212</v>
      </c>
      <c r="AA45" s="259">
        <v>21694089</v>
      </c>
      <c r="AB45" s="273">
        <v>44593</v>
      </c>
      <c r="AC45" s="254">
        <v>276.41863699999999</v>
      </c>
      <c r="AE45" s="273">
        <v>44593</v>
      </c>
      <c r="AF45" s="254">
        <v>196.424744</v>
      </c>
      <c r="AH45" s="273">
        <v>44593</v>
      </c>
      <c r="AI45" s="254">
        <v>17.665714000000001</v>
      </c>
      <c r="AP45" s="259"/>
    </row>
    <row r="46" spans="1:42" ht="15" customHeight="1" x14ac:dyDescent="0.25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213</v>
      </c>
      <c r="AA46" s="259">
        <v>20944890</v>
      </c>
      <c r="AB46" s="273">
        <v>44621</v>
      </c>
      <c r="AC46" s="254">
        <v>275.33436399999999</v>
      </c>
      <c r="AE46" s="273">
        <v>44621</v>
      </c>
      <c r="AF46" s="254">
        <v>195.23077799999999</v>
      </c>
      <c r="AH46" s="273">
        <v>44621</v>
      </c>
      <c r="AI46" s="254">
        <v>17.569132</v>
      </c>
      <c r="AP46" s="259"/>
    </row>
    <row r="47" spans="1:42" ht="15" customHeight="1" x14ac:dyDescent="0.25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73">
        <v>44652</v>
      </c>
      <c r="AC47" s="254">
        <v>275.10316799999998</v>
      </c>
      <c r="AE47" s="273">
        <v>44652</v>
      </c>
      <c r="AF47" s="254">
        <v>194.50659300000001</v>
      </c>
      <c r="AH47" s="273">
        <v>44652</v>
      </c>
      <c r="AI47" s="254">
        <v>17.545867999999999</v>
      </c>
      <c r="AP47" s="259"/>
    </row>
    <row r="48" spans="1:42" ht="15" customHeight="1" x14ac:dyDescent="0.25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AB48" s="273">
        <v>44682</v>
      </c>
      <c r="AC48" s="254">
        <v>277.74408499999998</v>
      </c>
      <c r="AE48" s="273">
        <v>44682</v>
      </c>
      <c r="AF48" s="254">
        <v>195.98914300000001</v>
      </c>
      <c r="AH48" s="273">
        <v>44682</v>
      </c>
      <c r="AI48" s="254">
        <v>17.715394</v>
      </c>
    </row>
    <row r="49" spans="1:35" ht="15" customHeight="1" x14ac:dyDescent="0.25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AB49" s="273">
        <v>44714</v>
      </c>
      <c r="AC49" s="254">
        <v>278.24818900000002</v>
      </c>
      <c r="AE49" s="273">
        <v>44714</v>
      </c>
      <c r="AF49" s="254">
        <v>195.573759</v>
      </c>
      <c r="AH49" s="273">
        <v>44714</v>
      </c>
      <c r="AI49" s="254">
        <v>17.711227999999998</v>
      </c>
    </row>
    <row r="50" spans="1:35" ht="15" customHeight="1" x14ac:dyDescent="0.25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AB50" s="273">
        <v>44746</v>
      </c>
      <c r="AC50" s="254">
        <v>278.14271100000002</v>
      </c>
      <c r="AE50" s="273">
        <v>44746</v>
      </c>
      <c r="AF50" s="254">
        <v>194.94725399999999</v>
      </c>
      <c r="AH50" s="273">
        <v>44746</v>
      </c>
      <c r="AI50" s="254">
        <v>17.676144000000001</v>
      </c>
    </row>
    <row r="51" spans="1:35" ht="15" customHeight="1" x14ac:dyDescent="0.25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AB51" s="273">
        <v>44778</v>
      </c>
      <c r="AC51" s="254">
        <v>277.53878700000001</v>
      </c>
      <c r="AE51" s="273">
        <v>44778</v>
      </c>
      <c r="AF51" s="254">
        <v>194.333505</v>
      </c>
      <c r="AH51" s="273">
        <v>44778</v>
      </c>
      <c r="AI51" s="254">
        <v>17.681687</v>
      </c>
    </row>
    <row r="52" spans="1:35" ht="15" customHeight="1" x14ac:dyDescent="0.25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AB52" s="278"/>
      <c r="AE52" s="278"/>
      <c r="AH52" s="278"/>
    </row>
    <row r="53" spans="1:35" ht="15" customHeight="1" x14ac:dyDescent="0.25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AB53" s="278"/>
      <c r="AE53" s="278"/>
      <c r="AH53" s="278"/>
    </row>
    <row r="54" spans="1:35" ht="15" customHeight="1" x14ac:dyDescent="0.25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  <c r="AB54" s="278"/>
      <c r="AE54" s="278"/>
      <c r="AH54" s="278"/>
    </row>
    <row r="55" spans="1:35" ht="15" customHeight="1" x14ac:dyDescent="0.25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  <c r="AB55" s="278"/>
      <c r="AE55" s="278"/>
      <c r="AH55" s="278"/>
    </row>
    <row r="56" spans="1:35" ht="15" customHeight="1" x14ac:dyDescent="0.25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  <c r="AB56" s="278"/>
      <c r="AE56" s="278"/>
      <c r="AH56" s="278"/>
    </row>
    <row r="57" spans="1:35" ht="15" customHeight="1" x14ac:dyDescent="0.25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  <c r="AB57" s="278"/>
      <c r="AH57" s="278"/>
    </row>
    <row r="58" spans="1:35" ht="15" customHeight="1" x14ac:dyDescent="0.25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  <c r="AH58" s="278"/>
    </row>
    <row r="59" spans="1:35" ht="15" customHeight="1" x14ac:dyDescent="0.25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35" ht="15" customHeight="1" x14ac:dyDescent="0.25">
      <c r="Z60" s="259"/>
      <c r="AA60" s="259"/>
    </row>
    <row r="61" spans="1:35" ht="15" customHeight="1" x14ac:dyDescent="0.25">
      <c r="Z61" s="259"/>
      <c r="AA61" s="259"/>
    </row>
    <row r="62" spans="1:35" ht="15" customHeight="1" x14ac:dyDescent="0.25">
      <c r="Z62" s="259"/>
      <c r="AA62" s="259"/>
    </row>
    <row r="63" spans="1:35" ht="15" customHeight="1" x14ac:dyDescent="0.25">
      <c r="Z63" s="259"/>
      <c r="AA63" s="259"/>
    </row>
    <row r="64" spans="1:35" ht="15" customHeight="1" x14ac:dyDescent="0.25">
      <c r="Z64" s="259"/>
      <c r="AA64" s="259"/>
    </row>
    <row r="65" spans="26:27" ht="15" customHeight="1" x14ac:dyDescent="0.25">
      <c r="Z65" s="259"/>
      <c r="AA65" s="259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CD4E2-2534-44FF-9D9D-9B39F2C555F5}">
  <sheetPr codeName="Hoja7">
    <pageSetUpPr fitToPage="1"/>
  </sheetPr>
  <dimension ref="A1:AU58"/>
  <sheetViews>
    <sheetView showGridLines="0" zoomScale="70" zoomScaleNormal="70" workbookViewId="0"/>
  </sheetViews>
  <sheetFormatPr baseColWidth="10" defaultColWidth="11.42578125" defaultRowHeight="15" customHeight="1" x14ac:dyDescent="0.25"/>
  <cols>
    <col min="1" max="1" width="3.7109375" style="247" customWidth="1"/>
    <col min="2" max="8" width="11.5703125" style="247" customWidth="1"/>
    <col min="9" max="9" width="3.7109375" style="247" customWidth="1"/>
    <col min="10" max="16" width="11.5703125" style="247" customWidth="1"/>
    <col min="17" max="17" width="3.7109375" style="247" customWidth="1"/>
    <col min="18" max="25" width="11.5703125" style="247" customWidth="1"/>
    <col min="26" max="26" width="12.85546875" style="263" customWidth="1"/>
    <col min="27" max="27" width="12.85546875" style="264" customWidth="1"/>
    <col min="28" max="29" width="12.85546875" style="263" customWidth="1"/>
    <col min="30" max="30" width="12.85546875" style="264" customWidth="1"/>
    <col min="31" max="32" width="12.85546875" style="263" customWidth="1"/>
    <col min="33" max="33" width="12.85546875" style="264" customWidth="1"/>
    <col min="34" max="43" width="12.85546875" style="263" customWidth="1"/>
    <col min="44" max="45" width="12.85546875" style="262" customWidth="1"/>
    <col min="46" max="47" width="12.85546875" style="283" customWidth="1"/>
    <col min="48" max="63" width="12.85546875" style="247" customWidth="1"/>
    <col min="64" max="16384" width="11.42578125" style="247"/>
  </cols>
  <sheetData>
    <row r="1" spans="1:36" ht="26.25" x14ac:dyDescent="0.25">
      <c r="B1" s="251" t="s">
        <v>235</v>
      </c>
      <c r="C1" s="279"/>
      <c r="D1" s="279"/>
      <c r="E1" s="279"/>
      <c r="F1" s="279"/>
      <c r="G1" s="279"/>
      <c r="H1" s="279"/>
      <c r="I1" s="279"/>
      <c r="J1" s="279"/>
      <c r="K1" s="279"/>
      <c r="T1" s="261"/>
      <c r="U1" s="261"/>
      <c r="V1" s="261"/>
      <c r="W1" s="261"/>
      <c r="X1" s="261"/>
      <c r="Y1" s="261"/>
      <c r="Z1" s="263" t="s">
        <v>227</v>
      </c>
    </row>
    <row r="2" spans="1:36" ht="15" customHeight="1" x14ac:dyDescent="0.25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3" t="s">
        <v>236</v>
      </c>
    </row>
    <row r="3" spans="1:36" ht="15" customHeight="1" x14ac:dyDescent="0.25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3" t="s">
        <v>237</v>
      </c>
    </row>
    <row r="4" spans="1:36" ht="15" customHeight="1" x14ac:dyDescent="0.25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3" t="s">
        <v>230</v>
      </c>
    </row>
    <row r="5" spans="1:36" ht="15" customHeight="1" x14ac:dyDescent="0.25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Z5" s="263" t="s">
        <v>231</v>
      </c>
    </row>
    <row r="6" spans="1:36" ht="15" customHeight="1" x14ac:dyDescent="0.25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172</v>
      </c>
      <c r="Y6" s="261"/>
    </row>
    <row r="7" spans="1:36" ht="15" customHeight="1" x14ac:dyDescent="0.25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Y7" s="261"/>
      <c r="Z7" s="266" t="s">
        <v>199</v>
      </c>
      <c r="AC7" s="266" t="s">
        <v>200</v>
      </c>
      <c r="AF7" s="266" t="s">
        <v>201</v>
      </c>
    </row>
    <row r="8" spans="1:36" ht="15" customHeight="1" x14ac:dyDescent="0.25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AB8" s="280"/>
    </row>
    <row r="9" spans="1:36" ht="15" customHeight="1" x14ac:dyDescent="0.25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81">
        <v>44317</v>
      </c>
      <c r="AA9" s="264">
        <v>-3.2296930744679743E-2</v>
      </c>
      <c r="AC9" s="281">
        <v>44317</v>
      </c>
      <c r="AD9" s="264">
        <v>-0.11998134809660414</v>
      </c>
      <c r="AF9" s="281">
        <v>44317</v>
      </c>
      <c r="AG9" s="264">
        <v>-3.7170017837479606E-2</v>
      </c>
      <c r="AI9" s="263" t="s">
        <v>222</v>
      </c>
      <c r="AJ9" s="263">
        <v>2022</v>
      </c>
    </row>
    <row r="10" spans="1:36" ht="15" customHeight="1" x14ac:dyDescent="0.25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81">
        <v>44348</v>
      </c>
      <c r="AA10" s="264">
        <v>-1.1005170745848858E-2</v>
      </c>
      <c r="AC10" s="281">
        <v>44348</v>
      </c>
      <c r="AD10" s="264">
        <v>-0.10232649483950539</v>
      </c>
      <c r="AF10" s="281">
        <v>44348</v>
      </c>
      <c r="AG10" s="264">
        <v>-1.2050849946496668E-2</v>
      </c>
      <c r="AI10" s="263" t="s">
        <v>232</v>
      </c>
      <c r="AJ10" s="263">
        <v>2021</v>
      </c>
    </row>
    <row r="11" spans="1:36" ht="15" customHeight="1" x14ac:dyDescent="0.25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81">
        <v>44378</v>
      </c>
      <c r="AA11" s="264">
        <v>8.66948879794208E-3</v>
      </c>
      <c r="AC11" s="281">
        <v>44378</v>
      </c>
      <c r="AD11" s="264">
        <v>-8.4529350113766957E-2</v>
      </c>
      <c r="AF11" s="281">
        <v>44378</v>
      </c>
      <c r="AG11" s="264">
        <v>2.5150005073011385E-2</v>
      </c>
    </row>
    <row r="12" spans="1:36" ht="15" customHeight="1" x14ac:dyDescent="0.25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81">
        <v>44409</v>
      </c>
      <c r="AA12" s="264">
        <v>2.9931900021573341E-2</v>
      </c>
      <c r="AC12" s="281">
        <v>44409</v>
      </c>
      <c r="AD12" s="264">
        <v>-5.1002474440878132E-2</v>
      </c>
      <c r="AF12" s="281">
        <v>44409</v>
      </c>
      <c r="AG12" s="264">
        <v>6.3674387055334444E-2</v>
      </c>
      <c r="AI12" s="263" t="s">
        <v>238</v>
      </c>
      <c r="AJ12" s="263">
        <v>2021</v>
      </c>
    </row>
    <row r="13" spans="1:36" ht="15" customHeight="1" x14ac:dyDescent="0.25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81">
        <v>44440</v>
      </c>
      <c r="AA13" s="264">
        <v>3.97519268810737E-2</v>
      </c>
      <c r="AC13" s="281">
        <v>44440</v>
      </c>
      <c r="AD13" s="264">
        <v>-3.3297327642771393E-2</v>
      </c>
      <c r="AF13" s="281">
        <v>44440</v>
      </c>
      <c r="AG13" s="264">
        <v>7.594563941478924E-2</v>
      </c>
      <c r="AI13" s="263" t="s">
        <v>239</v>
      </c>
      <c r="AJ13" s="263">
        <v>2020</v>
      </c>
    </row>
    <row r="14" spans="1:36" ht="15" customHeight="1" x14ac:dyDescent="0.25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81">
        <v>44470</v>
      </c>
      <c r="AA14" s="264">
        <v>4.7019546728201363E-2</v>
      </c>
      <c r="AC14" s="281">
        <v>44470</v>
      </c>
      <c r="AD14" s="264">
        <v>-1.5802786353800967E-2</v>
      </c>
      <c r="AF14" s="281">
        <v>44470</v>
      </c>
      <c r="AG14" s="264">
        <v>8.1584418758764626E-2</v>
      </c>
    </row>
    <row r="15" spans="1:36" ht="15" customHeight="1" x14ac:dyDescent="0.25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81">
        <v>44501</v>
      </c>
      <c r="AA15" s="264">
        <v>5.085808247340836E-2</v>
      </c>
      <c r="AC15" s="281">
        <v>44501</v>
      </c>
      <c r="AD15" s="264">
        <v>9.0658047011240236E-3</v>
      </c>
      <c r="AF15" s="281">
        <v>44501</v>
      </c>
      <c r="AG15" s="264">
        <v>7.6307982020327222E-2</v>
      </c>
    </row>
    <row r="16" spans="1:36" ht="15" customHeight="1" x14ac:dyDescent="0.25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81">
        <v>44531</v>
      </c>
      <c r="AA16" s="264">
        <v>5.608495042650645E-2</v>
      </c>
      <c r="AC16" s="281">
        <v>44531</v>
      </c>
      <c r="AD16" s="264">
        <v>2.3705487428082678E-2</v>
      </c>
      <c r="AF16" s="281">
        <v>44531</v>
      </c>
      <c r="AG16" s="264">
        <v>0.10195977755221521</v>
      </c>
    </row>
    <row r="17" spans="1:33" ht="15" customHeight="1" x14ac:dyDescent="0.25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81">
        <v>44562</v>
      </c>
      <c r="AA17" s="264">
        <v>7.1227417592410941E-2</v>
      </c>
      <c r="AC17" s="281">
        <v>44562</v>
      </c>
      <c r="AD17" s="264">
        <v>5.3519169791040752E-2</v>
      </c>
      <c r="AF17" s="281">
        <v>44562</v>
      </c>
      <c r="AG17" s="264">
        <v>0.1334081155887506</v>
      </c>
    </row>
    <row r="18" spans="1:33" ht="15" customHeight="1" x14ac:dyDescent="0.25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81">
        <v>44593</v>
      </c>
      <c r="AA18" s="264">
        <v>8.3562457782957289E-2</v>
      </c>
      <c r="AC18" s="281">
        <v>44593</v>
      </c>
      <c r="AD18" s="264">
        <v>7.6773347988849994E-2</v>
      </c>
      <c r="AF18" s="281">
        <v>44593</v>
      </c>
      <c r="AG18" s="264">
        <v>0.1555430364760727</v>
      </c>
    </row>
    <row r="19" spans="1:33" ht="15" customHeight="1" x14ac:dyDescent="0.25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81">
        <v>44621</v>
      </c>
      <c r="AA19" s="264">
        <v>7.8080732102192199E-2</v>
      </c>
      <c r="AC19" s="281">
        <v>44621</v>
      </c>
      <c r="AD19" s="264">
        <v>8.4742533114256557E-2</v>
      </c>
      <c r="AF19" s="281">
        <v>44621</v>
      </c>
      <c r="AG19" s="264">
        <v>0.14259110757126067</v>
      </c>
    </row>
    <row r="20" spans="1:33" ht="15" customHeight="1" x14ac:dyDescent="0.25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81">
        <v>44652</v>
      </c>
      <c r="AA20" s="264">
        <v>7.6313070552057813E-2</v>
      </c>
      <c r="AC20" s="281">
        <v>44652</v>
      </c>
      <c r="AD20" s="264">
        <v>0.11097691956717298</v>
      </c>
      <c r="AF20" s="281">
        <v>44652</v>
      </c>
      <c r="AG20" s="264">
        <v>0.1326808570134152</v>
      </c>
    </row>
    <row r="21" spans="1:33" ht="15" customHeight="1" x14ac:dyDescent="0.25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81">
        <v>44682</v>
      </c>
      <c r="AA21" s="264">
        <v>7.2394562929306266E-2</v>
      </c>
      <c r="AC21" s="281">
        <v>44682</v>
      </c>
      <c r="AD21" s="264">
        <v>0.11185638363589362</v>
      </c>
      <c r="AF21" s="281">
        <v>44682</v>
      </c>
      <c r="AG21" s="264">
        <v>0.12244288020059485</v>
      </c>
    </row>
    <row r="22" spans="1:33" ht="15" customHeight="1" x14ac:dyDescent="0.25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81">
        <v>44714</v>
      </c>
      <c r="AA22" s="264">
        <v>6.9203336991928807E-2</v>
      </c>
      <c r="AC22" s="281">
        <v>44714</v>
      </c>
      <c r="AD22" s="264">
        <v>0.11882288471304064</v>
      </c>
      <c r="AF22" s="281">
        <v>44714</v>
      </c>
      <c r="AG22" s="264">
        <v>0.11829641826116016</v>
      </c>
    </row>
    <row r="23" spans="1:33" ht="15" customHeight="1" x14ac:dyDescent="0.25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81">
        <v>44746</v>
      </c>
      <c r="AA23" s="264">
        <v>6.5443991271084065E-2</v>
      </c>
      <c r="AC23" s="281">
        <v>44746</v>
      </c>
      <c r="AD23" s="264">
        <v>0.12359190634146017</v>
      </c>
      <c r="AF23" s="281">
        <v>44746</v>
      </c>
      <c r="AG23" s="264">
        <v>0.1027128944258493</v>
      </c>
    </row>
    <row r="24" spans="1:33" ht="15" customHeight="1" x14ac:dyDescent="0.25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82"/>
      <c r="AC24" s="282"/>
      <c r="AF24" s="282"/>
    </row>
    <row r="25" spans="1:33" ht="15" customHeight="1" x14ac:dyDescent="0.25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82"/>
      <c r="AF25" s="282"/>
    </row>
    <row r="26" spans="1:33" ht="15" customHeight="1" x14ac:dyDescent="0.25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</row>
    <row r="27" spans="1:33" ht="15" customHeight="1" x14ac:dyDescent="0.25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</row>
    <row r="28" spans="1:33" ht="15" customHeight="1" x14ac:dyDescent="0.25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</row>
    <row r="29" spans="1:33" ht="15" customHeight="1" x14ac:dyDescent="0.25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</row>
    <row r="30" spans="1:33" ht="15" customHeight="1" x14ac:dyDescent="0.25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</row>
    <row r="31" spans="1:33" ht="15" customHeight="1" x14ac:dyDescent="0.25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</row>
    <row r="32" spans="1:33" ht="15" customHeight="1" x14ac:dyDescent="0.25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</row>
    <row r="33" spans="1:36" ht="15" customHeight="1" x14ac:dyDescent="0.25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</row>
    <row r="34" spans="1:36" ht="15" customHeight="1" x14ac:dyDescent="0.25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6" t="s">
        <v>214</v>
      </c>
      <c r="AC34" s="266" t="s">
        <v>215</v>
      </c>
      <c r="AF34" s="266" t="s">
        <v>216</v>
      </c>
    </row>
    <row r="35" spans="1:36" ht="15" customHeight="1" x14ac:dyDescent="0.25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</row>
    <row r="36" spans="1:36" ht="15" customHeight="1" x14ac:dyDescent="0.25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81">
        <v>44317</v>
      </c>
      <c r="AA36" s="264">
        <v>3.3176820471204849E-2</v>
      </c>
      <c r="AC36" s="281">
        <v>44317</v>
      </c>
      <c r="AD36" s="264">
        <v>5.6149073775790724E-2</v>
      </c>
      <c r="AF36" s="281">
        <v>44317</v>
      </c>
      <c r="AG36" s="264">
        <v>3.0713666235557043E-2</v>
      </c>
      <c r="AI36" s="263" t="s">
        <v>224</v>
      </c>
      <c r="AJ36" s="263">
        <v>2022</v>
      </c>
    </row>
    <row r="37" spans="1:36" ht="15" customHeight="1" x14ac:dyDescent="0.25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81">
        <v>44348</v>
      </c>
      <c r="AA37" s="264">
        <v>5.4478845436970291E-2</v>
      </c>
      <c r="AC37" s="281">
        <v>44348</v>
      </c>
      <c r="AD37" s="264">
        <v>6.6461848107498292E-2</v>
      </c>
      <c r="AF37" s="281">
        <v>44348</v>
      </c>
      <c r="AG37" s="264">
        <v>5.3775140462097824E-2</v>
      </c>
      <c r="AI37" s="263" t="s">
        <v>234</v>
      </c>
      <c r="AJ37" s="263">
        <v>2021</v>
      </c>
    </row>
    <row r="38" spans="1:36" ht="15" customHeight="1" x14ac:dyDescent="0.25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81">
        <v>44378</v>
      </c>
      <c r="AA38" s="264">
        <v>6.8277349830211873E-2</v>
      </c>
      <c r="AC38" s="281">
        <v>44378</v>
      </c>
      <c r="AD38" s="264">
        <v>8.08038726901944E-2</v>
      </c>
      <c r="AF38" s="281">
        <v>44378</v>
      </c>
      <c r="AG38" s="264">
        <v>7.2996350315848127E-2</v>
      </c>
    </row>
    <row r="39" spans="1:36" ht="15" customHeight="1" x14ac:dyDescent="0.25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81">
        <v>44409</v>
      </c>
      <c r="AA39" s="264">
        <v>7.3581722612025266E-2</v>
      </c>
      <c r="AC39" s="281">
        <v>44409</v>
      </c>
      <c r="AD39" s="264">
        <v>7.8527995959128849E-2</v>
      </c>
      <c r="AF39" s="281">
        <v>44409</v>
      </c>
      <c r="AG39" s="264">
        <v>7.8639977385228974E-2</v>
      </c>
      <c r="AI39" s="263" t="s">
        <v>240</v>
      </c>
      <c r="AJ39" s="263">
        <v>2021</v>
      </c>
    </row>
    <row r="40" spans="1:36" ht="15" customHeight="1" x14ac:dyDescent="0.25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81">
        <v>44440</v>
      </c>
      <c r="AA40" s="264">
        <v>7.5245212739847314E-2</v>
      </c>
      <c r="AC40" s="281">
        <v>44440</v>
      </c>
      <c r="AD40" s="264">
        <v>7.1150979713181212E-2</v>
      </c>
      <c r="AF40" s="281">
        <v>44440</v>
      </c>
      <c r="AG40" s="264">
        <v>8.127261172729433E-2</v>
      </c>
      <c r="AI40" s="263" t="s">
        <v>241</v>
      </c>
      <c r="AJ40" s="263">
        <v>2020</v>
      </c>
    </row>
    <row r="41" spans="1:36" ht="15" customHeight="1" x14ac:dyDescent="0.25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81">
        <v>44470</v>
      </c>
      <c r="AA41" s="264">
        <v>7.4580264859136353E-2</v>
      </c>
      <c r="AC41" s="281">
        <v>44470</v>
      </c>
      <c r="AD41" s="264">
        <v>5.9588156124762294E-2</v>
      </c>
      <c r="AF41" s="281">
        <v>44470</v>
      </c>
      <c r="AG41" s="264">
        <v>7.6571233412972506E-2</v>
      </c>
    </row>
    <row r="42" spans="1:36" ht="15" customHeight="1" x14ac:dyDescent="0.25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81">
        <v>44501</v>
      </c>
      <c r="AA42" s="264">
        <v>6.537393231964686E-2</v>
      </c>
      <c r="AC42" s="281">
        <v>44501</v>
      </c>
      <c r="AD42" s="264">
        <v>4.0020850607342881E-2</v>
      </c>
      <c r="AF42" s="281">
        <v>44501</v>
      </c>
      <c r="AG42" s="264">
        <v>6.6674097100036675E-2</v>
      </c>
    </row>
    <row r="43" spans="1:36" ht="15" customHeight="1" x14ac:dyDescent="0.25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81">
        <v>44531</v>
      </c>
      <c r="AA43" s="264">
        <v>5.6370216489294196E-2</v>
      </c>
      <c r="AC43" s="281">
        <v>44531</v>
      </c>
      <c r="AD43" s="264">
        <v>2.2421777253976812E-2</v>
      </c>
      <c r="AF43" s="281">
        <v>44531</v>
      </c>
      <c r="AG43" s="264">
        <v>5.6038250010495713E-2</v>
      </c>
    </row>
    <row r="44" spans="1:36" ht="15" customHeight="1" x14ac:dyDescent="0.25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81">
        <v>44562</v>
      </c>
      <c r="AA44" s="264">
        <v>5.6541730906002952E-2</v>
      </c>
      <c r="AC44" s="281">
        <v>44562</v>
      </c>
      <c r="AD44" s="264">
        <v>1.3965485222009164E-2</v>
      </c>
      <c r="AF44" s="281">
        <v>44562</v>
      </c>
      <c r="AG44" s="264">
        <v>5.1275982464107132E-2</v>
      </c>
    </row>
    <row r="45" spans="1:36" ht="15" customHeight="1" x14ac:dyDescent="0.25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81">
        <v>44593</v>
      </c>
      <c r="AA45" s="264">
        <v>5.7677949004432211E-2</v>
      </c>
      <c r="AC45" s="281">
        <v>44593</v>
      </c>
      <c r="AD45" s="264">
        <v>8.7786489405812067E-3</v>
      </c>
      <c r="AF45" s="281">
        <v>44593</v>
      </c>
      <c r="AG45" s="264">
        <v>5.127725370591122E-2</v>
      </c>
    </row>
    <row r="46" spans="1:36" ht="15" customHeight="1" x14ac:dyDescent="0.25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81">
        <v>44621</v>
      </c>
      <c r="AA46" s="264">
        <v>4.5523648250621565E-2</v>
      </c>
      <c r="AC46" s="281">
        <v>44621</v>
      </c>
      <c r="AD46" s="264">
        <v>-3.7863608876990895E-3</v>
      </c>
      <c r="AF46" s="281">
        <v>44621</v>
      </c>
      <c r="AG46" s="264">
        <v>3.7063786393869119E-2</v>
      </c>
    </row>
    <row r="47" spans="1:36" ht="15" customHeight="1" x14ac:dyDescent="0.25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81">
        <v>44652</v>
      </c>
      <c r="AA47" s="264">
        <v>2.913249490708722E-2</v>
      </c>
      <c r="AC47" s="281">
        <v>44652</v>
      </c>
      <c r="AD47" s="264">
        <v>-1.6677794302476911E-2</v>
      </c>
      <c r="AF47" s="281">
        <v>44652</v>
      </c>
      <c r="AG47" s="264">
        <v>2.3455283267629311E-2</v>
      </c>
    </row>
    <row r="48" spans="1:36" ht="15" customHeight="1" x14ac:dyDescent="0.25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81">
        <v>44682</v>
      </c>
      <c r="AA48" s="264">
        <v>2.4188659435443471E-2</v>
      </c>
      <c r="AC48" s="281">
        <v>44682</v>
      </c>
      <c r="AD48" s="264">
        <v>-1.904209853828874E-2</v>
      </c>
      <c r="AF48" s="281">
        <v>44682</v>
      </c>
      <c r="AG48" s="264">
        <v>2.1281096259066032E-2</v>
      </c>
    </row>
    <row r="49" spans="1:33" ht="15" customHeight="1" x14ac:dyDescent="0.25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81">
        <v>44714</v>
      </c>
      <c r="AA49" s="264">
        <v>1.5228245141246361E-2</v>
      </c>
      <c r="AC49" s="281">
        <v>44714</v>
      </c>
      <c r="AD49" s="264">
        <v>-2.8462136215130586E-2</v>
      </c>
      <c r="AF49" s="281">
        <v>44714</v>
      </c>
      <c r="AG49" s="264">
        <v>9.0246756242657964E-3</v>
      </c>
    </row>
    <row r="50" spans="1:33" ht="15" customHeight="1" x14ac:dyDescent="0.25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81">
        <v>44746</v>
      </c>
      <c r="AA50" s="264">
        <v>9.7482854527903839E-3</v>
      </c>
      <c r="AC50" s="281">
        <v>44746</v>
      </c>
      <c r="AD50" s="264">
        <v>-3.4877221187902305E-2</v>
      </c>
      <c r="AF50" s="281">
        <v>44746</v>
      </c>
      <c r="AG50" s="264">
        <v>-1.4106472028349514E-3</v>
      </c>
    </row>
    <row r="51" spans="1:33" ht="15" customHeight="1" x14ac:dyDescent="0.25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82"/>
      <c r="AC51" s="282"/>
      <c r="AF51" s="282"/>
    </row>
    <row r="52" spans="1:33" ht="15" customHeight="1" x14ac:dyDescent="0.25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82"/>
      <c r="AF52" s="282"/>
    </row>
    <row r="53" spans="1:33" ht="15" customHeight="1" x14ac:dyDescent="0.25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82"/>
      <c r="AF53" s="282"/>
    </row>
    <row r="54" spans="1:33" ht="15" customHeight="1" x14ac:dyDescent="0.25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AF54" s="282"/>
    </row>
    <row r="55" spans="1:33" ht="15" customHeight="1" x14ac:dyDescent="0.25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33" ht="15" customHeight="1" x14ac:dyDescent="0.25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33" ht="15" customHeight="1" x14ac:dyDescent="0.25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33" ht="15" customHeight="1" x14ac:dyDescent="0.25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Props1.xml><?xml version="1.0" encoding="utf-8"?>
<ds:datastoreItem xmlns:ds="http://schemas.openxmlformats.org/officeDocument/2006/customXml" ds:itemID="{1DF40704-024A-4A26-9DC1-3207D90A6339}">
  <ds:schemaRefs/>
</ds:datastoreItem>
</file>

<file path=customXml/itemProps2.xml><?xml version="1.0" encoding="utf-8"?>
<ds:datastoreItem xmlns:ds="http://schemas.openxmlformats.org/officeDocument/2006/customXml" ds:itemID="{635FB22F-BDB4-4FD1-AFF0-CD2A6598EA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Oscar Souto Pascual</cp:lastModifiedBy>
  <dcterms:created xsi:type="dcterms:W3CDTF">2014-04-30T10:51:23Z</dcterms:created>
  <dcterms:modified xsi:type="dcterms:W3CDTF">2025-01-30T16:26:09Z</dcterms:modified>
  <cp:category/>
</cp:coreProperties>
</file>