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EDA20380-81DC-4045-B1E4-DFE7814F3B8F}" xr6:coauthVersionLast="47" xr6:coauthVersionMax="47" xr10:uidLastSave="{00000000-0000-0000-0000-000000000000}"/>
  <bookViews>
    <workbookView xWindow="-120" yWindow="-120" windowWidth="29040" windowHeight="175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50" l="1"/>
  <c r="E35" i="50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E35" i="31"/>
  <c r="D35" i="31"/>
  <c r="F35" i="31" s="1"/>
  <c r="C35" i="31"/>
  <c r="B35" i="31"/>
  <c r="E35" i="30"/>
  <c r="D35" i="30"/>
  <c r="F35" i="30" s="1"/>
  <c r="C35" i="30"/>
  <c r="B35" i="30"/>
  <c r="F35" i="29"/>
  <c r="E35" i="29"/>
  <c r="D35" i="29"/>
  <c r="C35" i="29"/>
  <c r="B35" i="29"/>
  <c r="E35" i="38"/>
  <c r="D35" i="38"/>
  <c r="F35" i="38" s="1"/>
  <c r="C35" i="38"/>
  <c r="B35" i="38"/>
  <c r="E35" i="28"/>
  <c r="D35" i="28"/>
  <c r="D31" i="6" s="1" a="1"/>
  <c r="C35" i="28"/>
  <c r="B35" i="28"/>
  <c r="E35" i="34"/>
  <c r="F35" i="34" s="1"/>
  <c r="D35" i="34"/>
  <c r="C35" i="34"/>
  <c r="B35" i="34"/>
  <c r="E35" i="33"/>
  <c r="F35" i="33" s="1"/>
  <c r="D35" i="33"/>
  <c r="C35" i="33"/>
  <c r="B35" i="33"/>
  <c r="D29" i="6" s="1" a="1"/>
  <c r="F35" i="32"/>
  <c r="E35" i="32"/>
  <c r="D35" i="32"/>
  <c r="C35" i="32"/>
  <c r="B35" i="32"/>
  <c r="E35" i="26"/>
  <c r="F35" i="26" s="1"/>
  <c r="D35" i="26"/>
  <c r="C35" i="26"/>
  <c r="B35" i="26"/>
  <c r="E35" i="25"/>
  <c r="F35" i="25" s="1"/>
  <c r="D35" i="25"/>
  <c r="C35" i="25"/>
  <c r="B35" i="25"/>
  <c r="E35" i="24"/>
  <c r="F35" i="24" s="1"/>
  <c r="D35" i="24"/>
  <c r="C35" i="24"/>
  <c r="B35" i="24"/>
  <c r="E35" i="22"/>
  <c r="F35" i="22" s="1"/>
  <c r="D35" i="22"/>
  <c r="C35" i="22"/>
  <c r="D24" i="6" s="1" a="1"/>
  <c r="B35" i="22"/>
  <c r="F35" i="21"/>
  <c r="E35" i="21"/>
  <c r="D35" i="21"/>
  <c r="C35" i="21"/>
  <c r="B35" i="21"/>
  <c r="F35" i="20"/>
  <c r="E35" i="20"/>
  <c r="D35" i="20"/>
  <c r="C35" i="20"/>
  <c r="B35" i="20"/>
  <c r="F35" i="19"/>
  <c r="E35" i="19"/>
  <c r="D35" i="19"/>
  <c r="C35" i="19"/>
  <c r="B35" i="19"/>
  <c r="E35" i="18"/>
  <c r="F35" i="18" s="1"/>
  <c r="D35" i="18"/>
  <c r="C35" i="18"/>
  <c r="B35" i="18"/>
  <c r="E35" i="17"/>
  <c r="D35" i="17"/>
  <c r="F35" i="17" s="1"/>
  <c r="C35" i="17"/>
  <c r="B35" i="17"/>
  <c r="F35" i="16"/>
  <c r="E35" i="16"/>
  <c r="D35" i="16"/>
  <c r="C35" i="16"/>
  <c r="B35" i="16"/>
  <c r="E35" i="15"/>
  <c r="D35" i="15"/>
  <c r="F35" i="15" s="1"/>
  <c r="C35" i="15"/>
  <c r="B35" i="15"/>
  <c r="E35" i="14"/>
  <c r="F35" i="14" s="1"/>
  <c r="D35" i="14"/>
  <c r="C35" i="14"/>
  <c r="B35" i="14"/>
  <c r="E35" i="13"/>
  <c r="D35" i="13"/>
  <c r="F35" i="13" s="1"/>
  <c r="C35" i="13"/>
  <c r="B35" i="13"/>
  <c r="E35" i="12"/>
  <c r="F35" i="12" s="1"/>
  <c r="D35" i="12"/>
  <c r="C35" i="12"/>
  <c r="B35" i="12"/>
  <c r="F35" i="11"/>
  <c r="E35" i="11"/>
  <c r="D35" i="11"/>
  <c r="C35" i="11"/>
  <c r="B35" i="11"/>
  <c r="E35" i="10"/>
  <c r="F35" i="10" s="1"/>
  <c r="D35" i="10"/>
  <c r="C35" i="10"/>
  <c r="B35" i="10"/>
  <c r="E35" i="9"/>
  <c r="D35" i="9"/>
  <c r="F35" i="9" s="1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J48" i="40" s="1"/>
  <c r="G48" i="40"/>
  <c r="D48" i="40"/>
  <c r="F48" i="40" s="1"/>
  <c r="C48" i="40"/>
  <c r="L48" i="39"/>
  <c r="N48" i="39" s="1"/>
  <c r="K48" i="39"/>
  <c r="H48" i="39"/>
  <c r="J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4" i="6" a="1"/>
  <c r="I34" i="6" s="1"/>
  <c r="D33" i="6" a="1"/>
  <c r="I33" i="6" s="1"/>
  <c r="D32" i="6" a="1"/>
  <c r="I32" i="6" s="1"/>
  <c r="D30" i="6" a="1"/>
  <c r="H30" i="6" s="1"/>
  <c r="D28" i="6" a="1"/>
  <c r="I28" i="6" s="1"/>
  <c r="D27" i="6" a="1"/>
  <c r="I27" i="6" s="1"/>
  <c r="D26" i="6" a="1"/>
  <c r="I26" i="6" s="1"/>
  <c r="D25" i="6" a="1"/>
  <c r="I25" i="6" s="1"/>
  <c r="D23" i="6" a="1"/>
  <c r="I23" i="6" s="1"/>
  <c r="D22" i="6" a="1"/>
  <c r="I22" i="6" s="1"/>
  <c r="D21" i="6" a="1"/>
  <c r="I21" i="6" s="1"/>
  <c r="D20" i="6" a="1"/>
  <c r="I20" i="6" s="1"/>
  <c r="D16" i="6" a="1"/>
  <c r="I16" i="6" s="1"/>
  <c r="D15" i="6" a="1"/>
  <c r="H15" i="6" s="1"/>
  <c r="D14" i="6" a="1"/>
  <c r="I14" i="6" s="1"/>
  <c r="D13" i="6" a="1"/>
  <c r="G17" i="6" s="1"/>
  <c r="E11" i="6"/>
  <c r="D10" i="6" a="1"/>
  <c r="H10" i="6" s="1"/>
  <c r="D9" i="6" a="1"/>
  <c r="I9" i="6" s="1"/>
  <c r="D8" i="6" a="1"/>
  <c r="I8" i="6" s="1"/>
  <c r="D7" i="6" a="1"/>
  <c r="E12" i="6" s="1"/>
  <c r="H24" i="6" l="1"/>
  <c r="I24" i="6"/>
  <c r="D24" i="6"/>
  <c r="I31" i="6"/>
  <c r="H31" i="6"/>
  <c r="D31" i="6"/>
  <c r="I29" i="6"/>
  <c r="H29" i="6"/>
  <c r="D29" i="6"/>
  <c r="I17" i="6"/>
  <c r="H17" i="6"/>
  <c r="E18" i="6"/>
  <c r="D7" i="6"/>
  <c r="D12" i="6" s="1"/>
  <c r="D18" i="6" s="1"/>
  <c r="D10" i="6"/>
  <c r="F12" i="6"/>
  <c r="D15" i="6"/>
  <c r="D21" i="6"/>
  <c r="D27" i="6"/>
  <c r="D30" i="6"/>
  <c r="D33" i="6"/>
  <c r="E48" i="39"/>
  <c r="E48" i="40"/>
  <c r="H27" i="6"/>
  <c r="F35" i="28"/>
  <c r="H7" i="6"/>
  <c r="H21" i="6"/>
  <c r="H33" i="6"/>
  <c r="I7" i="6"/>
  <c r="I10" i="6"/>
  <c r="I15" i="6"/>
  <c r="I30" i="6"/>
  <c r="E17" i="6"/>
  <c r="G12" i="6"/>
  <c r="D8" i="6"/>
  <c r="D13" i="6"/>
  <c r="D17" i="6" s="1"/>
  <c r="D16" i="6"/>
  <c r="D22" i="6"/>
  <c r="D25" i="6"/>
  <c r="D28" i="6"/>
  <c r="D34" i="6"/>
  <c r="I48" i="39"/>
  <c r="I48" i="40"/>
  <c r="H8" i="6"/>
  <c r="F11" i="6"/>
  <c r="H13" i="6"/>
  <c r="H16" i="6"/>
  <c r="H22" i="6"/>
  <c r="H25" i="6"/>
  <c r="H28" i="6"/>
  <c r="H34" i="6"/>
  <c r="G11" i="6"/>
  <c r="I13" i="6"/>
  <c r="D9" i="6"/>
  <c r="D11" i="6" s="1"/>
  <c r="D14" i="6"/>
  <c r="D20" i="6"/>
  <c r="D23" i="6"/>
  <c r="D26" i="6"/>
  <c r="D32" i="6"/>
  <c r="D35" i="6"/>
  <c r="M48" i="39"/>
  <c r="M48" i="40"/>
  <c r="H9" i="6"/>
  <c r="H14" i="6"/>
  <c r="F17" i="6"/>
  <c r="H20" i="6"/>
  <c r="H23" i="6"/>
  <c r="H26" i="6"/>
  <c r="H32" i="6"/>
  <c r="H35" i="6"/>
  <c r="G18" i="6" l="1"/>
  <c r="I12" i="6"/>
  <c r="H12" i="6"/>
  <c r="H11" i="6"/>
  <c r="I11" i="6"/>
  <c r="F18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<sst xmlns="http://schemas.openxmlformats.org/spreadsheetml/2006/main" count="1864" uniqueCount="242">
  <si>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</si>
  <si>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</si>
  <si>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</si>
  <si>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</si>
  <si>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</si>
  <si>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</si>
  <si>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</si>
  <si>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</si>
  <si>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</si>
  <si>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</si>
  <si>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</si>
  <si>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</si>
  <si>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</si>
  <si>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</si>
  <si>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</si>
  <si>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</si>
  <si>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</si>
  <si>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</si>
  <si>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</si>
  <si>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</si>
  <si>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</si>
  <si>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</si>
  <si>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</si>
  <si>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</si>
  <si>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</si>
  <si>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</si>
  <si>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</si>
  <si>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</si>
  <si>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</si>
  <si>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</si>
  <si>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</si>
  <si>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</si>
  <si>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</si>
  <si>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</si>
  <si>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</si>
  <si>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</si>
  <si>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</si>
  <si>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</si>
  <si>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</si>
  <si>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</si>
  <si>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</si>
  <si>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</si>
  <si>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</si>
  <si>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</si>
  <si>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</si>
  <si>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</si>
  <si>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</si>
  <si>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</si>
  <si>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</si>
  <si>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</si>
  <si>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</si>
  <si>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</si>
  <si>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</si>
  <si>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</si>
  <si>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</si>
  <si>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</si>
  <si>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</si>
  <si>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</si>
  <si>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</si>
  <si>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</si>
  <si>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</si>
  <si>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</si>
  <si>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</si>
  <si>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</si>
  <si>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</si>
  <si>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</si>
  <si>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</si>
  <si>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</si>
  <si>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</si>
  <si>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</si>
  <si>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</si>
  <si>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</si>
  <si>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</si>
  <si>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</si>
  <si>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</si>
  <si>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</si>
  <si>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</si>
  <si>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</si>
  <si>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</si>
  <si>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</si>
  <si>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</si>
  <si>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</si>
  <si>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</si>
  <si>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</si>
  <si>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</si>
  <si>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</si>
  <si>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</si>
  <si>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</si>
  <si>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</si>
  <si>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</si>
  <si>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</si>
  <si>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</si>
  <si>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</si>
  <si>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</si>
  <si>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</si>
  <si>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</si>
  <si>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</si>
  <si>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</si>
  <si>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</si>
  <si>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</si>
  <si>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</si>
  <si>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</si>
  <si>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</si>
  <si>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</si>
  <si>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</si>
  <si>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</si>
  <si>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</si>
  <si>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</si>
  <si>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</si>
  <si>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</si>
  <si>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</si>
  <si>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</si>
  <si>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</si>
  <si>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</si>
  <si>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</si>
  <si>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</si>
  <si>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</si>
  <si>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</si>
  <si>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</si>
  <si>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</si>
  <si>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</si>
  <si>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</si>
  <si>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</si>
  <si>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</si>
  <si>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</si>
  <si>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</si>
  <si>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</si>
  <si>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</si>
  <si>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</si>
  <si>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</si>
  <si>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</si>
  <si>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</si>
  <si>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</si>
  <si>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</si>
  <si>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</si>
  <si>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</si>
  <si>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</si>
  <si>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</si>
  <si>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</si>
  <si>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</si>
  <si>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</si>
  <si>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</si>
  <si>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</si>
  <si>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</si>
  <si>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</si>
  <si>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</si>
  <si>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</si>
  <si>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</si>
  <si>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</si>
  <si>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</si>
  <si>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</si>
  <si>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</si>
  <si>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</si>
  <si>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</si>
  <si>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</si>
  <si>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</si>
  <si>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</si>
  <si>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</si>
  <si>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</si>
  <si>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Noviembre </t>
  </si>
  <si>
    <t xml:space="preserve"> Noviembre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</si>
  <si>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</si>
  <si>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</si>
  <si>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</si>
  <si>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</si>
  <si>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</si>
  <si>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</si>
  <si>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</si>
  <si>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</si>
  <si>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Noviembre de 2024</t>
  </si>
  <si>
    <t>En régimen de mercancía</t>
  </si>
  <si>
    <t>Málaga</t>
  </si>
  <si>
    <t>Fecha: 30/1/2025</t>
  </si>
  <si>
    <t>Pasaia</t>
  </si>
  <si>
    <t>Maquinaria, aparatos, herramientas y repuestos</t>
  </si>
  <si>
    <t>Baleares</t>
  </si>
  <si>
    <t xml:space="preserve">Noviembre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</si>
  <si>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</si>
  <si>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</si>
  <si>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</si>
  <si>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</si>
  <si>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</si>
  <si>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</si>
  <si>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</si>
  <si>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</si>
  <si>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30/01/2025</t>
  </si>
  <si>
    <t>Var.(%)</t>
  </si>
  <si>
    <t>No incluye tránsito, ni taras ni transbordo</t>
  </si>
  <si>
    <t>1.1. IMPORTACIONES DE GRANELES LÍQUIDOS</t>
  </si>
  <si>
    <t>1.2. IMPORTACIONES DE GRANELES SÓLIDOS</t>
  </si>
  <si>
    <t>1.3. IMPORTACIONES DE MERCANCÍA GENERAL</t>
  </si>
  <si>
    <t>2. EXPORTACIONES TOTALES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</si>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</sst>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84D4CAEE-4AB0-45D0-8414-4A0594A7A01E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13384367.721999999</c:v>
                </c:pt>
                <c:pt idx="1">
                  <c:v>2886104.355</c:v>
                </c:pt>
                <c:pt idx="2">
                  <c:v>5007183.602</c:v>
                </c:pt>
                <c:pt idx="3">
                  <c:v>4238931.551</c:v>
                </c:pt>
                <c:pt idx="4">
                  <c:v>95682851.478</c:v>
                </c:pt>
                <c:pt idx="5">
                  <c:v>4413447.6099999994</c:v>
                </c:pt>
                <c:pt idx="6">
                  <c:v>15913456.114</c:v>
                </c:pt>
                <c:pt idx="7">
                  <c:v>64579138.115999997</c:v>
                </c:pt>
                <c:pt idx="8">
                  <c:v>32130154</c:v>
                </c:pt>
                <c:pt idx="9">
                  <c:v>33219562.046</c:v>
                </c:pt>
                <c:pt idx="10">
                  <c:v>16052323.533</c:v>
                </c:pt>
                <c:pt idx="11">
                  <c:v>1586053</c:v>
                </c:pt>
                <c:pt idx="12">
                  <c:v>6159796.0659999996</c:v>
                </c:pt>
                <c:pt idx="13">
                  <c:v>14398526.960000001</c:v>
                </c:pt>
                <c:pt idx="14">
                  <c:v>28392015.907000002</c:v>
                </c:pt>
                <c:pt idx="15">
                  <c:v>28881811.537</c:v>
                </c:pt>
                <c:pt idx="16">
                  <c:v>4084075.1189999999</c:v>
                </c:pt>
                <c:pt idx="17">
                  <c:v>2313978.719</c:v>
                </c:pt>
                <c:pt idx="18">
                  <c:v>495178</c:v>
                </c:pt>
                <c:pt idx="19">
                  <c:v>2433452.568</c:v>
                </c:pt>
                <c:pt idx="20">
                  <c:v>3129047.0249999999</c:v>
                </c:pt>
                <c:pt idx="21">
                  <c:v>13125543.304</c:v>
                </c:pt>
                <c:pt idx="22">
                  <c:v>6686384.9709999999</c:v>
                </c:pt>
                <c:pt idx="23">
                  <c:v>3954572</c:v>
                </c:pt>
                <c:pt idx="24">
                  <c:v>29244513.919</c:v>
                </c:pt>
                <c:pt idx="25">
                  <c:v>74384137.236000001</c:v>
                </c:pt>
                <c:pt idx="26">
                  <c:v>5121685.99</c:v>
                </c:pt>
                <c:pt idx="27">
                  <c:v>1297943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12724356.437999999</c:v>
                </c:pt>
                <c:pt idx="1">
                  <c:v>2916871</c:v>
                </c:pt>
                <c:pt idx="2">
                  <c:v>4809699.2769999998</c:v>
                </c:pt>
                <c:pt idx="3">
                  <c:v>4310924.7630000003</c:v>
                </c:pt>
                <c:pt idx="4">
                  <c:v>96391536.473000005</c:v>
                </c:pt>
                <c:pt idx="5">
                  <c:v>5335943.3760000002</c:v>
                </c:pt>
                <c:pt idx="6">
                  <c:v>15173042.259</c:v>
                </c:pt>
                <c:pt idx="7">
                  <c:v>58931867.314000003</c:v>
                </c:pt>
                <c:pt idx="8">
                  <c:v>30395889</c:v>
                </c:pt>
                <c:pt idx="9">
                  <c:v>34634278.726999998</c:v>
                </c:pt>
                <c:pt idx="10">
                  <c:v>14676404.869999999</c:v>
                </c:pt>
                <c:pt idx="11">
                  <c:v>1668388.7279999999</c:v>
                </c:pt>
                <c:pt idx="12">
                  <c:v>7662554.7139999997</c:v>
                </c:pt>
                <c:pt idx="13">
                  <c:v>17483941.317000002</c:v>
                </c:pt>
                <c:pt idx="14">
                  <c:v>27311860.837000001</c:v>
                </c:pt>
                <c:pt idx="15">
                  <c:v>25533896.798</c:v>
                </c:pt>
                <c:pt idx="16">
                  <c:v>2349930.577</c:v>
                </c:pt>
                <c:pt idx="17">
                  <c:v>1950502.0989999999</c:v>
                </c:pt>
                <c:pt idx="18">
                  <c:v>492618</c:v>
                </c:pt>
                <c:pt idx="19">
                  <c:v>2328858.46</c:v>
                </c:pt>
                <c:pt idx="20">
                  <c:v>3221564.909</c:v>
                </c:pt>
                <c:pt idx="21">
                  <c:v>12074817.077</c:v>
                </c:pt>
                <c:pt idx="22">
                  <c:v>6444905.1469999999</c:v>
                </c:pt>
                <c:pt idx="23">
                  <c:v>3593435</c:v>
                </c:pt>
                <c:pt idx="24">
                  <c:v>30347094.681000002</c:v>
                </c:pt>
                <c:pt idx="25">
                  <c:v>71067976.912</c:v>
                </c:pt>
                <c:pt idx="26">
                  <c:v>4424797.5279999999</c:v>
                </c:pt>
                <c:pt idx="27">
                  <c:v>1392475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278466"/>
        <c:axId val="2413971"/>
      </c:barChart>
      <c:catAx>
        <c:axId val="3227846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13971"/>
        <c:crosses val="autoZero"/>
        <c:auto val="1"/>
        <c:lblAlgn val="ctr"/>
        <c:lblOffset val="100"/>
        <c:noMultiLvlLbl val="0"/>
      </c:catAx>
      <c:valAx>
        <c:axId val="241397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278466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13313224</c:v>
                </c:pt>
                <c:pt idx="1">
                  <c:v>2864868</c:v>
                </c:pt>
                <c:pt idx="2">
                  <c:v>4916816</c:v>
                </c:pt>
                <c:pt idx="3">
                  <c:v>4177169</c:v>
                </c:pt>
                <c:pt idx="4">
                  <c:v>89277415</c:v>
                </c:pt>
                <c:pt idx="5">
                  <c:v>4291426</c:v>
                </c:pt>
                <c:pt idx="6">
                  <c:v>15757567</c:v>
                </c:pt>
                <c:pt idx="7">
                  <c:v>62853332</c:v>
                </c:pt>
                <c:pt idx="8">
                  <c:v>31990309</c:v>
                </c:pt>
                <c:pt idx="9">
                  <c:v>33026446</c:v>
                </c:pt>
                <c:pt idx="10">
                  <c:v>16023756</c:v>
                </c:pt>
                <c:pt idx="11">
                  <c:v>1068092</c:v>
                </c:pt>
                <c:pt idx="12">
                  <c:v>6147089</c:v>
                </c:pt>
                <c:pt idx="13">
                  <c:v>14377009</c:v>
                </c:pt>
                <c:pt idx="14">
                  <c:v>28204856</c:v>
                </c:pt>
                <c:pt idx="15">
                  <c:v>26210366</c:v>
                </c:pt>
                <c:pt idx="16">
                  <c:v>4005457</c:v>
                </c:pt>
                <c:pt idx="17">
                  <c:v>2286510</c:v>
                </c:pt>
                <c:pt idx="18">
                  <c:v>495036</c:v>
                </c:pt>
                <c:pt idx="19">
                  <c:v>2410053</c:v>
                </c:pt>
                <c:pt idx="20">
                  <c:v>3089447</c:v>
                </c:pt>
                <c:pt idx="21">
                  <c:v>12305729</c:v>
                </c:pt>
                <c:pt idx="22">
                  <c:v>6631145</c:v>
                </c:pt>
                <c:pt idx="23">
                  <c:v>3922006</c:v>
                </c:pt>
                <c:pt idx="24">
                  <c:v>29071978</c:v>
                </c:pt>
                <c:pt idx="25">
                  <c:v>73951230</c:v>
                </c:pt>
                <c:pt idx="26">
                  <c:v>4988801</c:v>
                </c:pt>
                <c:pt idx="27">
                  <c:v>1290299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12646578</c:v>
                </c:pt>
                <c:pt idx="1">
                  <c:v>2889679</c:v>
                </c:pt>
                <c:pt idx="2">
                  <c:v>4719620</c:v>
                </c:pt>
                <c:pt idx="3">
                  <c:v>4256576</c:v>
                </c:pt>
                <c:pt idx="4">
                  <c:v>89511138</c:v>
                </c:pt>
                <c:pt idx="5">
                  <c:v>5214888</c:v>
                </c:pt>
                <c:pt idx="6">
                  <c:v>15030494</c:v>
                </c:pt>
                <c:pt idx="7">
                  <c:v>57459334</c:v>
                </c:pt>
                <c:pt idx="8">
                  <c:v>30274718</c:v>
                </c:pt>
                <c:pt idx="9">
                  <c:v>34413993</c:v>
                </c:pt>
                <c:pt idx="10">
                  <c:v>14647483</c:v>
                </c:pt>
                <c:pt idx="11">
                  <c:v>1090398</c:v>
                </c:pt>
                <c:pt idx="12">
                  <c:v>7649622</c:v>
                </c:pt>
                <c:pt idx="13">
                  <c:v>17454684</c:v>
                </c:pt>
                <c:pt idx="14">
                  <c:v>27042600</c:v>
                </c:pt>
                <c:pt idx="15">
                  <c:v>23420590</c:v>
                </c:pt>
                <c:pt idx="16">
                  <c:v>2258397</c:v>
                </c:pt>
                <c:pt idx="17">
                  <c:v>1924486</c:v>
                </c:pt>
                <c:pt idx="18">
                  <c:v>485571</c:v>
                </c:pt>
                <c:pt idx="19">
                  <c:v>2303365</c:v>
                </c:pt>
                <c:pt idx="20">
                  <c:v>3179311</c:v>
                </c:pt>
                <c:pt idx="21">
                  <c:v>11408452</c:v>
                </c:pt>
                <c:pt idx="22">
                  <c:v>6396759</c:v>
                </c:pt>
                <c:pt idx="23">
                  <c:v>3559173</c:v>
                </c:pt>
                <c:pt idx="24">
                  <c:v>30149408</c:v>
                </c:pt>
                <c:pt idx="25">
                  <c:v>70675935</c:v>
                </c:pt>
                <c:pt idx="26">
                  <c:v>4275560</c:v>
                </c:pt>
                <c:pt idx="27">
                  <c:v>1385557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116425"/>
        <c:axId val="28126589"/>
      </c:barChart>
      <c:catAx>
        <c:axId val="631164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126589"/>
        <c:crosses val="autoZero"/>
        <c:auto val="1"/>
        <c:lblAlgn val="ctr"/>
        <c:lblOffset val="100"/>
        <c:noMultiLvlLbl val="0"/>
      </c:catAx>
      <c:valAx>
        <c:axId val="2812658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11642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8893303</c:v>
                </c:pt>
                <c:pt idx="1">
                  <c:v>56967</c:v>
                </c:pt>
                <c:pt idx="2">
                  <c:v>122835</c:v>
                </c:pt>
                <c:pt idx="3">
                  <c:v>543559</c:v>
                </c:pt>
                <c:pt idx="4">
                  <c:v>25945278</c:v>
                </c:pt>
                <c:pt idx="5">
                  <c:v>507970</c:v>
                </c:pt>
                <c:pt idx="6">
                  <c:v>1498798</c:v>
                </c:pt>
                <c:pt idx="7">
                  <c:v>12914221</c:v>
                </c:pt>
                <c:pt idx="8">
                  <c:v>20170228</c:v>
                </c:pt>
                <c:pt idx="9">
                  <c:v>24187600</c:v>
                </c:pt>
                <c:pt idx="10">
                  <c:v>7843473</c:v>
                </c:pt>
                <c:pt idx="11">
                  <c:v>521853</c:v>
                </c:pt>
                <c:pt idx="12">
                  <c:v>2095898</c:v>
                </c:pt>
                <c:pt idx="13">
                  <c:v>1599201</c:v>
                </c:pt>
                <c:pt idx="14">
                  <c:v>21624523</c:v>
                </c:pt>
                <c:pt idx="15">
                  <c:v>7761847</c:v>
                </c:pt>
                <c:pt idx="16">
                  <c:v>103135</c:v>
                </c:pt>
                <c:pt idx="17">
                  <c:v>0</c:v>
                </c:pt>
                <c:pt idx="18">
                  <c:v>60290</c:v>
                </c:pt>
                <c:pt idx="19">
                  <c:v>1159253</c:v>
                </c:pt>
                <c:pt idx="20">
                  <c:v>0</c:v>
                </c:pt>
                <c:pt idx="21">
                  <c:v>3744479</c:v>
                </c:pt>
                <c:pt idx="22">
                  <c:v>159676</c:v>
                </c:pt>
                <c:pt idx="23">
                  <c:v>528877</c:v>
                </c:pt>
                <c:pt idx="24">
                  <c:v>18957788</c:v>
                </c:pt>
                <c:pt idx="25">
                  <c:v>3073408</c:v>
                </c:pt>
                <c:pt idx="26">
                  <c:v>32911</c:v>
                </c:pt>
                <c:pt idx="27">
                  <c:v>244467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7280228</c:v>
                </c:pt>
                <c:pt idx="1">
                  <c:v>42733</c:v>
                </c:pt>
                <c:pt idx="2">
                  <c:v>21263</c:v>
                </c:pt>
                <c:pt idx="3">
                  <c:v>621224</c:v>
                </c:pt>
                <c:pt idx="4">
                  <c:v>24194207</c:v>
                </c:pt>
                <c:pt idx="5">
                  <c:v>1232944</c:v>
                </c:pt>
                <c:pt idx="6">
                  <c:v>1389050</c:v>
                </c:pt>
                <c:pt idx="7">
                  <c:v>11889562</c:v>
                </c:pt>
                <c:pt idx="8">
                  <c:v>19001564</c:v>
                </c:pt>
                <c:pt idx="9">
                  <c:v>25362596</c:v>
                </c:pt>
                <c:pt idx="10">
                  <c:v>7635508</c:v>
                </c:pt>
                <c:pt idx="11">
                  <c:v>592840</c:v>
                </c:pt>
                <c:pt idx="12">
                  <c:v>3278153</c:v>
                </c:pt>
                <c:pt idx="13">
                  <c:v>1163829</c:v>
                </c:pt>
                <c:pt idx="14">
                  <c:v>20620371</c:v>
                </c:pt>
                <c:pt idx="15">
                  <c:v>6353606</c:v>
                </c:pt>
                <c:pt idx="16">
                  <c:v>114563</c:v>
                </c:pt>
                <c:pt idx="17">
                  <c:v>0</c:v>
                </c:pt>
                <c:pt idx="18">
                  <c:v>59478</c:v>
                </c:pt>
                <c:pt idx="19">
                  <c:v>1175873</c:v>
                </c:pt>
                <c:pt idx="20">
                  <c:v>0</c:v>
                </c:pt>
                <c:pt idx="21">
                  <c:v>3439788</c:v>
                </c:pt>
                <c:pt idx="22">
                  <c:v>200114</c:v>
                </c:pt>
                <c:pt idx="23">
                  <c:v>404928</c:v>
                </c:pt>
                <c:pt idx="24">
                  <c:v>18952241</c:v>
                </c:pt>
                <c:pt idx="25">
                  <c:v>5054375</c:v>
                </c:pt>
                <c:pt idx="26">
                  <c:v>34033</c:v>
                </c:pt>
                <c:pt idx="27">
                  <c:v>267424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002140"/>
        <c:axId val="50374773"/>
      </c:barChart>
      <c:catAx>
        <c:axId val="390021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374773"/>
        <c:crosses val="autoZero"/>
        <c:auto val="1"/>
        <c:lblAlgn val="ctr"/>
        <c:lblOffset val="100"/>
        <c:noMultiLvlLbl val="0"/>
      </c:catAx>
      <c:valAx>
        <c:axId val="5037477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00214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3942003</c:v>
                </c:pt>
                <c:pt idx="1">
                  <c:v>1673502</c:v>
                </c:pt>
                <c:pt idx="2">
                  <c:v>3467848</c:v>
                </c:pt>
                <c:pt idx="3">
                  <c:v>2572935</c:v>
                </c:pt>
                <c:pt idx="4">
                  <c:v>228116</c:v>
                </c:pt>
                <c:pt idx="5">
                  <c:v>1577504</c:v>
                </c:pt>
                <c:pt idx="6">
                  <c:v>338810</c:v>
                </c:pt>
                <c:pt idx="7">
                  <c:v>4359108</c:v>
                </c:pt>
                <c:pt idx="8">
                  <c:v>3942933</c:v>
                </c:pt>
                <c:pt idx="9">
                  <c:v>7899607</c:v>
                </c:pt>
                <c:pt idx="10">
                  <c:v>7051843</c:v>
                </c:pt>
                <c:pt idx="11">
                  <c:v>3926</c:v>
                </c:pt>
                <c:pt idx="12">
                  <c:v>3432218</c:v>
                </c:pt>
                <c:pt idx="13">
                  <c:v>11100167</c:v>
                </c:pt>
                <c:pt idx="14">
                  <c:v>4951987</c:v>
                </c:pt>
                <c:pt idx="15">
                  <c:v>380078</c:v>
                </c:pt>
                <c:pt idx="16">
                  <c:v>1179626</c:v>
                </c:pt>
                <c:pt idx="17">
                  <c:v>1212634</c:v>
                </c:pt>
                <c:pt idx="18">
                  <c:v>16689</c:v>
                </c:pt>
                <c:pt idx="19">
                  <c:v>727469</c:v>
                </c:pt>
                <c:pt idx="20">
                  <c:v>851938</c:v>
                </c:pt>
                <c:pt idx="21">
                  <c:v>328406</c:v>
                </c:pt>
                <c:pt idx="22">
                  <c:v>3053740</c:v>
                </c:pt>
                <c:pt idx="23">
                  <c:v>1855756</c:v>
                </c:pt>
                <c:pt idx="24">
                  <c:v>8559466</c:v>
                </c:pt>
                <c:pt idx="25">
                  <c:v>2596576</c:v>
                </c:pt>
                <c:pt idx="26">
                  <c:v>242421</c:v>
                </c:pt>
                <c:pt idx="27">
                  <c:v>381192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4822614</c:v>
                </c:pt>
                <c:pt idx="1">
                  <c:v>1636890</c:v>
                </c:pt>
                <c:pt idx="2">
                  <c:v>3559078</c:v>
                </c:pt>
                <c:pt idx="3">
                  <c:v>2583790</c:v>
                </c:pt>
                <c:pt idx="4">
                  <c:v>409163</c:v>
                </c:pt>
                <c:pt idx="5">
                  <c:v>2034521</c:v>
                </c:pt>
                <c:pt idx="6">
                  <c:v>350848</c:v>
                </c:pt>
                <c:pt idx="7">
                  <c:v>4433148</c:v>
                </c:pt>
                <c:pt idx="8">
                  <c:v>3597252</c:v>
                </c:pt>
                <c:pt idx="9">
                  <c:v>8177253</c:v>
                </c:pt>
                <c:pt idx="10">
                  <c:v>5986894</c:v>
                </c:pt>
                <c:pt idx="11">
                  <c:v>6176</c:v>
                </c:pt>
                <c:pt idx="12">
                  <c:v>3459301</c:v>
                </c:pt>
                <c:pt idx="13">
                  <c:v>14862320</c:v>
                </c:pt>
                <c:pt idx="14">
                  <c:v>5108477</c:v>
                </c:pt>
                <c:pt idx="15">
                  <c:v>328550</c:v>
                </c:pt>
                <c:pt idx="16">
                  <c:v>1258400</c:v>
                </c:pt>
                <c:pt idx="17">
                  <c:v>959860</c:v>
                </c:pt>
                <c:pt idx="18">
                  <c:v>10451</c:v>
                </c:pt>
                <c:pt idx="19">
                  <c:v>629053</c:v>
                </c:pt>
                <c:pt idx="20">
                  <c:v>992981</c:v>
                </c:pt>
                <c:pt idx="21">
                  <c:v>356085</c:v>
                </c:pt>
                <c:pt idx="22">
                  <c:v>3532681</c:v>
                </c:pt>
                <c:pt idx="23">
                  <c:v>1783609</c:v>
                </c:pt>
                <c:pt idx="24">
                  <c:v>9604053</c:v>
                </c:pt>
                <c:pt idx="25">
                  <c:v>2308550</c:v>
                </c:pt>
                <c:pt idx="26">
                  <c:v>284713</c:v>
                </c:pt>
                <c:pt idx="27">
                  <c:v>487581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834145"/>
        <c:axId val="60725331"/>
      </c:barChart>
      <c:catAx>
        <c:axId val="2083414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725331"/>
        <c:crosses val="autoZero"/>
        <c:auto val="1"/>
        <c:lblAlgn val="ctr"/>
        <c:lblOffset val="100"/>
        <c:noMultiLvlLbl val="0"/>
      </c:catAx>
      <c:valAx>
        <c:axId val="6072533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83414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477918</c:v>
                </c:pt>
                <c:pt idx="1">
                  <c:v>1134399</c:v>
                </c:pt>
                <c:pt idx="2">
                  <c:v>1326133</c:v>
                </c:pt>
                <c:pt idx="3">
                  <c:v>1060675</c:v>
                </c:pt>
                <c:pt idx="4">
                  <c:v>63104021</c:v>
                </c:pt>
                <c:pt idx="5">
                  <c:v>2205952</c:v>
                </c:pt>
                <c:pt idx="6">
                  <c:v>13919959</c:v>
                </c:pt>
                <c:pt idx="7">
                  <c:v>45580003</c:v>
                </c:pt>
                <c:pt idx="8">
                  <c:v>7877148</c:v>
                </c:pt>
                <c:pt idx="9">
                  <c:v>939239</c:v>
                </c:pt>
                <c:pt idx="10">
                  <c:v>1128440</c:v>
                </c:pt>
                <c:pt idx="11">
                  <c:v>542313</c:v>
                </c:pt>
                <c:pt idx="12">
                  <c:v>618973</c:v>
                </c:pt>
                <c:pt idx="13">
                  <c:v>1677641</c:v>
                </c:pt>
                <c:pt idx="14">
                  <c:v>1628346</c:v>
                </c:pt>
                <c:pt idx="15">
                  <c:v>18068441</c:v>
                </c:pt>
                <c:pt idx="16">
                  <c:v>2722696</c:v>
                </c:pt>
                <c:pt idx="17">
                  <c:v>1073876</c:v>
                </c:pt>
                <c:pt idx="18">
                  <c:v>418057</c:v>
                </c:pt>
                <c:pt idx="19">
                  <c:v>523331</c:v>
                </c:pt>
                <c:pt idx="20">
                  <c:v>2237509</c:v>
                </c:pt>
                <c:pt idx="21">
                  <c:v>8232844</c:v>
                </c:pt>
                <c:pt idx="22">
                  <c:v>3417729</c:v>
                </c:pt>
                <c:pt idx="23">
                  <c:v>1537373</c:v>
                </c:pt>
                <c:pt idx="24">
                  <c:v>1554724</c:v>
                </c:pt>
                <c:pt idx="25">
                  <c:v>68281246</c:v>
                </c:pt>
                <c:pt idx="26">
                  <c:v>4713469</c:v>
                </c:pt>
                <c:pt idx="27">
                  <c:v>664640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543736</c:v>
                </c:pt>
                <c:pt idx="1">
                  <c:v>1210056</c:v>
                </c:pt>
                <c:pt idx="2">
                  <c:v>1139279</c:v>
                </c:pt>
                <c:pt idx="3">
                  <c:v>1051562</c:v>
                </c:pt>
                <c:pt idx="4">
                  <c:v>64907768</c:v>
                </c:pt>
                <c:pt idx="5">
                  <c:v>1947423</c:v>
                </c:pt>
                <c:pt idx="6">
                  <c:v>13290596</c:v>
                </c:pt>
                <c:pt idx="7">
                  <c:v>41136624</c:v>
                </c:pt>
                <c:pt idx="8">
                  <c:v>7675902</c:v>
                </c:pt>
                <c:pt idx="9">
                  <c:v>874144</c:v>
                </c:pt>
                <c:pt idx="10">
                  <c:v>1025081</c:v>
                </c:pt>
                <c:pt idx="11">
                  <c:v>491382</c:v>
                </c:pt>
                <c:pt idx="12">
                  <c:v>912168</c:v>
                </c:pt>
                <c:pt idx="13">
                  <c:v>1428535</c:v>
                </c:pt>
                <c:pt idx="14">
                  <c:v>1313752</c:v>
                </c:pt>
                <c:pt idx="15">
                  <c:v>16738434</c:v>
                </c:pt>
                <c:pt idx="16">
                  <c:v>885434</c:v>
                </c:pt>
                <c:pt idx="17">
                  <c:v>964626</c:v>
                </c:pt>
                <c:pt idx="18">
                  <c:v>415642</c:v>
                </c:pt>
                <c:pt idx="19">
                  <c:v>498439</c:v>
                </c:pt>
                <c:pt idx="20">
                  <c:v>2186330</c:v>
                </c:pt>
                <c:pt idx="21">
                  <c:v>7612579</c:v>
                </c:pt>
                <c:pt idx="22">
                  <c:v>2663964</c:v>
                </c:pt>
                <c:pt idx="23">
                  <c:v>1370636</c:v>
                </c:pt>
                <c:pt idx="24">
                  <c:v>1593114</c:v>
                </c:pt>
                <c:pt idx="25">
                  <c:v>63313010</c:v>
                </c:pt>
                <c:pt idx="26">
                  <c:v>3956814</c:v>
                </c:pt>
                <c:pt idx="27">
                  <c:v>630552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296207"/>
        <c:axId val="44719301"/>
      </c:barChart>
      <c:catAx>
        <c:axId val="92962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719301"/>
        <c:crosses val="autoZero"/>
        <c:auto val="1"/>
        <c:lblAlgn val="ctr"/>
        <c:lblOffset val="100"/>
        <c:noMultiLvlLbl val="0"/>
      </c:catAx>
      <c:valAx>
        <c:axId val="4471930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29620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313</c:v>
                </c:pt>
                <c:pt idx="1">
                  <c:v>1063367</c:v>
                </c:pt>
                <c:pt idx="2">
                  <c:v>230930</c:v>
                </c:pt>
                <c:pt idx="3">
                  <c:v>0</c:v>
                </c:pt>
                <c:pt idx="4">
                  <c:v>52238947</c:v>
                </c:pt>
                <c:pt idx="5">
                  <c:v>1493422</c:v>
                </c:pt>
                <c:pt idx="6">
                  <c:v>285407</c:v>
                </c:pt>
                <c:pt idx="7">
                  <c:v>34713163</c:v>
                </c:pt>
                <c:pt idx="8">
                  <c:v>4688493</c:v>
                </c:pt>
                <c:pt idx="9">
                  <c:v>628299</c:v>
                </c:pt>
                <c:pt idx="10">
                  <c:v>1074973</c:v>
                </c:pt>
                <c:pt idx="11">
                  <c:v>59197</c:v>
                </c:pt>
                <c:pt idx="12">
                  <c:v>125728</c:v>
                </c:pt>
                <c:pt idx="13">
                  <c:v>947518</c:v>
                </c:pt>
                <c:pt idx="14">
                  <c:v>753104</c:v>
                </c:pt>
                <c:pt idx="15">
                  <c:v>13488652</c:v>
                </c:pt>
                <c:pt idx="16">
                  <c:v>2272602</c:v>
                </c:pt>
                <c:pt idx="17">
                  <c:v>469735</c:v>
                </c:pt>
                <c:pt idx="18">
                  <c:v>36837</c:v>
                </c:pt>
                <c:pt idx="19">
                  <c:v>2805</c:v>
                </c:pt>
                <c:pt idx="20">
                  <c:v>0</c:v>
                </c:pt>
                <c:pt idx="21">
                  <c:v>3825893</c:v>
                </c:pt>
                <c:pt idx="22">
                  <c:v>1272377</c:v>
                </c:pt>
                <c:pt idx="23">
                  <c:v>1005050</c:v>
                </c:pt>
                <c:pt idx="24">
                  <c:v>125710</c:v>
                </c:pt>
                <c:pt idx="25">
                  <c:v>53798041</c:v>
                </c:pt>
                <c:pt idx="26">
                  <c:v>2897495</c:v>
                </c:pt>
                <c:pt idx="27">
                  <c:v>241958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174</c:v>
                </c:pt>
                <c:pt idx="1">
                  <c:v>1008837</c:v>
                </c:pt>
                <c:pt idx="2">
                  <c:v>194334</c:v>
                </c:pt>
                <c:pt idx="3">
                  <c:v>0</c:v>
                </c:pt>
                <c:pt idx="4">
                  <c:v>52344672</c:v>
                </c:pt>
                <c:pt idx="5">
                  <c:v>1367591</c:v>
                </c:pt>
                <c:pt idx="6">
                  <c:v>315011</c:v>
                </c:pt>
                <c:pt idx="7">
                  <c:v>30693125</c:v>
                </c:pt>
                <c:pt idx="8">
                  <c:v>4797236</c:v>
                </c:pt>
                <c:pt idx="9">
                  <c:v>595190</c:v>
                </c:pt>
                <c:pt idx="10">
                  <c:v>947467</c:v>
                </c:pt>
                <c:pt idx="11">
                  <c:v>58947</c:v>
                </c:pt>
                <c:pt idx="12">
                  <c:v>296239</c:v>
                </c:pt>
                <c:pt idx="13">
                  <c:v>784441</c:v>
                </c:pt>
                <c:pt idx="14">
                  <c:v>583677</c:v>
                </c:pt>
                <c:pt idx="15">
                  <c:v>12291584</c:v>
                </c:pt>
                <c:pt idx="16">
                  <c:v>286022</c:v>
                </c:pt>
                <c:pt idx="17">
                  <c:v>464908</c:v>
                </c:pt>
                <c:pt idx="18">
                  <c:v>43169</c:v>
                </c:pt>
                <c:pt idx="19">
                  <c:v>4392</c:v>
                </c:pt>
                <c:pt idx="20">
                  <c:v>0</c:v>
                </c:pt>
                <c:pt idx="21">
                  <c:v>3619149</c:v>
                </c:pt>
                <c:pt idx="22">
                  <c:v>500194</c:v>
                </c:pt>
                <c:pt idx="23">
                  <c:v>942590</c:v>
                </c:pt>
                <c:pt idx="24">
                  <c:v>259605</c:v>
                </c:pt>
                <c:pt idx="25">
                  <c:v>49066798</c:v>
                </c:pt>
                <c:pt idx="26">
                  <c:v>2380657</c:v>
                </c:pt>
                <c:pt idx="27">
                  <c:v>221344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652322"/>
        <c:axId val="37588116"/>
      </c:barChart>
      <c:catAx>
        <c:axId val="536523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588116"/>
        <c:crosses val="autoZero"/>
        <c:auto val="1"/>
        <c:lblAlgn val="ctr"/>
        <c:lblOffset val="100"/>
        <c:noMultiLvlLbl val="0"/>
      </c:catAx>
      <c:valAx>
        <c:axId val="3758811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65232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22173.722000000002</c:v>
                </c:pt>
                <c:pt idx="1">
                  <c:v>810.35500000000002</c:v>
                </c:pt>
                <c:pt idx="2">
                  <c:v>3563.601999999999</c:v>
                </c:pt>
                <c:pt idx="3">
                  <c:v>9280.5509999999995</c:v>
                </c:pt>
                <c:pt idx="4">
                  <c:v>1224.4780000000001</c:v>
                </c:pt>
                <c:pt idx="5">
                  <c:v>10206.61</c:v>
                </c:pt>
                <c:pt idx="6">
                  <c:v>1641.1140000000009</c:v>
                </c:pt>
                <c:pt idx="7">
                  <c:v>2541.116</c:v>
                </c:pt>
                <c:pt idx="8">
                  <c:v>0</c:v>
                </c:pt>
                <c:pt idx="9">
                  <c:v>402.04599999999999</c:v>
                </c:pt>
                <c:pt idx="10">
                  <c:v>2478.5329999999999</c:v>
                </c:pt>
                <c:pt idx="11">
                  <c:v>0</c:v>
                </c:pt>
                <c:pt idx="12">
                  <c:v>125.066</c:v>
                </c:pt>
                <c:pt idx="13">
                  <c:v>8884.9600000000028</c:v>
                </c:pt>
                <c:pt idx="14">
                  <c:v>101.907</c:v>
                </c:pt>
                <c:pt idx="15">
                  <c:v>975.53700000000026</c:v>
                </c:pt>
                <c:pt idx="16">
                  <c:v>126.119</c:v>
                </c:pt>
                <c:pt idx="17">
                  <c:v>1932.7190000000001</c:v>
                </c:pt>
                <c:pt idx="18">
                  <c:v>0</c:v>
                </c:pt>
                <c:pt idx="19">
                  <c:v>743.56800000000044</c:v>
                </c:pt>
                <c:pt idx="20">
                  <c:v>15370.025</c:v>
                </c:pt>
                <c:pt idx="21">
                  <c:v>2315.3040000000001</c:v>
                </c:pt>
                <c:pt idx="22">
                  <c:v>3905.9709999999991</c:v>
                </c:pt>
                <c:pt idx="23">
                  <c:v>0</c:v>
                </c:pt>
                <c:pt idx="24">
                  <c:v>1960.9190000000001</c:v>
                </c:pt>
                <c:pt idx="25">
                  <c:v>1517.2360000000001</c:v>
                </c:pt>
                <c:pt idx="26">
                  <c:v>28104.990000000009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25914.437999999991</c:v>
                </c:pt>
                <c:pt idx="1">
                  <c:v>0</c:v>
                </c:pt>
                <c:pt idx="2">
                  <c:v>3303.2769999999991</c:v>
                </c:pt>
                <c:pt idx="3">
                  <c:v>9157.7630000000008</c:v>
                </c:pt>
                <c:pt idx="4">
                  <c:v>933.47299999999973</c:v>
                </c:pt>
                <c:pt idx="5">
                  <c:v>11478.376</c:v>
                </c:pt>
                <c:pt idx="6">
                  <c:v>1606.2590000000009</c:v>
                </c:pt>
                <c:pt idx="7">
                  <c:v>1519.3140000000001</c:v>
                </c:pt>
                <c:pt idx="8">
                  <c:v>0</c:v>
                </c:pt>
                <c:pt idx="9">
                  <c:v>338.72699999999998</c:v>
                </c:pt>
                <c:pt idx="10">
                  <c:v>2206.87</c:v>
                </c:pt>
                <c:pt idx="11">
                  <c:v>29.728000000000002</c:v>
                </c:pt>
                <c:pt idx="12">
                  <c:v>166.714</c:v>
                </c:pt>
                <c:pt idx="13">
                  <c:v>6654.3169999999991</c:v>
                </c:pt>
                <c:pt idx="14">
                  <c:v>149.83699999999999</c:v>
                </c:pt>
                <c:pt idx="15">
                  <c:v>699.798</c:v>
                </c:pt>
                <c:pt idx="16">
                  <c:v>449.577</c:v>
                </c:pt>
                <c:pt idx="17">
                  <c:v>2351.0990000000002</c:v>
                </c:pt>
                <c:pt idx="18">
                  <c:v>0</c:v>
                </c:pt>
                <c:pt idx="19">
                  <c:v>681.46000000000015</c:v>
                </c:pt>
                <c:pt idx="20">
                  <c:v>17518.909</c:v>
                </c:pt>
                <c:pt idx="21">
                  <c:v>2989.0770000000002</c:v>
                </c:pt>
                <c:pt idx="22">
                  <c:v>3965.146999999999</c:v>
                </c:pt>
                <c:pt idx="23">
                  <c:v>0</c:v>
                </c:pt>
                <c:pt idx="24">
                  <c:v>1740.681</c:v>
                </c:pt>
                <c:pt idx="25">
                  <c:v>1072.912</c:v>
                </c:pt>
                <c:pt idx="26">
                  <c:v>29492.528000000009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603817"/>
        <c:axId val="58514157"/>
      </c:barChart>
      <c:catAx>
        <c:axId val="86038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514157"/>
        <c:crosses val="autoZero"/>
        <c:auto val="1"/>
        <c:lblAlgn val="ctr"/>
        <c:lblOffset val="100"/>
        <c:noMultiLvlLbl val="0"/>
      </c:catAx>
      <c:valAx>
        <c:axId val="5851415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6038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48970</c:v>
                </c:pt>
                <c:pt idx="1">
                  <c:v>20426</c:v>
                </c:pt>
                <c:pt idx="2">
                  <c:v>86804</c:v>
                </c:pt>
                <c:pt idx="3">
                  <c:v>42482</c:v>
                </c:pt>
                <c:pt idx="4">
                  <c:v>3180285</c:v>
                </c:pt>
                <c:pt idx="5">
                  <c:v>111815</c:v>
                </c:pt>
                <c:pt idx="6">
                  <c:v>153238</c:v>
                </c:pt>
                <c:pt idx="7">
                  <c:v>1723265</c:v>
                </c:pt>
                <c:pt idx="8">
                  <c:v>138238</c:v>
                </c:pt>
                <c:pt idx="9">
                  <c:v>192714</c:v>
                </c:pt>
                <c:pt idx="10">
                  <c:v>26089</c:v>
                </c:pt>
                <c:pt idx="11">
                  <c:v>517961</c:v>
                </c:pt>
                <c:pt idx="12">
                  <c:v>12521</c:v>
                </c:pt>
                <c:pt idx="13">
                  <c:v>12633</c:v>
                </c:pt>
                <c:pt idx="14">
                  <c:v>144811</c:v>
                </c:pt>
                <c:pt idx="15">
                  <c:v>2670411</c:v>
                </c:pt>
                <c:pt idx="16">
                  <c:v>78492</c:v>
                </c:pt>
                <c:pt idx="17">
                  <c:v>25536</c:v>
                </c:pt>
                <c:pt idx="18">
                  <c:v>142</c:v>
                </c:pt>
                <c:pt idx="19">
                  <c:v>22656</c:v>
                </c:pt>
                <c:pt idx="20">
                  <c:v>24230</c:v>
                </c:pt>
                <c:pt idx="21">
                  <c:v>815850</c:v>
                </c:pt>
                <c:pt idx="22">
                  <c:v>51334</c:v>
                </c:pt>
                <c:pt idx="23">
                  <c:v>32566</c:v>
                </c:pt>
                <c:pt idx="24">
                  <c:v>106954</c:v>
                </c:pt>
                <c:pt idx="25">
                  <c:v>431390</c:v>
                </c:pt>
                <c:pt idx="26">
                  <c:v>104780</c:v>
                </c:pt>
                <c:pt idx="27">
                  <c:v>7644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51864</c:v>
                </c:pt>
                <c:pt idx="1">
                  <c:v>27192</c:v>
                </c:pt>
                <c:pt idx="2">
                  <c:v>86776</c:v>
                </c:pt>
                <c:pt idx="3">
                  <c:v>45191</c:v>
                </c:pt>
                <c:pt idx="4">
                  <c:v>3399240</c:v>
                </c:pt>
                <c:pt idx="5">
                  <c:v>109577</c:v>
                </c:pt>
                <c:pt idx="6">
                  <c:v>140942</c:v>
                </c:pt>
                <c:pt idx="7">
                  <c:v>1471014</c:v>
                </c:pt>
                <c:pt idx="8">
                  <c:v>121171</c:v>
                </c:pt>
                <c:pt idx="9">
                  <c:v>219947</c:v>
                </c:pt>
                <c:pt idx="10">
                  <c:v>26715</c:v>
                </c:pt>
                <c:pt idx="11">
                  <c:v>577961</c:v>
                </c:pt>
                <c:pt idx="12">
                  <c:v>12670</c:v>
                </c:pt>
                <c:pt idx="13">
                  <c:v>22603</c:v>
                </c:pt>
                <c:pt idx="14">
                  <c:v>152902</c:v>
                </c:pt>
                <c:pt idx="15">
                  <c:v>2112607</c:v>
                </c:pt>
                <c:pt idx="16">
                  <c:v>91084</c:v>
                </c:pt>
                <c:pt idx="17">
                  <c:v>23665</c:v>
                </c:pt>
                <c:pt idx="18">
                  <c:v>7047</c:v>
                </c:pt>
                <c:pt idx="19">
                  <c:v>24812</c:v>
                </c:pt>
                <c:pt idx="20">
                  <c:v>24735</c:v>
                </c:pt>
                <c:pt idx="21">
                  <c:v>661786</c:v>
                </c:pt>
                <c:pt idx="22">
                  <c:v>44181</c:v>
                </c:pt>
                <c:pt idx="23">
                  <c:v>34262</c:v>
                </c:pt>
                <c:pt idx="24">
                  <c:v>102020</c:v>
                </c:pt>
                <c:pt idx="25">
                  <c:v>390969</c:v>
                </c:pt>
                <c:pt idx="26">
                  <c:v>119745</c:v>
                </c:pt>
                <c:pt idx="27">
                  <c:v>6918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838478"/>
        <c:axId val="59684171"/>
      </c:barChart>
      <c:catAx>
        <c:axId val="478384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684171"/>
        <c:crosses val="autoZero"/>
        <c:auto val="1"/>
        <c:lblAlgn val="ctr"/>
        <c:lblOffset val="100"/>
        <c:noMultiLvlLbl val="0"/>
      </c:catAx>
      <c:valAx>
        <c:axId val="5968417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8384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23885</c:v>
                </c:pt>
                <c:pt idx="1">
                  <c:v>1148</c:v>
                </c:pt>
                <c:pt idx="2">
                  <c:v>39716</c:v>
                </c:pt>
                <c:pt idx="3">
                  <c:v>11633</c:v>
                </c:pt>
                <c:pt idx="4">
                  <c:v>3044455</c:v>
                </c:pt>
                <c:pt idx="5">
                  <c:v>24311</c:v>
                </c:pt>
                <c:pt idx="6">
                  <c:v>683</c:v>
                </c:pt>
                <c:pt idx="7">
                  <c:v>1466945</c:v>
                </c:pt>
                <c:pt idx="8">
                  <c:v>72764</c:v>
                </c:pt>
                <c:pt idx="9">
                  <c:v>15134</c:v>
                </c:pt>
                <c:pt idx="10">
                  <c:v>0</c:v>
                </c:pt>
                <c:pt idx="11">
                  <c:v>495721</c:v>
                </c:pt>
                <c:pt idx="12">
                  <c:v>7385</c:v>
                </c:pt>
                <c:pt idx="13">
                  <c:v>12633</c:v>
                </c:pt>
                <c:pt idx="14">
                  <c:v>118166</c:v>
                </c:pt>
                <c:pt idx="15">
                  <c:v>2438570</c:v>
                </c:pt>
                <c:pt idx="16">
                  <c:v>31725</c:v>
                </c:pt>
                <c:pt idx="17">
                  <c:v>14440</c:v>
                </c:pt>
                <c:pt idx="18">
                  <c:v>0</c:v>
                </c:pt>
                <c:pt idx="19">
                  <c:v>14123</c:v>
                </c:pt>
                <c:pt idx="20">
                  <c:v>9109</c:v>
                </c:pt>
                <c:pt idx="21">
                  <c:v>690568</c:v>
                </c:pt>
                <c:pt idx="22">
                  <c:v>29763</c:v>
                </c:pt>
                <c:pt idx="23">
                  <c:v>14460</c:v>
                </c:pt>
                <c:pt idx="24">
                  <c:v>29230</c:v>
                </c:pt>
                <c:pt idx="25">
                  <c:v>352041</c:v>
                </c:pt>
                <c:pt idx="26">
                  <c:v>49305</c:v>
                </c:pt>
                <c:pt idx="27">
                  <c:v>2549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27525</c:v>
                </c:pt>
                <c:pt idx="1">
                  <c:v>1636</c:v>
                </c:pt>
                <c:pt idx="2">
                  <c:v>43907</c:v>
                </c:pt>
                <c:pt idx="3">
                  <c:v>11714</c:v>
                </c:pt>
                <c:pt idx="4">
                  <c:v>3237338</c:v>
                </c:pt>
                <c:pt idx="5">
                  <c:v>21853</c:v>
                </c:pt>
                <c:pt idx="6">
                  <c:v>1014</c:v>
                </c:pt>
                <c:pt idx="7">
                  <c:v>1196564</c:v>
                </c:pt>
                <c:pt idx="8">
                  <c:v>63667</c:v>
                </c:pt>
                <c:pt idx="9">
                  <c:v>15489</c:v>
                </c:pt>
                <c:pt idx="10">
                  <c:v>0</c:v>
                </c:pt>
                <c:pt idx="11">
                  <c:v>558860</c:v>
                </c:pt>
                <c:pt idx="12">
                  <c:v>7877</c:v>
                </c:pt>
                <c:pt idx="13">
                  <c:v>22603</c:v>
                </c:pt>
                <c:pt idx="14">
                  <c:v>125595</c:v>
                </c:pt>
                <c:pt idx="15">
                  <c:v>1877213</c:v>
                </c:pt>
                <c:pt idx="16">
                  <c:v>34002</c:v>
                </c:pt>
                <c:pt idx="17">
                  <c:v>11837</c:v>
                </c:pt>
                <c:pt idx="18">
                  <c:v>0</c:v>
                </c:pt>
                <c:pt idx="19">
                  <c:v>16278</c:v>
                </c:pt>
                <c:pt idx="20">
                  <c:v>9899</c:v>
                </c:pt>
                <c:pt idx="21">
                  <c:v>536371</c:v>
                </c:pt>
                <c:pt idx="22">
                  <c:v>26093</c:v>
                </c:pt>
                <c:pt idx="23">
                  <c:v>16094</c:v>
                </c:pt>
                <c:pt idx="24">
                  <c:v>30090</c:v>
                </c:pt>
                <c:pt idx="25">
                  <c:v>328427</c:v>
                </c:pt>
                <c:pt idx="26">
                  <c:v>50962</c:v>
                </c:pt>
                <c:pt idx="27">
                  <c:v>2697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232680"/>
        <c:axId val="49718920"/>
      </c:barChart>
      <c:catAx>
        <c:axId val="102326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718920"/>
        <c:crosses val="autoZero"/>
        <c:auto val="1"/>
        <c:lblAlgn val="ctr"/>
        <c:lblOffset val="100"/>
        <c:noMultiLvlLbl val="0"/>
      </c:catAx>
      <c:valAx>
        <c:axId val="4971892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23268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10000</c:v>
                </c:pt>
                <c:pt idx="4">
                  <c:v>3223927</c:v>
                </c:pt>
                <c:pt idx="5">
                  <c:v>0</c:v>
                </c:pt>
                <c:pt idx="6">
                  <c:v>1010</c:v>
                </c:pt>
                <c:pt idx="7">
                  <c:v>0</c:v>
                </c:pt>
                <c:pt idx="8">
                  <c:v>1607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61</c:v>
                </c:pt>
                <c:pt idx="13">
                  <c:v>0</c:v>
                </c:pt>
                <c:pt idx="14">
                  <c:v>42247</c:v>
                </c:pt>
                <c:pt idx="15">
                  <c:v>59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1649</c:v>
                </c:pt>
                <c:pt idx="22">
                  <c:v>0</c:v>
                </c:pt>
                <c:pt idx="23">
                  <c:v>0</c:v>
                </c:pt>
                <c:pt idx="24">
                  <c:v>63621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3480225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96</c:v>
                </c:pt>
                <c:pt idx="13">
                  <c:v>0</c:v>
                </c:pt>
                <c:pt idx="14">
                  <c:v>116209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1590</c:v>
                </c:pt>
                <c:pt idx="22">
                  <c:v>0</c:v>
                </c:pt>
                <c:pt idx="23">
                  <c:v>0</c:v>
                </c:pt>
                <c:pt idx="24">
                  <c:v>93926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51667"/>
        <c:axId val="41351829"/>
      </c:barChart>
      <c:catAx>
        <c:axId val="315166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351829"/>
        <c:crosses val="autoZero"/>
        <c:auto val="1"/>
        <c:lblAlgn val="ctr"/>
        <c:lblOffset val="100"/>
        <c:noMultiLvlLbl val="0"/>
      </c:catAx>
      <c:valAx>
        <c:axId val="4135182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5166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370525</c:v>
                </c:pt>
                <c:pt idx="1">
                  <c:v>17824</c:v>
                </c:pt>
                <c:pt idx="2">
                  <c:v>2234</c:v>
                </c:pt>
                <c:pt idx="3">
                  <c:v>194</c:v>
                </c:pt>
                <c:pt idx="4">
                  <c:v>59508808</c:v>
                </c:pt>
                <c:pt idx="5">
                  <c:v>743117</c:v>
                </c:pt>
                <c:pt idx="6">
                  <c:v>11778</c:v>
                </c:pt>
                <c:pt idx="7">
                  <c:v>23476346</c:v>
                </c:pt>
                <c:pt idx="8">
                  <c:v>118033</c:v>
                </c:pt>
                <c:pt idx="9">
                  <c:v>97256</c:v>
                </c:pt>
                <c:pt idx="10">
                  <c:v>55668</c:v>
                </c:pt>
                <c:pt idx="11">
                  <c:v>986</c:v>
                </c:pt>
                <c:pt idx="12">
                  <c:v>350798</c:v>
                </c:pt>
                <c:pt idx="13">
                  <c:v>1332515</c:v>
                </c:pt>
                <c:pt idx="14">
                  <c:v>2508901</c:v>
                </c:pt>
                <c:pt idx="15">
                  <c:v>13049935</c:v>
                </c:pt>
                <c:pt idx="16">
                  <c:v>2064927</c:v>
                </c:pt>
                <c:pt idx="17">
                  <c:v>6652</c:v>
                </c:pt>
                <c:pt idx="18">
                  <c:v>0</c:v>
                </c:pt>
                <c:pt idx="19">
                  <c:v>27285</c:v>
                </c:pt>
                <c:pt idx="20">
                  <c:v>36080</c:v>
                </c:pt>
                <c:pt idx="21">
                  <c:v>858740</c:v>
                </c:pt>
                <c:pt idx="22">
                  <c:v>335573</c:v>
                </c:pt>
                <c:pt idx="23">
                  <c:v>0</c:v>
                </c:pt>
                <c:pt idx="24">
                  <c:v>1335431</c:v>
                </c:pt>
                <c:pt idx="25">
                  <c:v>31452608</c:v>
                </c:pt>
                <c:pt idx="26">
                  <c:v>483176</c:v>
                </c:pt>
                <c:pt idx="27">
                  <c:v>1792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1672684</c:v>
                </c:pt>
                <c:pt idx="1">
                  <c:v>15158</c:v>
                </c:pt>
                <c:pt idx="2">
                  <c:v>43</c:v>
                </c:pt>
                <c:pt idx="3">
                  <c:v>33000</c:v>
                </c:pt>
                <c:pt idx="4">
                  <c:v>58784362</c:v>
                </c:pt>
                <c:pt idx="5">
                  <c:v>1438054</c:v>
                </c:pt>
                <c:pt idx="6">
                  <c:v>15296</c:v>
                </c:pt>
                <c:pt idx="7">
                  <c:v>18763181</c:v>
                </c:pt>
                <c:pt idx="8">
                  <c:v>40776</c:v>
                </c:pt>
                <c:pt idx="9">
                  <c:v>694938</c:v>
                </c:pt>
                <c:pt idx="10">
                  <c:v>13992</c:v>
                </c:pt>
                <c:pt idx="11">
                  <c:v>0</c:v>
                </c:pt>
                <c:pt idx="12">
                  <c:v>598507</c:v>
                </c:pt>
                <c:pt idx="13">
                  <c:v>5350853</c:v>
                </c:pt>
                <c:pt idx="14">
                  <c:v>2148922</c:v>
                </c:pt>
                <c:pt idx="15">
                  <c:v>11076781</c:v>
                </c:pt>
                <c:pt idx="16">
                  <c:v>46031</c:v>
                </c:pt>
                <c:pt idx="17">
                  <c:v>2000</c:v>
                </c:pt>
                <c:pt idx="18">
                  <c:v>0</c:v>
                </c:pt>
                <c:pt idx="19">
                  <c:v>55124</c:v>
                </c:pt>
                <c:pt idx="20">
                  <c:v>12471</c:v>
                </c:pt>
                <c:pt idx="21">
                  <c:v>717450</c:v>
                </c:pt>
                <c:pt idx="22">
                  <c:v>77757</c:v>
                </c:pt>
                <c:pt idx="23">
                  <c:v>102</c:v>
                </c:pt>
                <c:pt idx="24">
                  <c:v>1209276</c:v>
                </c:pt>
                <c:pt idx="25">
                  <c:v>27580123</c:v>
                </c:pt>
                <c:pt idx="26">
                  <c:v>292919</c:v>
                </c:pt>
                <c:pt idx="27">
                  <c:v>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7031358"/>
        <c:axId val="61140950"/>
      </c:barChart>
      <c:catAx>
        <c:axId val="670313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140950"/>
        <c:crosses val="autoZero"/>
        <c:auto val="1"/>
        <c:lblAlgn val="ctr"/>
        <c:lblOffset val="100"/>
        <c:noMultiLvlLbl val="0"/>
      </c:catAx>
      <c:valAx>
        <c:axId val="6114095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703135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17824</c:v>
                </c:pt>
                <c:pt idx="2">
                  <c:v>26</c:v>
                </c:pt>
                <c:pt idx="3">
                  <c:v>0</c:v>
                </c:pt>
                <c:pt idx="4">
                  <c:v>46698446</c:v>
                </c:pt>
                <c:pt idx="5">
                  <c:v>214892</c:v>
                </c:pt>
                <c:pt idx="6">
                  <c:v>14</c:v>
                </c:pt>
                <c:pt idx="7">
                  <c:v>17311140</c:v>
                </c:pt>
                <c:pt idx="8">
                  <c:v>89221</c:v>
                </c:pt>
                <c:pt idx="9">
                  <c:v>3975</c:v>
                </c:pt>
                <c:pt idx="10">
                  <c:v>51383</c:v>
                </c:pt>
                <c:pt idx="11">
                  <c:v>0</c:v>
                </c:pt>
                <c:pt idx="12">
                  <c:v>2908</c:v>
                </c:pt>
                <c:pt idx="13">
                  <c:v>881</c:v>
                </c:pt>
                <c:pt idx="14">
                  <c:v>168188</c:v>
                </c:pt>
                <c:pt idx="15">
                  <c:v>9468436</c:v>
                </c:pt>
                <c:pt idx="16">
                  <c:v>2004689</c:v>
                </c:pt>
                <c:pt idx="17">
                  <c:v>852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771350</c:v>
                </c:pt>
                <c:pt idx="22">
                  <c:v>307904</c:v>
                </c:pt>
                <c:pt idx="23">
                  <c:v>0</c:v>
                </c:pt>
                <c:pt idx="24">
                  <c:v>1068</c:v>
                </c:pt>
                <c:pt idx="25">
                  <c:v>30961505</c:v>
                </c:pt>
                <c:pt idx="26">
                  <c:v>335904</c:v>
                </c:pt>
                <c:pt idx="27">
                  <c:v>1792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15158</c:v>
                </c:pt>
                <c:pt idx="2">
                  <c:v>43</c:v>
                </c:pt>
                <c:pt idx="3">
                  <c:v>0</c:v>
                </c:pt>
                <c:pt idx="4">
                  <c:v>46604816</c:v>
                </c:pt>
                <c:pt idx="5">
                  <c:v>188678</c:v>
                </c:pt>
                <c:pt idx="6">
                  <c:v>8</c:v>
                </c:pt>
                <c:pt idx="7">
                  <c:v>14436556</c:v>
                </c:pt>
                <c:pt idx="8">
                  <c:v>39709</c:v>
                </c:pt>
                <c:pt idx="9">
                  <c:v>174</c:v>
                </c:pt>
                <c:pt idx="10">
                  <c:v>13934</c:v>
                </c:pt>
                <c:pt idx="11">
                  <c:v>0</c:v>
                </c:pt>
                <c:pt idx="12">
                  <c:v>1062</c:v>
                </c:pt>
                <c:pt idx="13">
                  <c:v>5427</c:v>
                </c:pt>
                <c:pt idx="14">
                  <c:v>54650</c:v>
                </c:pt>
                <c:pt idx="15">
                  <c:v>8362415</c:v>
                </c:pt>
                <c:pt idx="16">
                  <c:v>20834</c:v>
                </c:pt>
                <c:pt idx="17">
                  <c:v>2000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642036</c:v>
                </c:pt>
                <c:pt idx="22">
                  <c:v>20669</c:v>
                </c:pt>
                <c:pt idx="23">
                  <c:v>0</c:v>
                </c:pt>
                <c:pt idx="24">
                  <c:v>4731</c:v>
                </c:pt>
                <c:pt idx="25">
                  <c:v>27006250</c:v>
                </c:pt>
                <c:pt idx="26">
                  <c:v>183640</c:v>
                </c:pt>
                <c:pt idx="27">
                  <c:v>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44488"/>
        <c:axId val="50566060"/>
      </c:barChart>
      <c:catAx>
        <c:axId val="163444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566060"/>
        <c:crosses val="autoZero"/>
        <c:auto val="1"/>
        <c:lblAlgn val="ctr"/>
        <c:lblOffset val="100"/>
        <c:noMultiLvlLbl val="0"/>
      </c:catAx>
      <c:valAx>
        <c:axId val="5056606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34448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600</c:v>
                </c:pt>
                <c:pt idx="1">
                  <c:v>33574</c:v>
                </c:pt>
                <c:pt idx="2">
                  <c:v>788648</c:v>
                </c:pt>
                <c:pt idx="3">
                  <c:v>0</c:v>
                </c:pt>
                <c:pt idx="4">
                  <c:v>10887442</c:v>
                </c:pt>
                <c:pt idx="5">
                  <c:v>837876</c:v>
                </c:pt>
                <c:pt idx="6">
                  <c:v>13821775</c:v>
                </c:pt>
                <c:pt idx="7">
                  <c:v>10907786</c:v>
                </c:pt>
                <c:pt idx="8">
                  <c:v>1132028</c:v>
                </c:pt>
                <c:pt idx="9">
                  <c:v>3482</c:v>
                </c:pt>
                <c:pt idx="10">
                  <c:v>17634</c:v>
                </c:pt>
                <c:pt idx="11">
                  <c:v>534982</c:v>
                </c:pt>
                <c:pt idx="12">
                  <c:v>21356</c:v>
                </c:pt>
                <c:pt idx="13">
                  <c:v>27</c:v>
                </c:pt>
                <c:pt idx="14">
                  <c:v>536443</c:v>
                </c:pt>
                <c:pt idx="15">
                  <c:v>4722558</c:v>
                </c:pt>
                <c:pt idx="16">
                  <c:v>441517</c:v>
                </c:pt>
                <c:pt idx="17">
                  <c:v>0</c:v>
                </c:pt>
                <c:pt idx="18">
                  <c:v>418057</c:v>
                </c:pt>
                <c:pt idx="19">
                  <c:v>444823</c:v>
                </c:pt>
                <c:pt idx="20">
                  <c:v>534543</c:v>
                </c:pt>
                <c:pt idx="21">
                  <c:v>4238838</c:v>
                </c:pt>
                <c:pt idx="22">
                  <c:v>2151145</c:v>
                </c:pt>
                <c:pt idx="23">
                  <c:v>155151</c:v>
                </c:pt>
                <c:pt idx="24">
                  <c:v>303745</c:v>
                </c:pt>
                <c:pt idx="25">
                  <c:v>12748066</c:v>
                </c:pt>
                <c:pt idx="26">
                  <c:v>1472958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17071</c:v>
                </c:pt>
                <c:pt idx="2">
                  <c:v>697788</c:v>
                </c:pt>
                <c:pt idx="3">
                  <c:v>0</c:v>
                </c:pt>
                <c:pt idx="4">
                  <c:v>12476533</c:v>
                </c:pt>
                <c:pt idx="5">
                  <c:v>747573</c:v>
                </c:pt>
                <c:pt idx="6">
                  <c:v>13069507</c:v>
                </c:pt>
                <c:pt idx="7">
                  <c:v>10787000</c:v>
                </c:pt>
                <c:pt idx="8">
                  <c:v>916363</c:v>
                </c:pt>
                <c:pt idx="9">
                  <c:v>27641</c:v>
                </c:pt>
                <c:pt idx="10">
                  <c:v>126888</c:v>
                </c:pt>
                <c:pt idx="11">
                  <c:v>486345</c:v>
                </c:pt>
                <c:pt idx="12">
                  <c:v>17830</c:v>
                </c:pt>
                <c:pt idx="13">
                  <c:v>0</c:v>
                </c:pt>
                <c:pt idx="14">
                  <c:v>587150</c:v>
                </c:pt>
                <c:pt idx="15">
                  <c:v>4434814</c:v>
                </c:pt>
                <c:pt idx="16">
                  <c:v>614737</c:v>
                </c:pt>
                <c:pt idx="17">
                  <c:v>0</c:v>
                </c:pt>
                <c:pt idx="18">
                  <c:v>415642</c:v>
                </c:pt>
                <c:pt idx="19">
                  <c:v>434882</c:v>
                </c:pt>
                <c:pt idx="20">
                  <c:v>596349</c:v>
                </c:pt>
                <c:pt idx="21">
                  <c:v>3989758</c:v>
                </c:pt>
                <c:pt idx="22">
                  <c:v>2162613</c:v>
                </c:pt>
                <c:pt idx="23">
                  <c:v>161555</c:v>
                </c:pt>
                <c:pt idx="24">
                  <c:v>303768</c:v>
                </c:pt>
                <c:pt idx="25">
                  <c:v>12361949</c:v>
                </c:pt>
                <c:pt idx="26">
                  <c:v>1191971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72516"/>
        <c:axId val="30874901"/>
      </c:barChart>
      <c:catAx>
        <c:axId val="12725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874901"/>
        <c:crosses val="autoZero"/>
        <c:auto val="1"/>
        <c:lblAlgn val="ctr"/>
        <c:lblOffset val="100"/>
        <c:noMultiLvlLbl val="0"/>
      </c:catAx>
      <c:valAx>
        <c:axId val="3087490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7251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387</c:v>
                </c:pt>
                <c:pt idx="2">
                  <c:v>42685</c:v>
                </c:pt>
                <c:pt idx="3">
                  <c:v>0</c:v>
                </c:pt>
                <c:pt idx="4">
                  <c:v>463556</c:v>
                </c:pt>
                <c:pt idx="5">
                  <c:v>28088</c:v>
                </c:pt>
                <c:pt idx="6">
                  <c:v>641238</c:v>
                </c:pt>
                <c:pt idx="7">
                  <c:v>399519</c:v>
                </c:pt>
                <c:pt idx="8">
                  <c:v>42326</c:v>
                </c:pt>
                <c:pt idx="9">
                  <c:v>0</c:v>
                </c:pt>
                <c:pt idx="10">
                  <c:v>0</c:v>
                </c:pt>
                <c:pt idx="11">
                  <c:v>31432</c:v>
                </c:pt>
                <c:pt idx="12">
                  <c:v>51</c:v>
                </c:pt>
                <c:pt idx="13">
                  <c:v>0</c:v>
                </c:pt>
                <c:pt idx="14">
                  <c:v>28081</c:v>
                </c:pt>
                <c:pt idx="15">
                  <c:v>308755</c:v>
                </c:pt>
                <c:pt idx="16">
                  <c:v>22502</c:v>
                </c:pt>
                <c:pt idx="17">
                  <c:v>0</c:v>
                </c:pt>
                <c:pt idx="18">
                  <c:v>27648</c:v>
                </c:pt>
                <c:pt idx="19">
                  <c:v>18264</c:v>
                </c:pt>
                <c:pt idx="20">
                  <c:v>2956</c:v>
                </c:pt>
                <c:pt idx="21">
                  <c:v>282284</c:v>
                </c:pt>
                <c:pt idx="22">
                  <c:v>50606</c:v>
                </c:pt>
                <c:pt idx="23">
                  <c:v>8296</c:v>
                </c:pt>
                <c:pt idx="24">
                  <c:v>0</c:v>
                </c:pt>
                <c:pt idx="25">
                  <c:v>466381</c:v>
                </c:pt>
                <c:pt idx="26">
                  <c:v>21968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645</c:v>
                </c:pt>
                <c:pt idx="2">
                  <c:v>36325</c:v>
                </c:pt>
                <c:pt idx="3">
                  <c:v>0</c:v>
                </c:pt>
                <c:pt idx="4">
                  <c:v>420838</c:v>
                </c:pt>
                <c:pt idx="5">
                  <c:v>23541</c:v>
                </c:pt>
                <c:pt idx="6">
                  <c:v>618041</c:v>
                </c:pt>
                <c:pt idx="7">
                  <c:v>386438</c:v>
                </c:pt>
                <c:pt idx="8">
                  <c:v>36163</c:v>
                </c:pt>
                <c:pt idx="9">
                  <c:v>0</c:v>
                </c:pt>
                <c:pt idx="10">
                  <c:v>43</c:v>
                </c:pt>
                <c:pt idx="11">
                  <c:v>29216</c:v>
                </c:pt>
                <c:pt idx="12">
                  <c:v>31</c:v>
                </c:pt>
                <c:pt idx="13">
                  <c:v>0</c:v>
                </c:pt>
                <c:pt idx="14">
                  <c:v>30733</c:v>
                </c:pt>
                <c:pt idx="15">
                  <c:v>308592</c:v>
                </c:pt>
                <c:pt idx="16">
                  <c:v>34350</c:v>
                </c:pt>
                <c:pt idx="17">
                  <c:v>0</c:v>
                </c:pt>
                <c:pt idx="18">
                  <c:v>27435</c:v>
                </c:pt>
                <c:pt idx="19">
                  <c:v>16999</c:v>
                </c:pt>
                <c:pt idx="20">
                  <c:v>2895</c:v>
                </c:pt>
                <c:pt idx="21">
                  <c:v>286074</c:v>
                </c:pt>
                <c:pt idx="22">
                  <c:v>52604</c:v>
                </c:pt>
                <c:pt idx="23">
                  <c:v>8156</c:v>
                </c:pt>
                <c:pt idx="24">
                  <c:v>152</c:v>
                </c:pt>
                <c:pt idx="25">
                  <c:v>446847</c:v>
                </c:pt>
                <c:pt idx="26">
                  <c:v>10631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8557191"/>
        <c:axId val="51420071"/>
      </c:barChart>
      <c:catAx>
        <c:axId val="285571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420071"/>
        <c:crosses val="autoZero"/>
        <c:auto val="1"/>
        <c:lblAlgn val="ctr"/>
        <c:lblOffset val="100"/>
        <c:noMultiLvlLbl val="0"/>
      </c:catAx>
      <c:valAx>
        <c:axId val="5142007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5571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34</c:v>
                </c:pt>
                <c:pt idx="1">
                  <c:v>167036</c:v>
                </c:pt>
                <c:pt idx="2">
                  <c:v>14853</c:v>
                </c:pt>
                <c:pt idx="3">
                  <c:v>0</c:v>
                </c:pt>
                <c:pt idx="4">
                  <c:v>4379228</c:v>
                </c:pt>
                <c:pt idx="5">
                  <c:v>202886.25</c:v>
                </c:pt>
                <c:pt idx="6">
                  <c:v>78988</c:v>
                </c:pt>
                <c:pt idx="7">
                  <c:v>3589654.75</c:v>
                </c:pt>
                <c:pt idx="8">
                  <c:v>420907.25</c:v>
                </c:pt>
                <c:pt idx="9">
                  <c:v>49660.5</c:v>
                </c:pt>
                <c:pt idx="10">
                  <c:v>78195.5</c:v>
                </c:pt>
                <c:pt idx="11">
                  <c:v>4745.5</c:v>
                </c:pt>
                <c:pt idx="12">
                  <c:v>13122.5</c:v>
                </c:pt>
                <c:pt idx="13">
                  <c:v>66409</c:v>
                </c:pt>
                <c:pt idx="14">
                  <c:v>98931.25</c:v>
                </c:pt>
                <c:pt idx="15">
                  <c:v>1215766</c:v>
                </c:pt>
                <c:pt idx="16">
                  <c:v>191854.5</c:v>
                </c:pt>
                <c:pt idx="17">
                  <c:v>43948.75</c:v>
                </c:pt>
                <c:pt idx="18">
                  <c:v>5238.25</c:v>
                </c:pt>
                <c:pt idx="19">
                  <c:v>417</c:v>
                </c:pt>
                <c:pt idx="20">
                  <c:v>0</c:v>
                </c:pt>
                <c:pt idx="21">
                  <c:v>464521</c:v>
                </c:pt>
                <c:pt idx="22">
                  <c:v>140670.25</c:v>
                </c:pt>
                <c:pt idx="23">
                  <c:v>138730</c:v>
                </c:pt>
                <c:pt idx="24">
                  <c:v>13266</c:v>
                </c:pt>
                <c:pt idx="25">
                  <c:v>5012419</c:v>
                </c:pt>
                <c:pt idx="26">
                  <c:v>272014</c:v>
                </c:pt>
                <c:pt idx="27">
                  <c:v>29633.25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14</c:v>
                </c:pt>
                <c:pt idx="1">
                  <c:v>158395.5</c:v>
                </c:pt>
                <c:pt idx="2">
                  <c:v>15380</c:v>
                </c:pt>
                <c:pt idx="3">
                  <c:v>0</c:v>
                </c:pt>
                <c:pt idx="4">
                  <c:v>4382981</c:v>
                </c:pt>
                <c:pt idx="5">
                  <c:v>180936.25</c:v>
                </c:pt>
                <c:pt idx="6">
                  <c:v>85790</c:v>
                </c:pt>
                <c:pt idx="7">
                  <c:v>3000330.75</c:v>
                </c:pt>
                <c:pt idx="8">
                  <c:v>453381.5</c:v>
                </c:pt>
                <c:pt idx="9">
                  <c:v>45722.5</c:v>
                </c:pt>
                <c:pt idx="10">
                  <c:v>68269.25</c:v>
                </c:pt>
                <c:pt idx="11">
                  <c:v>4908.25</c:v>
                </c:pt>
                <c:pt idx="12">
                  <c:v>24687.75</c:v>
                </c:pt>
                <c:pt idx="13">
                  <c:v>58823</c:v>
                </c:pt>
                <c:pt idx="14">
                  <c:v>79073</c:v>
                </c:pt>
                <c:pt idx="15">
                  <c:v>1101472</c:v>
                </c:pt>
                <c:pt idx="16">
                  <c:v>36754</c:v>
                </c:pt>
                <c:pt idx="17">
                  <c:v>41793.5</c:v>
                </c:pt>
                <c:pt idx="18">
                  <c:v>5911.5</c:v>
                </c:pt>
                <c:pt idx="19">
                  <c:v>713.5</c:v>
                </c:pt>
                <c:pt idx="20">
                  <c:v>0</c:v>
                </c:pt>
                <c:pt idx="21">
                  <c:v>457336</c:v>
                </c:pt>
                <c:pt idx="22">
                  <c:v>48657</c:v>
                </c:pt>
                <c:pt idx="23">
                  <c:v>130872.25</c:v>
                </c:pt>
                <c:pt idx="24">
                  <c:v>32082.75</c:v>
                </c:pt>
                <c:pt idx="25">
                  <c:v>4394976</c:v>
                </c:pt>
                <c:pt idx="26">
                  <c:v>203361</c:v>
                </c:pt>
                <c:pt idx="27">
                  <c:v>26506.5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052181"/>
        <c:axId val="514093"/>
      </c:barChart>
      <c:catAx>
        <c:axId val="200521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4093"/>
        <c:crosses val="autoZero"/>
        <c:auto val="1"/>
        <c:lblAlgn val="ctr"/>
        <c:lblOffset val="100"/>
        <c:noMultiLvlLbl val="0"/>
      </c:catAx>
      <c:valAx>
        <c:axId val="51409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05218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1876</c:v>
                </c:pt>
                <c:pt idx="2">
                  <c:v>2</c:v>
                </c:pt>
                <c:pt idx="3">
                  <c:v>0</c:v>
                </c:pt>
                <c:pt idx="4">
                  <c:v>3786506</c:v>
                </c:pt>
                <c:pt idx="5">
                  <c:v>21215.75</c:v>
                </c:pt>
                <c:pt idx="6">
                  <c:v>10</c:v>
                </c:pt>
                <c:pt idx="7">
                  <c:v>1623579.5</c:v>
                </c:pt>
                <c:pt idx="8">
                  <c:v>6622.75</c:v>
                </c:pt>
                <c:pt idx="9">
                  <c:v>480</c:v>
                </c:pt>
                <c:pt idx="10">
                  <c:v>3412</c:v>
                </c:pt>
                <c:pt idx="11">
                  <c:v>0</c:v>
                </c:pt>
                <c:pt idx="12">
                  <c:v>544.25</c:v>
                </c:pt>
                <c:pt idx="13">
                  <c:v>233</c:v>
                </c:pt>
                <c:pt idx="14">
                  <c:v>12027.75</c:v>
                </c:pt>
                <c:pt idx="15">
                  <c:v>679999</c:v>
                </c:pt>
                <c:pt idx="16">
                  <c:v>166746.5</c:v>
                </c:pt>
                <c:pt idx="17">
                  <c:v>338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61161</c:v>
                </c:pt>
                <c:pt idx="22">
                  <c:v>25304.75</c:v>
                </c:pt>
                <c:pt idx="23">
                  <c:v>0</c:v>
                </c:pt>
                <c:pt idx="24">
                  <c:v>474</c:v>
                </c:pt>
                <c:pt idx="25">
                  <c:v>2517448</c:v>
                </c:pt>
                <c:pt idx="26">
                  <c:v>30433</c:v>
                </c:pt>
                <c:pt idx="27">
                  <c:v>177.75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1614.5</c:v>
                </c:pt>
                <c:pt idx="2">
                  <c:v>17</c:v>
                </c:pt>
                <c:pt idx="3">
                  <c:v>0</c:v>
                </c:pt>
                <c:pt idx="4">
                  <c:v>3659230</c:v>
                </c:pt>
                <c:pt idx="5">
                  <c:v>16353.25</c:v>
                </c:pt>
                <c:pt idx="6">
                  <c:v>6</c:v>
                </c:pt>
                <c:pt idx="7">
                  <c:v>1199238</c:v>
                </c:pt>
                <c:pt idx="8">
                  <c:v>3040</c:v>
                </c:pt>
                <c:pt idx="9">
                  <c:v>54</c:v>
                </c:pt>
                <c:pt idx="10">
                  <c:v>1571</c:v>
                </c:pt>
                <c:pt idx="11">
                  <c:v>0</c:v>
                </c:pt>
                <c:pt idx="12">
                  <c:v>109</c:v>
                </c:pt>
                <c:pt idx="13">
                  <c:v>566</c:v>
                </c:pt>
                <c:pt idx="14">
                  <c:v>3777.75</c:v>
                </c:pt>
                <c:pt idx="15">
                  <c:v>576476</c:v>
                </c:pt>
                <c:pt idx="16">
                  <c:v>9799</c:v>
                </c:pt>
                <c:pt idx="17">
                  <c:v>672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70374</c:v>
                </c:pt>
                <c:pt idx="22">
                  <c:v>1732</c:v>
                </c:pt>
                <c:pt idx="23">
                  <c:v>0</c:v>
                </c:pt>
                <c:pt idx="24">
                  <c:v>2159.5</c:v>
                </c:pt>
                <c:pt idx="25">
                  <c:v>2140073</c:v>
                </c:pt>
                <c:pt idx="26">
                  <c:v>14223</c:v>
                </c:pt>
                <c:pt idx="27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585229"/>
        <c:axId val="28163798"/>
      </c:barChart>
      <c:catAx>
        <c:axId val="395852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163798"/>
        <c:crosses val="autoZero"/>
        <c:auto val="1"/>
        <c:lblAlgn val="ctr"/>
        <c:lblOffset val="100"/>
        <c:noMultiLvlLbl val="0"/>
      </c:catAx>
      <c:valAx>
        <c:axId val="2816379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58522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134643.25</c:v>
                </c:pt>
                <c:pt idx="2">
                  <c:v>3720</c:v>
                </c:pt>
                <c:pt idx="3">
                  <c:v>0</c:v>
                </c:pt>
                <c:pt idx="4">
                  <c:v>97</c:v>
                </c:pt>
                <c:pt idx="5">
                  <c:v>150639</c:v>
                </c:pt>
                <c:pt idx="6">
                  <c:v>78942</c:v>
                </c:pt>
                <c:pt idx="7">
                  <c:v>247960.25</c:v>
                </c:pt>
                <c:pt idx="8">
                  <c:v>19723.5</c:v>
                </c:pt>
                <c:pt idx="9">
                  <c:v>12576.25</c:v>
                </c:pt>
                <c:pt idx="10">
                  <c:v>6361.25</c:v>
                </c:pt>
                <c:pt idx="11">
                  <c:v>4555</c:v>
                </c:pt>
                <c:pt idx="12">
                  <c:v>2035.25</c:v>
                </c:pt>
                <c:pt idx="13">
                  <c:v>5104</c:v>
                </c:pt>
                <c:pt idx="14">
                  <c:v>75634.75</c:v>
                </c:pt>
                <c:pt idx="15">
                  <c:v>465102</c:v>
                </c:pt>
                <c:pt idx="16">
                  <c:v>8140.5</c:v>
                </c:pt>
                <c:pt idx="17">
                  <c:v>5178</c:v>
                </c:pt>
                <c:pt idx="18">
                  <c:v>5193.25</c:v>
                </c:pt>
                <c:pt idx="19">
                  <c:v>2</c:v>
                </c:pt>
                <c:pt idx="20">
                  <c:v>0</c:v>
                </c:pt>
                <c:pt idx="21">
                  <c:v>356188</c:v>
                </c:pt>
                <c:pt idx="22">
                  <c:v>22999.75</c:v>
                </c:pt>
                <c:pt idx="23">
                  <c:v>137284</c:v>
                </c:pt>
                <c:pt idx="24">
                  <c:v>0</c:v>
                </c:pt>
                <c:pt idx="25">
                  <c:v>182217</c:v>
                </c:pt>
                <c:pt idx="26">
                  <c:v>12082</c:v>
                </c:pt>
                <c:pt idx="27">
                  <c:v>23837.5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135435.25</c:v>
                </c:pt>
                <c:pt idx="2">
                  <c:v>6895.5</c:v>
                </c:pt>
                <c:pt idx="3">
                  <c:v>0</c:v>
                </c:pt>
                <c:pt idx="4">
                  <c:v>130</c:v>
                </c:pt>
                <c:pt idx="5">
                  <c:v>137414.5</c:v>
                </c:pt>
                <c:pt idx="6">
                  <c:v>85774</c:v>
                </c:pt>
                <c:pt idx="7">
                  <c:v>212857.25</c:v>
                </c:pt>
                <c:pt idx="8">
                  <c:v>31702.25</c:v>
                </c:pt>
                <c:pt idx="9">
                  <c:v>10827.5</c:v>
                </c:pt>
                <c:pt idx="10">
                  <c:v>5477.25</c:v>
                </c:pt>
                <c:pt idx="11">
                  <c:v>4741</c:v>
                </c:pt>
                <c:pt idx="12">
                  <c:v>5963</c:v>
                </c:pt>
                <c:pt idx="13">
                  <c:v>6262</c:v>
                </c:pt>
                <c:pt idx="14">
                  <c:v>63881</c:v>
                </c:pt>
                <c:pt idx="15">
                  <c:v>456068</c:v>
                </c:pt>
                <c:pt idx="16">
                  <c:v>9271</c:v>
                </c:pt>
                <c:pt idx="17">
                  <c:v>2550.25</c:v>
                </c:pt>
                <c:pt idx="18">
                  <c:v>5865.5</c:v>
                </c:pt>
                <c:pt idx="19">
                  <c:v>0</c:v>
                </c:pt>
                <c:pt idx="20">
                  <c:v>0</c:v>
                </c:pt>
                <c:pt idx="21">
                  <c:v>345054</c:v>
                </c:pt>
                <c:pt idx="22">
                  <c:v>15223</c:v>
                </c:pt>
                <c:pt idx="23">
                  <c:v>129831.25</c:v>
                </c:pt>
                <c:pt idx="24">
                  <c:v>7528.25</c:v>
                </c:pt>
                <c:pt idx="25">
                  <c:v>193391</c:v>
                </c:pt>
                <c:pt idx="26">
                  <c:v>14196</c:v>
                </c:pt>
                <c:pt idx="27">
                  <c:v>23540.25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128854"/>
        <c:axId val="16309065"/>
      </c:barChart>
      <c:catAx>
        <c:axId val="2112885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309065"/>
        <c:crosses val="autoZero"/>
        <c:auto val="1"/>
        <c:lblAlgn val="ctr"/>
        <c:lblOffset val="100"/>
        <c:noMultiLvlLbl val="0"/>
      </c:catAx>
      <c:valAx>
        <c:axId val="1630906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12885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34</c:v>
                </c:pt>
                <c:pt idx="1">
                  <c:v>30516.75</c:v>
                </c:pt>
                <c:pt idx="2">
                  <c:v>11131</c:v>
                </c:pt>
                <c:pt idx="3">
                  <c:v>0</c:v>
                </c:pt>
                <c:pt idx="4">
                  <c:v>592625</c:v>
                </c:pt>
                <c:pt idx="5">
                  <c:v>31031.5</c:v>
                </c:pt>
                <c:pt idx="6">
                  <c:v>36</c:v>
                </c:pt>
                <c:pt idx="7">
                  <c:v>1718115</c:v>
                </c:pt>
                <c:pt idx="8">
                  <c:v>394561</c:v>
                </c:pt>
                <c:pt idx="9">
                  <c:v>36604.25</c:v>
                </c:pt>
                <c:pt idx="10">
                  <c:v>68422.25</c:v>
                </c:pt>
                <c:pt idx="11">
                  <c:v>190.5</c:v>
                </c:pt>
                <c:pt idx="12">
                  <c:v>10543</c:v>
                </c:pt>
                <c:pt idx="13">
                  <c:v>61072</c:v>
                </c:pt>
                <c:pt idx="14">
                  <c:v>11268.75</c:v>
                </c:pt>
                <c:pt idx="15">
                  <c:v>70665</c:v>
                </c:pt>
                <c:pt idx="16">
                  <c:v>16967.5</c:v>
                </c:pt>
                <c:pt idx="17">
                  <c:v>38432.75</c:v>
                </c:pt>
                <c:pt idx="18">
                  <c:v>45</c:v>
                </c:pt>
                <c:pt idx="19">
                  <c:v>415</c:v>
                </c:pt>
                <c:pt idx="20">
                  <c:v>0</c:v>
                </c:pt>
                <c:pt idx="21">
                  <c:v>47172</c:v>
                </c:pt>
                <c:pt idx="22">
                  <c:v>92365.75</c:v>
                </c:pt>
                <c:pt idx="23">
                  <c:v>1446</c:v>
                </c:pt>
                <c:pt idx="24">
                  <c:v>12792</c:v>
                </c:pt>
                <c:pt idx="25">
                  <c:v>2312754</c:v>
                </c:pt>
                <c:pt idx="26">
                  <c:v>229499</c:v>
                </c:pt>
                <c:pt idx="27">
                  <c:v>5618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14</c:v>
                </c:pt>
                <c:pt idx="1">
                  <c:v>21345.75</c:v>
                </c:pt>
                <c:pt idx="2">
                  <c:v>8467.5</c:v>
                </c:pt>
                <c:pt idx="3">
                  <c:v>0</c:v>
                </c:pt>
                <c:pt idx="4">
                  <c:v>723621</c:v>
                </c:pt>
                <c:pt idx="5">
                  <c:v>27168.5</c:v>
                </c:pt>
                <c:pt idx="6">
                  <c:v>10</c:v>
                </c:pt>
                <c:pt idx="7">
                  <c:v>1588235.5</c:v>
                </c:pt>
                <c:pt idx="8">
                  <c:v>418639.25</c:v>
                </c:pt>
                <c:pt idx="9">
                  <c:v>34841</c:v>
                </c:pt>
                <c:pt idx="10">
                  <c:v>61221</c:v>
                </c:pt>
                <c:pt idx="11">
                  <c:v>167.25</c:v>
                </c:pt>
                <c:pt idx="12">
                  <c:v>18615.75</c:v>
                </c:pt>
                <c:pt idx="13">
                  <c:v>51995</c:v>
                </c:pt>
                <c:pt idx="14">
                  <c:v>11414.25</c:v>
                </c:pt>
                <c:pt idx="15">
                  <c:v>68928</c:v>
                </c:pt>
                <c:pt idx="16">
                  <c:v>17684</c:v>
                </c:pt>
                <c:pt idx="17">
                  <c:v>38571.25</c:v>
                </c:pt>
                <c:pt idx="18">
                  <c:v>46</c:v>
                </c:pt>
                <c:pt idx="19">
                  <c:v>713.5</c:v>
                </c:pt>
                <c:pt idx="20">
                  <c:v>0</c:v>
                </c:pt>
                <c:pt idx="21">
                  <c:v>41908</c:v>
                </c:pt>
                <c:pt idx="22">
                  <c:v>31702</c:v>
                </c:pt>
                <c:pt idx="23">
                  <c:v>1041</c:v>
                </c:pt>
                <c:pt idx="24">
                  <c:v>22395</c:v>
                </c:pt>
                <c:pt idx="25">
                  <c:v>2061512</c:v>
                </c:pt>
                <c:pt idx="26">
                  <c:v>174942</c:v>
                </c:pt>
                <c:pt idx="27">
                  <c:v>2832.25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974269"/>
        <c:axId val="26317377"/>
      </c:barChart>
      <c:catAx>
        <c:axId val="2997426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317377"/>
        <c:crosses val="autoZero"/>
        <c:auto val="1"/>
        <c:lblAlgn val="ctr"/>
        <c:lblOffset val="100"/>
        <c:noMultiLvlLbl val="0"/>
      </c:catAx>
      <c:valAx>
        <c:axId val="2631737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97426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1046</c:v>
                </c:pt>
                <c:pt idx="1">
                  <c:v>759</c:v>
                </c:pt>
                <c:pt idx="2">
                  <c:v>1893</c:v>
                </c:pt>
                <c:pt idx="3">
                  <c:v>742</c:v>
                </c:pt>
                <c:pt idx="4">
                  <c:v>28693</c:v>
                </c:pt>
                <c:pt idx="5">
                  <c:v>1421</c:v>
                </c:pt>
                <c:pt idx="6">
                  <c:v>45489</c:v>
                </c:pt>
                <c:pt idx="7">
                  <c:v>7772</c:v>
                </c:pt>
                <c:pt idx="8">
                  <c:v>2554</c:v>
                </c:pt>
                <c:pt idx="9">
                  <c:v>1983</c:v>
                </c:pt>
                <c:pt idx="10">
                  <c:v>1224</c:v>
                </c:pt>
                <c:pt idx="11">
                  <c:v>9399</c:v>
                </c:pt>
                <c:pt idx="12">
                  <c:v>758</c:v>
                </c:pt>
                <c:pt idx="13">
                  <c:v>1049</c:v>
                </c:pt>
                <c:pt idx="14">
                  <c:v>2076</c:v>
                </c:pt>
                <c:pt idx="15">
                  <c:v>13100</c:v>
                </c:pt>
                <c:pt idx="16">
                  <c:v>1431</c:v>
                </c:pt>
                <c:pt idx="17">
                  <c:v>437</c:v>
                </c:pt>
                <c:pt idx="18">
                  <c:v>1191</c:v>
                </c:pt>
                <c:pt idx="19">
                  <c:v>918</c:v>
                </c:pt>
                <c:pt idx="20">
                  <c:v>814</c:v>
                </c:pt>
                <c:pt idx="21">
                  <c:v>15563</c:v>
                </c:pt>
                <c:pt idx="22">
                  <c:v>1418</c:v>
                </c:pt>
                <c:pt idx="23">
                  <c:v>865</c:v>
                </c:pt>
                <c:pt idx="24">
                  <c:v>2159</c:v>
                </c:pt>
                <c:pt idx="25">
                  <c:v>6871</c:v>
                </c:pt>
                <c:pt idx="26">
                  <c:v>1756</c:v>
                </c:pt>
                <c:pt idx="27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1022</c:v>
                </c:pt>
                <c:pt idx="1">
                  <c:v>819</c:v>
                </c:pt>
                <c:pt idx="2">
                  <c:v>1793</c:v>
                </c:pt>
                <c:pt idx="3">
                  <c:v>723</c:v>
                </c:pt>
                <c:pt idx="4">
                  <c:v>27522</c:v>
                </c:pt>
                <c:pt idx="5">
                  <c:v>1473</c:v>
                </c:pt>
                <c:pt idx="6">
                  <c:v>46578</c:v>
                </c:pt>
                <c:pt idx="7">
                  <c:v>8113</c:v>
                </c:pt>
                <c:pt idx="8">
                  <c:v>2549</c:v>
                </c:pt>
                <c:pt idx="9">
                  <c:v>2029</c:v>
                </c:pt>
                <c:pt idx="10">
                  <c:v>1196</c:v>
                </c:pt>
                <c:pt idx="11">
                  <c:v>9286</c:v>
                </c:pt>
                <c:pt idx="12">
                  <c:v>886</c:v>
                </c:pt>
                <c:pt idx="13">
                  <c:v>1086</c:v>
                </c:pt>
                <c:pt idx="14">
                  <c:v>1906</c:v>
                </c:pt>
                <c:pt idx="15">
                  <c:v>11599</c:v>
                </c:pt>
                <c:pt idx="16">
                  <c:v>1597</c:v>
                </c:pt>
                <c:pt idx="17">
                  <c:v>425</c:v>
                </c:pt>
                <c:pt idx="18">
                  <c:v>1170</c:v>
                </c:pt>
                <c:pt idx="19">
                  <c:v>957</c:v>
                </c:pt>
                <c:pt idx="20">
                  <c:v>849</c:v>
                </c:pt>
                <c:pt idx="21">
                  <c:v>15212</c:v>
                </c:pt>
                <c:pt idx="22">
                  <c:v>1438</c:v>
                </c:pt>
                <c:pt idx="23">
                  <c:v>824</c:v>
                </c:pt>
                <c:pt idx="24">
                  <c:v>2231</c:v>
                </c:pt>
                <c:pt idx="25">
                  <c:v>7020</c:v>
                </c:pt>
                <c:pt idx="26">
                  <c:v>1747</c:v>
                </c:pt>
                <c:pt idx="27">
                  <c:v>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246389"/>
        <c:axId val="43766721"/>
      </c:barChart>
      <c:catAx>
        <c:axId val="502463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766721"/>
        <c:crosses val="autoZero"/>
        <c:auto val="1"/>
        <c:lblAlgn val="ctr"/>
        <c:lblOffset val="100"/>
        <c:noMultiLvlLbl val="0"/>
      </c:catAx>
      <c:valAx>
        <c:axId val="4376672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2463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29032057</c:v>
                </c:pt>
                <c:pt idx="1">
                  <c:v>16985852</c:v>
                </c:pt>
                <c:pt idx="2">
                  <c:v>35055980</c:v>
                </c:pt>
                <c:pt idx="3">
                  <c:v>5536723</c:v>
                </c:pt>
                <c:pt idx="4">
                  <c:v>506115404</c:v>
                </c:pt>
                <c:pt idx="5">
                  <c:v>40530512</c:v>
                </c:pt>
                <c:pt idx="6">
                  <c:v>268340472</c:v>
                </c:pt>
                <c:pt idx="7">
                  <c:v>339974585</c:v>
                </c:pt>
                <c:pt idx="8">
                  <c:v>53285909</c:v>
                </c:pt>
                <c:pt idx="9">
                  <c:v>44103482</c:v>
                </c:pt>
                <c:pt idx="10">
                  <c:v>17984624</c:v>
                </c:pt>
                <c:pt idx="11">
                  <c:v>65003674</c:v>
                </c:pt>
                <c:pt idx="12">
                  <c:v>11297701</c:v>
                </c:pt>
                <c:pt idx="13">
                  <c:v>18963394</c:v>
                </c:pt>
                <c:pt idx="14">
                  <c:v>37806734</c:v>
                </c:pt>
                <c:pt idx="15">
                  <c:v>288133034</c:v>
                </c:pt>
                <c:pt idx="16">
                  <c:v>56797356</c:v>
                </c:pt>
                <c:pt idx="17">
                  <c:v>2958075</c:v>
                </c:pt>
                <c:pt idx="18">
                  <c:v>32452592</c:v>
                </c:pt>
                <c:pt idx="19">
                  <c:v>15308033</c:v>
                </c:pt>
                <c:pt idx="20">
                  <c:v>6691998</c:v>
                </c:pt>
                <c:pt idx="21">
                  <c:v>197749774</c:v>
                </c:pt>
                <c:pt idx="22">
                  <c:v>27700558</c:v>
                </c:pt>
                <c:pt idx="23">
                  <c:v>5290577</c:v>
                </c:pt>
                <c:pt idx="24">
                  <c:v>44510638</c:v>
                </c:pt>
                <c:pt idx="25">
                  <c:v>279901347</c:v>
                </c:pt>
                <c:pt idx="26">
                  <c:v>44029939</c:v>
                </c:pt>
                <c:pt idx="27">
                  <c:v>2696452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26222558</c:v>
                </c:pt>
                <c:pt idx="1">
                  <c:v>13651430</c:v>
                </c:pt>
                <c:pt idx="2">
                  <c:v>32207731</c:v>
                </c:pt>
                <c:pt idx="3">
                  <c:v>5758009</c:v>
                </c:pt>
                <c:pt idx="4">
                  <c:v>496158511</c:v>
                </c:pt>
                <c:pt idx="5">
                  <c:v>40650293</c:v>
                </c:pt>
                <c:pt idx="6">
                  <c:v>274152668</c:v>
                </c:pt>
                <c:pt idx="7">
                  <c:v>348558463</c:v>
                </c:pt>
                <c:pt idx="8">
                  <c:v>54870034</c:v>
                </c:pt>
                <c:pt idx="9">
                  <c:v>45826360</c:v>
                </c:pt>
                <c:pt idx="10">
                  <c:v>16546804</c:v>
                </c:pt>
                <c:pt idx="11">
                  <c:v>65998868</c:v>
                </c:pt>
                <c:pt idx="12">
                  <c:v>14766137</c:v>
                </c:pt>
                <c:pt idx="13">
                  <c:v>19498919</c:v>
                </c:pt>
                <c:pt idx="14">
                  <c:v>36365199</c:v>
                </c:pt>
                <c:pt idx="15">
                  <c:v>239746130</c:v>
                </c:pt>
                <c:pt idx="16">
                  <c:v>50497442</c:v>
                </c:pt>
                <c:pt idx="17">
                  <c:v>2635868</c:v>
                </c:pt>
                <c:pt idx="18">
                  <c:v>31057421</c:v>
                </c:pt>
                <c:pt idx="19">
                  <c:v>16191308</c:v>
                </c:pt>
                <c:pt idx="20">
                  <c:v>7042829</c:v>
                </c:pt>
                <c:pt idx="21">
                  <c:v>187440935</c:v>
                </c:pt>
                <c:pt idx="22">
                  <c:v>28545396</c:v>
                </c:pt>
                <c:pt idx="23">
                  <c:v>4860708</c:v>
                </c:pt>
                <c:pt idx="24">
                  <c:v>46548893</c:v>
                </c:pt>
                <c:pt idx="25">
                  <c:v>281051557</c:v>
                </c:pt>
                <c:pt idx="26">
                  <c:v>42436123</c:v>
                </c:pt>
                <c:pt idx="27">
                  <c:v>2785313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594383"/>
        <c:axId val="50025681"/>
      </c:barChart>
      <c:catAx>
        <c:axId val="1459438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025681"/>
        <c:crosses val="autoZero"/>
        <c:auto val="1"/>
        <c:lblAlgn val="ctr"/>
        <c:lblOffset val="100"/>
        <c:noMultiLvlLbl val="0"/>
      </c:catAx>
      <c:valAx>
        <c:axId val="5002568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59438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161</c:v>
                </c:pt>
                <c:pt idx="1">
                  <c:v>99</c:v>
                </c:pt>
                <c:pt idx="2">
                  <c:v>20</c:v>
                </c:pt>
                <c:pt idx="3">
                  <c:v>0</c:v>
                </c:pt>
                <c:pt idx="4">
                  <c:v>1</c:v>
                </c:pt>
                <c:pt idx="5">
                  <c:v>327</c:v>
                </c:pt>
                <c:pt idx="6">
                  <c:v>758</c:v>
                </c:pt>
                <c:pt idx="7">
                  <c:v>758</c:v>
                </c:pt>
                <c:pt idx="8">
                  <c:v>80</c:v>
                </c:pt>
                <c:pt idx="9">
                  <c:v>139</c:v>
                </c:pt>
                <c:pt idx="10">
                  <c:v>1</c:v>
                </c:pt>
                <c:pt idx="11">
                  <c:v>13</c:v>
                </c:pt>
                <c:pt idx="12">
                  <c:v>20</c:v>
                </c:pt>
                <c:pt idx="13">
                  <c:v>37</c:v>
                </c:pt>
                <c:pt idx="14">
                  <c:v>16</c:v>
                </c:pt>
                <c:pt idx="15">
                  <c:v>588</c:v>
                </c:pt>
                <c:pt idx="16">
                  <c:v>268</c:v>
                </c:pt>
                <c:pt idx="17">
                  <c:v>1</c:v>
                </c:pt>
                <c:pt idx="18">
                  <c:v>12</c:v>
                </c:pt>
                <c:pt idx="19">
                  <c:v>39</c:v>
                </c:pt>
                <c:pt idx="20">
                  <c:v>3</c:v>
                </c:pt>
                <c:pt idx="21">
                  <c:v>489</c:v>
                </c:pt>
                <c:pt idx="22">
                  <c:v>19</c:v>
                </c:pt>
                <c:pt idx="23">
                  <c:v>72</c:v>
                </c:pt>
                <c:pt idx="24">
                  <c:v>63</c:v>
                </c:pt>
                <c:pt idx="25">
                  <c:v>259</c:v>
                </c:pt>
                <c:pt idx="26">
                  <c:v>78</c:v>
                </c:pt>
                <c:pt idx="2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127</c:v>
                </c:pt>
                <c:pt idx="1">
                  <c:v>84</c:v>
                </c:pt>
                <c:pt idx="2">
                  <c:v>21</c:v>
                </c:pt>
                <c:pt idx="3">
                  <c:v>0</c:v>
                </c:pt>
                <c:pt idx="4">
                  <c:v>1</c:v>
                </c:pt>
                <c:pt idx="5">
                  <c:v>338</c:v>
                </c:pt>
                <c:pt idx="6">
                  <c:v>741</c:v>
                </c:pt>
                <c:pt idx="7">
                  <c:v>772</c:v>
                </c:pt>
                <c:pt idx="8">
                  <c:v>80</c:v>
                </c:pt>
                <c:pt idx="9">
                  <c:v>144</c:v>
                </c:pt>
                <c:pt idx="10">
                  <c:v>1</c:v>
                </c:pt>
                <c:pt idx="11">
                  <c:v>15</c:v>
                </c:pt>
                <c:pt idx="12">
                  <c:v>14</c:v>
                </c:pt>
                <c:pt idx="13">
                  <c:v>25</c:v>
                </c:pt>
                <c:pt idx="14">
                  <c:v>16</c:v>
                </c:pt>
                <c:pt idx="15">
                  <c:v>537</c:v>
                </c:pt>
                <c:pt idx="16">
                  <c:v>292</c:v>
                </c:pt>
                <c:pt idx="17">
                  <c:v>0</c:v>
                </c:pt>
                <c:pt idx="18">
                  <c:v>9</c:v>
                </c:pt>
                <c:pt idx="19">
                  <c:v>25</c:v>
                </c:pt>
                <c:pt idx="20">
                  <c:v>5</c:v>
                </c:pt>
                <c:pt idx="21">
                  <c:v>452</c:v>
                </c:pt>
                <c:pt idx="22">
                  <c:v>16</c:v>
                </c:pt>
                <c:pt idx="23">
                  <c:v>72</c:v>
                </c:pt>
                <c:pt idx="24">
                  <c:v>57</c:v>
                </c:pt>
                <c:pt idx="25">
                  <c:v>260</c:v>
                </c:pt>
                <c:pt idx="26">
                  <c:v>95</c:v>
                </c:pt>
                <c:pt idx="2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172180"/>
        <c:axId val="7624900"/>
      </c:barChart>
      <c:catAx>
        <c:axId val="131721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624900"/>
        <c:crosses val="autoZero"/>
        <c:auto val="1"/>
        <c:lblAlgn val="ctr"/>
        <c:lblOffset val="100"/>
        <c:noMultiLvlLbl val="0"/>
      </c:catAx>
      <c:valAx>
        <c:axId val="76249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17218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397808</c:v>
                </c:pt>
                <c:pt idx="1">
                  <c:v>356600</c:v>
                </c:pt>
                <c:pt idx="2">
                  <c:v>941581</c:v>
                </c:pt>
                <c:pt idx="3">
                  <c:v>0</c:v>
                </c:pt>
                <c:pt idx="4">
                  <c:v>5533159</c:v>
                </c:pt>
                <c:pt idx="5">
                  <c:v>695547</c:v>
                </c:pt>
                <c:pt idx="6">
                  <c:v>9661559</c:v>
                </c:pt>
                <c:pt idx="7">
                  <c:v>5184365</c:v>
                </c:pt>
                <c:pt idx="8">
                  <c:v>275781</c:v>
                </c:pt>
                <c:pt idx="9">
                  <c:v>205056</c:v>
                </c:pt>
                <c:pt idx="10">
                  <c:v>743</c:v>
                </c:pt>
                <c:pt idx="11">
                  <c:v>1779868</c:v>
                </c:pt>
                <c:pt idx="12">
                  <c:v>13294</c:v>
                </c:pt>
                <c:pt idx="13">
                  <c:v>43843</c:v>
                </c:pt>
                <c:pt idx="14">
                  <c:v>54138</c:v>
                </c:pt>
                <c:pt idx="15">
                  <c:v>3028922</c:v>
                </c:pt>
                <c:pt idx="16">
                  <c:v>777540</c:v>
                </c:pt>
                <c:pt idx="17">
                  <c:v>765</c:v>
                </c:pt>
                <c:pt idx="18">
                  <c:v>655480</c:v>
                </c:pt>
                <c:pt idx="19">
                  <c:v>228372</c:v>
                </c:pt>
                <c:pt idx="20">
                  <c:v>1092</c:v>
                </c:pt>
                <c:pt idx="21">
                  <c:v>6156943</c:v>
                </c:pt>
                <c:pt idx="22">
                  <c:v>260481</c:v>
                </c:pt>
                <c:pt idx="23">
                  <c:v>20738</c:v>
                </c:pt>
                <c:pt idx="24">
                  <c:v>136091</c:v>
                </c:pt>
                <c:pt idx="25">
                  <c:v>1530096</c:v>
                </c:pt>
                <c:pt idx="26">
                  <c:v>193020</c:v>
                </c:pt>
                <c:pt idx="27">
                  <c:v>1959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320067</c:v>
                </c:pt>
                <c:pt idx="1">
                  <c:v>347351</c:v>
                </c:pt>
                <c:pt idx="2">
                  <c:v>797135</c:v>
                </c:pt>
                <c:pt idx="3">
                  <c:v>0</c:v>
                </c:pt>
                <c:pt idx="4">
                  <c:v>5166126</c:v>
                </c:pt>
                <c:pt idx="5">
                  <c:v>660960</c:v>
                </c:pt>
                <c:pt idx="6">
                  <c:v>9582810</c:v>
                </c:pt>
                <c:pt idx="7">
                  <c:v>5080472</c:v>
                </c:pt>
                <c:pt idx="8">
                  <c:v>270750</c:v>
                </c:pt>
                <c:pt idx="9">
                  <c:v>176329</c:v>
                </c:pt>
                <c:pt idx="10">
                  <c:v>170</c:v>
                </c:pt>
                <c:pt idx="11">
                  <c:v>1746914</c:v>
                </c:pt>
                <c:pt idx="12">
                  <c:v>6571</c:v>
                </c:pt>
                <c:pt idx="13">
                  <c:v>30751</c:v>
                </c:pt>
                <c:pt idx="14">
                  <c:v>66254</c:v>
                </c:pt>
                <c:pt idx="15">
                  <c:v>2789109</c:v>
                </c:pt>
                <c:pt idx="16">
                  <c:v>809481</c:v>
                </c:pt>
                <c:pt idx="17">
                  <c:v>0</c:v>
                </c:pt>
                <c:pt idx="18">
                  <c:v>599442</c:v>
                </c:pt>
                <c:pt idx="19">
                  <c:v>214809</c:v>
                </c:pt>
                <c:pt idx="20">
                  <c:v>935</c:v>
                </c:pt>
                <c:pt idx="21">
                  <c:v>6078783</c:v>
                </c:pt>
                <c:pt idx="22">
                  <c:v>242333</c:v>
                </c:pt>
                <c:pt idx="23">
                  <c:v>18913</c:v>
                </c:pt>
                <c:pt idx="24">
                  <c:v>115034</c:v>
                </c:pt>
                <c:pt idx="25">
                  <c:v>1479574</c:v>
                </c:pt>
                <c:pt idx="26">
                  <c:v>215527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772223"/>
        <c:axId val="48195320"/>
      </c:barChart>
      <c:catAx>
        <c:axId val="267722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195320"/>
        <c:crosses val="autoZero"/>
        <c:auto val="1"/>
        <c:lblAlgn val="ctr"/>
        <c:lblOffset val="100"/>
        <c:noMultiLvlLbl val="0"/>
      </c:catAx>
      <c:valAx>
        <c:axId val="4819532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77222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127085</c:v>
                </c:pt>
                <c:pt idx="2">
                  <c:v>929184</c:v>
                </c:pt>
                <c:pt idx="3">
                  <c:v>0</c:v>
                </c:pt>
                <c:pt idx="4">
                  <c:v>5533159</c:v>
                </c:pt>
                <c:pt idx="5">
                  <c:v>37523</c:v>
                </c:pt>
                <c:pt idx="6">
                  <c:v>7221416</c:v>
                </c:pt>
                <c:pt idx="7">
                  <c:v>1651330</c:v>
                </c:pt>
                <c:pt idx="8">
                  <c:v>139229</c:v>
                </c:pt>
                <c:pt idx="9">
                  <c:v>0</c:v>
                </c:pt>
                <c:pt idx="10">
                  <c:v>0</c:v>
                </c:pt>
                <c:pt idx="11">
                  <c:v>1772208</c:v>
                </c:pt>
                <c:pt idx="12">
                  <c:v>0</c:v>
                </c:pt>
                <c:pt idx="13">
                  <c:v>0</c:v>
                </c:pt>
                <c:pt idx="14">
                  <c:v>52482</c:v>
                </c:pt>
                <c:pt idx="15">
                  <c:v>1518702</c:v>
                </c:pt>
                <c:pt idx="16">
                  <c:v>329627</c:v>
                </c:pt>
                <c:pt idx="17">
                  <c:v>0</c:v>
                </c:pt>
                <c:pt idx="18">
                  <c:v>646633</c:v>
                </c:pt>
                <c:pt idx="19">
                  <c:v>169530</c:v>
                </c:pt>
                <c:pt idx="20">
                  <c:v>2</c:v>
                </c:pt>
                <c:pt idx="21">
                  <c:v>5084896</c:v>
                </c:pt>
                <c:pt idx="22">
                  <c:v>224708</c:v>
                </c:pt>
                <c:pt idx="23">
                  <c:v>0</c:v>
                </c:pt>
                <c:pt idx="24">
                  <c:v>0</c:v>
                </c:pt>
                <c:pt idx="25">
                  <c:v>774045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156394</c:v>
                </c:pt>
                <c:pt idx="2">
                  <c:v>788254</c:v>
                </c:pt>
                <c:pt idx="3">
                  <c:v>0</c:v>
                </c:pt>
                <c:pt idx="4">
                  <c:v>5166102</c:v>
                </c:pt>
                <c:pt idx="5">
                  <c:v>24092</c:v>
                </c:pt>
                <c:pt idx="6">
                  <c:v>7115220</c:v>
                </c:pt>
                <c:pt idx="7">
                  <c:v>1638291</c:v>
                </c:pt>
                <c:pt idx="8">
                  <c:v>121718</c:v>
                </c:pt>
                <c:pt idx="9">
                  <c:v>0</c:v>
                </c:pt>
                <c:pt idx="10">
                  <c:v>0</c:v>
                </c:pt>
                <c:pt idx="11">
                  <c:v>1721437</c:v>
                </c:pt>
                <c:pt idx="12">
                  <c:v>0</c:v>
                </c:pt>
                <c:pt idx="13">
                  <c:v>0</c:v>
                </c:pt>
                <c:pt idx="14">
                  <c:v>64230</c:v>
                </c:pt>
                <c:pt idx="15">
                  <c:v>1542523</c:v>
                </c:pt>
                <c:pt idx="16">
                  <c:v>320928</c:v>
                </c:pt>
                <c:pt idx="17">
                  <c:v>0</c:v>
                </c:pt>
                <c:pt idx="18">
                  <c:v>595210</c:v>
                </c:pt>
                <c:pt idx="19">
                  <c:v>180200</c:v>
                </c:pt>
                <c:pt idx="20">
                  <c:v>0</c:v>
                </c:pt>
                <c:pt idx="21">
                  <c:v>5156871</c:v>
                </c:pt>
                <c:pt idx="22">
                  <c:v>218511</c:v>
                </c:pt>
                <c:pt idx="23">
                  <c:v>0</c:v>
                </c:pt>
                <c:pt idx="24">
                  <c:v>12</c:v>
                </c:pt>
                <c:pt idx="25">
                  <c:v>721756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243797"/>
        <c:axId val="61220324"/>
      </c:barChart>
      <c:catAx>
        <c:axId val="452437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220324"/>
        <c:crosses val="autoZero"/>
        <c:auto val="1"/>
        <c:lblAlgn val="ctr"/>
        <c:lblOffset val="100"/>
        <c:noMultiLvlLbl val="0"/>
      </c:catAx>
      <c:valAx>
        <c:axId val="6122032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2437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397808</c:v>
                </c:pt>
                <c:pt idx="1">
                  <c:v>229515</c:v>
                </c:pt>
                <c:pt idx="2">
                  <c:v>12397</c:v>
                </c:pt>
                <c:pt idx="3">
                  <c:v>0</c:v>
                </c:pt>
                <c:pt idx="4">
                  <c:v>0</c:v>
                </c:pt>
                <c:pt idx="5">
                  <c:v>658024</c:v>
                </c:pt>
                <c:pt idx="6">
                  <c:v>2440143</c:v>
                </c:pt>
                <c:pt idx="7">
                  <c:v>3533035</c:v>
                </c:pt>
                <c:pt idx="8">
                  <c:v>136552</c:v>
                </c:pt>
                <c:pt idx="9">
                  <c:v>205056</c:v>
                </c:pt>
                <c:pt idx="10">
                  <c:v>743</c:v>
                </c:pt>
                <c:pt idx="11">
                  <c:v>7660</c:v>
                </c:pt>
                <c:pt idx="12">
                  <c:v>13294</c:v>
                </c:pt>
                <c:pt idx="13">
                  <c:v>43843</c:v>
                </c:pt>
                <c:pt idx="14">
                  <c:v>1656</c:v>
                </c:pt>
                <c:pt idx="15">
                  <c:v>1510220</c:v>
                </c:pt>
                <c:pt idx="16">
                  <c:v>447913</c:v>
                </c:pt>
                <c:pt idx="17">
                  <c:v>765</c:v>
                </c:pt>
                <c:pt idx="18">
                  <c:v>8847</c:v>
                </c:pt>
                <c:pt idx="19">
                  <c:v>58842</c:v>
                </c:pt>
                <c:pt idx="20">
                  <c:v>1090</c:v>
                </c:pt>
                <c:pt idx="21">
                  <c:v>1072047</c:v>
                </c:pt>
                <c:pt idx="22">
                  <c:v>35773</c:v>
                </c:pt>
                <c:pt idx="23">
                  <c:v>20738</c:v>
                </c:pt>
                <c:pt idx="24">
                  <c:v>136091</c:v>
                </c:pt>
                <c:pt idx="25">
                  <c:v>756051</c:v>
                </c:pt>
                <c:pt idx="26">
                  <c:v>193020</c:v>
                </c:pt>
                <c:pt idx="27">
                  <c:v>1959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320067</c:v>
                </c:pt>
                <c:pt idx="1">
                  <c:v>190957</c:v>
                </c:pt>
                <c:pt idx="2">
                  <c:v>8881</c:v>
                </c:pt>
                <c:pt idx="3">
                  <c:v>0</c:v>
                </c:pt>
                <c:pt idx="4">
                  <c:v>24</c:v>
                </c:pt>
                <c:pt idx="5">
                  <c:v>636868</c:v>
                </c:pt>
                <c:pt idx="6">
                  <c:v>2467590</c:v>
                </c:pt>
                <c:pt idx="7">
                  <c:v>3442181</c:v>
                </c:pt>
                <c:pt idx="8">
                  <c:v>149032</c:v>
                </c:pt>
                <c:pt idx="9">
                  <c:v>176329</c:v>
                </c:pt>
                <c:pt idx="10">
                  <c:v>170</c:v>
                </c:pt>
                <c:pt idx="11">
                  <c:v>25477</c:v>
                </c:pt>
                <c:pt idx="12">
                  <c:v>6571</c:v>
                </c:pt>
                <c:pt idx="13">
                  <c:v>30751</c:v>
                </c:pt>
                <c:pt idx="14">
                  <c:v>2024</c:v>
                </c:pt>
                <c:pt idx="15">
                  <c:v>1246586</c:v>
                </c:pt>
                <c:pt idx="16">
                  <c:v>488553</c:v>
                </c:pt>
                <c:pt idx="17">
                  <c:v>0</c:v>
                </c:pt>
                <c:pt idx="18">
                  <c:v>4232</c:v>
                </c:pt>
                <c:pt idx="19">
                  <c:v>34609</c:v>
                </c:pt>
                <c:pt idx="20">
                  <c:v>935</c:v>
                </c:pt>
                <c:pt idx="21">
                  <c:v>921912</c:v>
                </c:pt>
                <c:pt idx="22">
                  <c:v>23822</c:v>
                </c:pt>
                <c:pt idx="23">
                  <c:v>18913</c:v>
                </c:pt>
                <c:pt idx="24">
                  <c:v>115022</c:v>
                </c:pt>
                <c:pt idx="25">
                  <c:v>757818</c:v>
                </c:pt>
                <c:pt idx="26">
                  <c:v>215525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263720"/>
        <c:axId val="64129210"/>
      </c:barChart>
      <c:catAx>
        <c:axId val="182637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4129210"/>
        <c:crosses val="autoZero"/>
        <c:auto val="1"/>
        <c:lblAlgn val="ctr"/>
        <c:lblOffset val="100"/>
        <c:noMultiLvlLbl val="0"/>
      </c:catAx>
      <c:valAx>
        <c:axId val="6412921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26372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42157</c:v>
                </c:pt>
                <c:pt idx="2">
                  <c:v>245604</c:v>
                </c:pt>
                <c:pt idx="3">
                  <c:v>0</c:v>
                </c:pt>
                <c:pt idx="4">
                  <c:v>1231549</c:v>
                </c:pt>
                <c:pt idx="5">
                  <c:v>21479</c:v>
                </c:pt>
                <c:pt idx="6">
                  <c:v>1250071</c:v>
                </c:pt>
                <c:pt idx="7">
                  <c:v>502133</c:v>
                </c:pt>
                <c:pt idx="8">
                  <c:v>61248</c:v>
                </c:pt>
                <c:pt idx="9">
                  <c:v>0</c:v>
                </c:pt>
                <c:pt idx="10">
                  <c:v>0</c:v>
                </c:pt>
                <c:pt idx="11">
                  <c:v>439392</c:v>
                </c:pt>
                <c:pt idx="12">
                  <c:v>0</c:v>
                </c:pt>
                <c:pt idx="13">
                  <c:v>0</c:v>
                </c:pt>
                <c:pt idx="14">
                  <c:v>30583</c:v>
                </c:pt>
                <c:pt idx="15">
                  <c:v>643372</c:v>
                </c:pt>
                <c:pt idx="16">
                  <c:v>73775</c:v>
                </c:pt>
                <c:pt idx="17">
                  <c:v>0</c:v>
                </c:pt>
                <c:pt idx="18">
                  <c:v>154458</c:v>
                </c:pt>
                <c:pt idx="19">
                  <c:v>45669</c:v>
                </c:pt>
                <c:pt idx="20">
                  <c:v>0</c:v>
                </c:pt>
                <c:pt idx="21">
                  <c:v>1655621</c:v>
                </c:pt>
                <c:pt idx="22">
                  <c:v>100694</c:v>
                </c:pt>
                <c:pt idx="23">
                  <c:v>0</c:v>
                </c:pt>
                <c:pt idx="24">
                  <c:v>0</c:v>
                </c:pt>
                <c:pt idx="25">
                  <c:v>217092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39911</c:v>
                </c:pt>
                <c:pt idx="2">
                  <c:v>205094</c:v>
                </c:pt>
                <c:pt idx="3">
                  <c:v>0</c:v>
                </c:pt>
                <c:pt idx="4">
                  <c:v>1109590</c:v>
                </c:pt>
                <c:pt idx="5">
                  <c:v>13375</c:v>
                </c:pt>
                <c:pt idx="6">
                  <c:v>1179811</c:v>
                </c:pt>
                <c:pt idx="7">
                  <c:v>486805</c:v>
                </c:pt>
                <c:pt idx="8">
                  <c:v>51562</c:v>
                </c:pt>
                <c:pt idx="9">
                  <c:v>0</c:v>
                </c:pt>
                <c:pt idx="10">
                  <c:v>0</c:v>
                </c:pt>
                <c:pt idx="11">
                  <c:v>402711</c:v>
                </c:pt>
                <c:pt idx="12">
                  <c:v>0</c:v>
                </c:pt>
                <c:pt idx="13">
                  <c:v>0</c:v>
                </c:pt>
                <c:pt idx="14">
                  <c:v>36838</c:v>
                </c:pt>
                <c:pt idx="15">
                  <c:v>644251</c:v>
                </c:pt>
                <c:pt idx="16">
                  <c:v>68229</c:v>
                </c:pt>
                <c:pt idx="17">
                  <c:v>0</c:v>
                </c:pt>
                <c:pt idx="18">
                  <c:v>135029</c:v>
                </c:pt>
                <c:pt idx="19">
                  <c:v>44931</c:v>
                </c:pt>
                <c:pt idx="20">
                  <c:v>0</c:v>
                </c:pt>
                <c:pt idx="21">
                  <c:v>1654653</c:v>
                </c:pt>
                <c:pt idx="22">
                  <c:v>99097</c:v>
                </c:pt>
                <c:pt idx="23">
                  <c:v>0</c:v>
                </c:pt>
                <c:pt idx="24">
                  <c:v>0</c:v>
                </c:pt>
                <c:pt idx="25">
                  <c:v>194880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338910"/>
        <c:axId val="1435197"/>
      </c:barChart>
      <c:catAx>
        <c:axId val="453389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35197"/>
        <c:crosses val="autoZero"/>
        <c:auto val="1"/>
        <c:lblAlgn val="ctr"/>
        <c:lblOffset val="100"/>
        <c:noMultiLvlLbl val="0"/>
      </c:catAx>
      <c:valAx>
        <c:axId val="143519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3389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5857</c:v>
                </c:pt>
                <c:pt idx="2">
                  <c:v>4748</c:v>
                </c:pt>
                <c:pt idx="3">
                  <c:v>0</c:v>
                </c:pt>
                <c:pt idx="4">
                  <c:v>4098</c:v>
                </c:pt>
                <c:pt idx="5">
                  <c:v>28902</c:v>
                </c:pt>
                <c:pt idx="6">
                  <c:v>129698</c:v>
                </c:pt>
                <c:pt idx="7">
                  <c:v>631341</c:v>
                </c:pt>
                <c:pt idx="8">
                  <c:v>117289</c:v>
                </c:pt>
                <c:pt idx="9">
                  <c:v>3299</c:v>
                </c:pt>
                <c:pt idx="10">
                  <c:v>295</c:v>
                </c:pt>
                <c:pt idx="11">
                  <c:v>1930</c:v>
                </c:pt>
                <c:pt idx="12">
                  <c:v>0</c:v>
                </c:pt>
                <c:pt idx="13">
                  <c:v>21</c:v>
                </c:pt>
                <c:pt idx="14">
                  <c:v>13883</c:v>
                </c:pt>
                <c:pt idx="15">
                  <c:v>304645</c:v>
                </c:pt>
                <c:pt idx="16">
                  <c:v>84599</c:v>
                </c:pt>
                <c:pt idx="17">
                  <c:v>322</c:v>
                </c:pt>
                <c:pt idx="18">
                  <c:v>12770</c:v>
                </c:pt>
                <c:pt idx="19">
                  <c:v>1587</c:v>
                </c:pt>
                <c:pt idx="20">
                  <c:v>224088</c:v>
                </c:pt>
                <c:pt idx="21">
                  <c:v>78952</c:v>
                </c:pt>
                <c:pt idx="22">
                  <c:v>347404</c:v>
                </c:pt>
                <c:pt idx="23">
                  <c:v>6399</c:v>
                </c:pt>
                <c:pt idx="24">
                  <c:v>206001</c:v>
                </c:pt>
                <c:pt idx="25">
                  <c:v>525364</c:v>
                </c:pt>
                <c:pt idx="26">
                  <c:v>597754</c:v>
                </c:pt>
                <c:pt idx="27">
                  <c:v>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2258</c:v>
                </c:pt>
                <c:pt idx="2">
                  <c:v>2183</c:v>
                </c:pt>
                <c:pt idx="3">
                  <c:v>0</c:v>
                </c:pt>
                <c:pt idx="4">
                  <c:v>3422</c:v>
                </c:pt>
                <c:pt idx="5">
                  <c:v>18251</c:v>
                </c:pt>
                <c:pt idx="6">
                  <c:v>128286</c:v>
                </c:pt>
                <c:pt idx="7">
                  <c:v>723839</c:v>
                </c:pt>
                <c:pt idx="8">
                  <c:v>126135</c:v>
                </c:pt>
                <c:pt idx="9">
                  <c:v>41</c:v>
                </c:pt>
                <c:pt idx="10">
                  <c:v>1049</c:v>
                </c:pt>
                <c:pt idx="11">
                  <c:v>2548</c:v>
                </c:pt>
                <c:pt idx="12">
                  <c:v>128</c:v>
                </c:pt>
                <c:pt idx="13">
                  <c:v>19</c:v>
                </c:pt>
                <c:pt idx="14">
                  <c:v>19639</c:v>
                </c:pt>
                <c:pt idx="15">
                  <c:v>360783</c:v>
                </c:pt>
                <c:pt idx="16">
                  <c:v>58972</c:v>
                </c:pt>
                <c:pt idx="17">
                  <c:v>256</c:v>
                </c:pt>
                <c:pt idx="18">
                  <c:v>2133</c:v>
                </c:pt>
                <c:pt idx="19">
                  <c:v>1293</c:v>
                </c:pt>
                <c:pt idx="20">
                  <c:v>259663</c:v>
                </c:pt>
                <c:pt idx="21">
                  <c:v>81477</c:v>
                </c:pt>
                <c:pt idx="22">
                  <c:v>404802</c:v>
                </c:pt>
                <c:pt idx="23">
                  <c:v>6090</c:v>
                </c:pt>
                <c:pt idx="24">
                  <c:v>200615</c:v>
                </c:pt>
                <c:pt idx="25">
                  <c:v>593682</c:v>
                </c:pt>
                <c:pt idx="26">
                  <c:v>597176</c:v>
                </c:pt>
                <c:pt idx="27">
                  <c:v>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658097"/>
        <c:axId val="18250567"/>
      </c:barChart>
      <c:catAx>
        <c:axId val="516580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250567"/>
        <c:crosses val="autoZero"/>
        <c:auto val="1"/>
        <c:lblAlgn val="ctr"/>
        <c:lblOffset val="100"/>
        <c:noMultiLvlLbl val="0"/>
      </c:catAx>
      <c:valAx>
        <c:axId val="1825056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6580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8277395</c:v>
                </c:pt>
                <c:pt idx="1">
                  <c:v>819478</c:v>
                </c:pt>
                <c:pt idx="2">
                  <c:v>830831</c:v>
                </c:pt>
                <c:pt idx="3">
                  <c:v>1969128</c:v>
                </c:pt>
                <c:pt idx="4">
                  <c:v>15329014</c:v>
                </c:pt>
                <c:pt idx="5">
                  <c:v>1036333</c:v>
                </c:pt>
                <c:pt idx="6">
                  <c:v>502543</c:v>
                </c:pt>
                <c:pt idx="7">
                  <c:v>16105914</c:v>
                </c:pt>
                <c:pt idx="8">
                  <c:v>20879892</c:v>
                </c:pt>
                <c:pt idx="9">
                  <c:v>22248672</c:v>
                </c:pt>
                <c:pt idx="10">
                  <c:v>11292783</c:v>
                </c:pt>
                <c:pt idx="11">
                  <c:v>290103</c:v>
                </c:pt>
                <c:pt idx="12">
                  <c:v>4023399</c:v>
                </c:pt>
                <c:pt idx="13">
                  <c:v>9200403</c:v>
                </c:pt>
                <c:pt idx="14">
                  <c:v>15077349</c:v>
                </c:pt>
                <c:pt idx="15">
                  <c:v>1776681</c:v>
                </c:pt>
                <c:pt idx="16">
                  <c:v>975531</c:v>
                </c:pt>
                <c:pt idx="17">
                  <c:v>1570509</c:v>
                </c:pt>
                <c:pt idx="18">
                  <c:v>16</c:v>
                </c:pt>
                <c:pt idx="19">
                  <c:v>1282909</c:v>
                </c:pt>
                <c:pt idx="20">
                  <c:v>1974156</c:v>
                </c:pt>
                <c:pt idx="21">
                  <c:v>925616</c:v>
                </c:pt>
                <c:pt idx="22">
                  <c:v>3098673</c:v>
                </c:pt>
                <c:pt idx="23">
                  <c:v>1935551</c:v>
                </c:pt>
                <c:pt idx="24">
                  <c:v>20803338</c:v>
                </c:pt>
                <c:pt idx="25">
                  <c:v>14792309</c:v>
                </c:pt>
                <c:pt idx="26">
                  <c:v>1726326</c:v>
                </c:pt>
                <c:pt idx="27">
                  <c:v>692454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B1-4140-B710-4243E05A758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6961355</c:v>
                </c:pt>
                <c:pt idx="1">
                  <c:v>716564</c:v>
                </c:pt>
                <c:pt idx="2">
                  <c:v>744760</c:v>
                </c:pt>
                <c:pt idx="3">
                  <c:v>1983696</c:v>
                </c:pt>
                <c:pt idx="4">
                  <c:v>15106311</c:v>
                </c:pt>
                <c:pt idx="5">
                  <c:v>1525589</c:v>
                </c:pt>
                <c:pt idx="6">
                  <c:v>364321</c:v>
                </c:pt>
                <c:pt idx="7">
                  <c:v>16226661</c:v>
                </c:pt>
                <c:pt idx="8">
                  <c:v>19725502</c:v>
                </c:pt>
                <c:pt idx="9">
                  <c:v>23619503</c:v>
                </c:pt>
                <c:pt idx="10">
                  <c:v>9964990</c:v>
                </c:pt>
                <c:pt idx="11">
                  <c:v>185003</c:v>
                </c:pt>
                <c:pt idx="12">
                  <c:v>4590092</c:v>
                </c:pt>
                <c:pt idx="13">
                  <c:v>8606691</c:v>
                </c:pt>
                <c:pt idx="14">
                  <c:v>15284999</c:v>
                </c:pt>
                <c:pt idx="15">
                  <c:v>1765795</c:v>
                </c:pt>
                <c:pt idx="16">
                  <c:v>1089788</c:v>
                </c:pt>
                <c:pt idx="17">
                  <c:v>1251561</c:v>
                </c:pt>
                <c:pt idx="18">
                  <c:v>96</c:v>
                </c:pt>
                <c:pt idx="19">
                  <c:v>1022531</c:v>
                </c:pt>
                <c:pt idx="20">
                  <c:v>2044838</c:v>
                </c:pt>
                <c:pt idx="21">
                  <c:v>987103</c:v>
                </c:pt>
                <c:pt idx="22">
                  <c:v>3337305</c:v>
                </c:pt>
                <c:pt idx="23">
                  <c:v>1767185</c:v>
                </c:pt>
                <c:pt idx="24">
                  <c:v>21998683</c:v>
                </c:pt>
                <c:pt idx="25">
                  <c:v>15742871</c:v>
                </c:pt>
                <c:pt idx="26">
                  <c:v>1570160</c:v>
                </c:pt>
                <c:pt idx="27">
                  <c:v>668319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B1-4140-B710-4243E05A7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0692259"/>
        <c:axId val="14493747"/>
      </c:barChart>
      <c:catAx>
        <c:axId val="306922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493747"/>
        <c:crosses val="autoZero"/>
        <c:auto val="1"/>
        <c:lblAlgn val="ctr"/>
        <c:lblOffset val="100"/>
        <c:noMultiLvlLbl val="0"/>
      </c:catAx>
      <c:valAx>
        <c:axId val="1449374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69225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5103431</c:v>
                </c:pt>
                <c:pt idx="1">
                  <c:v>7301</c:v>
                </c:pt>
                <c:pt idx="2">
                  <c:v>44871</c:v>
                </c:pt>
                <c:pt idx="3">
                  <c:v>257344</c:v>
                </c:pt>
                <c:pt idx="4">
                  <c:v>10347310</c:v>
                </c:pt>
                <c:pt idx="5">
                  <c:v>44186</c:v>
                </c:pt>
                <c:pt idx="6">
                  <c:v>404136</c:v>
                </c:pt>
                <c:pt idx="7">
                  <c:v>5971629</c:v>
                </c:pt>
                <c:pt idx="8">
                  <c:v>15306715</c:v>
                </c:pt>
                <c:pt idx="9">
                  <c:v>17019655</c:v>
                </c:pt>
                <c:pt idx="10">
                  <c:v>5296494</c:v>
                </c:pt>
                <c:pt idx="11">
                  <c:v>287966</c:v>
                </c:pt>
                <c:pt idx="12">
                  <c:v>1767006</c:v>
                </c:pt>
                <c:pt idx="13">
                  <c:v>1207041</c:v>
                </c:pt>
                <c:pt idx="14">
                  <c:v>11851041</c:v>
                </c:pt>
                <c:pt idx="15">
                  <c:v>1182736</c:v>
                </c:pt>
                <c:pt idx="16">
                  <c:v>41001</c:v>
                </c:pt>
                <c:pt idx="17">
                  <c:v>0</c:v>
                </c:pt>
                <c:pt idx="18">
                  <c:v>0</c:v>
                </c:pt>
                <c:pt idx="19">
                  <c:v>878189</c:v>
                </c:pt>
                <c:pt idx="20">
                  <c:v>0</c:v>
                </c:pt>
                <c:pt idx="21">
                  <c:v>420976</c:v>
                </c:pt>
                <c:pt idx="22">
                  <c:v>148448</c:v>
                </c:pt>
                <c:pt idx="23">
                  <c:v>501118</c:v>
                </c:pt>
                <c:pt idx="24">
                  <c:v>12690833</c:v>
                </c:pt>
                <c:pt idx="25">
                  <c:v>2133044</c:v>
                </c:pt>
                <c:pt idx="26">
                  <c:v>32905</c:v>
                </c:pt>
                <c:pt idx="27">
                  <c:v>242277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84-4086-A0FA-4D3C4AC2E3F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4182089</c:v>
                </c:pt>
                <c:pt idx="1">
                  <c:v>11009</c:v>
                </c:pt>
                <c:pt idx="2">
                  <c:v>6036</c:v>
                </c:pt>
                <c:pt idx="3">
                  <c:v>248982</c:v>
                </c:pt>
                <c:pt idx="4">
                  <c:v>10138134</c:v>
                </c:pt>
                <c:pt idx="5">
                  <c:v>52692</c:v>
                </c:pt>
                <c:pt idx="6">
                  <c:v>264428</c:v>
                </c:pt>
                <c:pt idx="7">
                  <c:v>6703280</c:v>
                </c:pt>
                <c:pt idx="8">
                  <c:v>14498358</c:v>
                </c:pt>
                <c:pt idx="9">
                  <c:v>18128705</c:v>
                </c:pt>
                <c:pt idx="10">
                  <c:v>5021977</c:v>
                </c:pt>
                <c:pt idx="11">
                  <c:v>183475</c:v>
                </c:pt>
                <c:pt idx="12">
                  <c:v>2550052</c:v>
                </c:pt>
                <c:pt idx="13">
                  <c:v>782470</c:v>
                </c:pt>
                <c:pt idx="14">
                  <c:v>11968836</c:v>
                </c:pt>
                <c:pt idx="15">
                  <c:v>1154855</c:v>
                </c:pt>
                <c:pt idx="16">
                  <c:v>73223</c:v>
                </c:pt>
                <c:pt idx="17">
                  <c:v>0</c:v>
                </c:pt>
                <c:pt idx="18">
                  <c:v>0</c:v>
                </c:pt>
                <c:pt idx="19">
                  <c:v>697779</c:v>
                </c:pt>
                <c:pt idx="20">
                  <c:v>0</c:v>
                </c:pt>
                <c:pt idx="21">
                  <c:v>481982</c:v>
                </c:pt>
                <c:pt idx="22">
                  <c:v>171715</c:v>
                </c:pt>
                <c:pt idx="23">
                  <c:v>380028</c:v>
                </c:pt>
                <c:pt idx="24">
                  <c:v>13131399</c:v>
                </c:pt>
                <c:pt idx="25">
                  <c:v>3597744</c:v>
                </c:pt>
                <c:pt idx="26">
                  <c:v>34033</c:v>
                </c:pt>
                <c:pt idx="27">
                  <c:v>245854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84-4086-A0FA-4D3C4AC2E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276735"/>
        <c:axId val="34083194"/>
      </c:barChart>
      <c:catAx>
        <c:axId val="4227673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083194"/>
        <c:crosses val="autoZero"/>
        <c:auto val="1"/>
        <c:lblAlgn val="ctr"/>
        <c:lblOffset val="100"/>
        <c:noMultiLvlLbl val="0"/>
      </c:catAx>
      <c:valAx>
        <c:axId val="3408319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27673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2823906</c:v>
                </c:pt>
                <c:pt idx="1">
                  <c:v>686298</c:v>
                </c:pt>
                <c:pt idx="2">
                  <c:v>270785</c:v>
                </c:pt>
                <c:pt idx="3">
                  <c:v>1452175</c:v>
                </c:pt>
                <c:pt idx="4">
                  <c:v>162568</c:v>
                </c:pt>
                <c:pt idx="5">
                  <c:v>945119</c:v>
                </c:pt>
                <c:pt idx="6">
                  <c:v>84184</c:v>
                </c:pt>
                <c:pt idx="7">
                  <c:v>2522044</c:v>
                </c:pt>
                <c:pt idx="8">
                  <c:v>1957165</c:v>
                </c:pt>
                <c:pt idx="9">
                  <c:v>4800687</c:v>
                </c:pt>
                <c:pt idx="10">
                  <c:v>5832170</c:v>
                </c:pt>
                <c:pt idx="11">
                  <c:v>0</c:v>
                </c:pt>
                <c:pt idx="12">
                  <c:v>2159793</c:v>
                </c:pt>
                <c:pt idx="13">
                  <c:v>7329121</c:v>
                </c:pt>
                <c:pt idx="14">
                  <c:v>3011263</c:v>
                </c:pt>
                <c:pt idx="15">
                  <c:v>224087</c:v>
                </c:pt>
                <c:pt idx="16">
                  <c:v>754723</c:v>
                </c:pt>
                <c:pt idx="17">
                  <c:v>1191349</c:v>
                </c:pt>
                <c:pt idx="18">
                  <c:v>0</c:v>
                </c:pt>
                <c:pt idx="19">
                  <c:v>166382</c:v>
                </c:pt>
                <c:pt idx="20">
                  <c:v>760731</c:v>
                </c:pt>
                <c:pt idx="21">
                  <c:v>123041</c:v>
                </c:pt>
                <c:pt idx="22">
                  <c:v>2180950</c:v>
                </c:pt>
                <c:pt idx="23">
                  <c:v>1246833</c:v>
                </c:pt>
                <c:pt idx="24">
                  <c:v>7126147</c:v>
                </c:pt>
                <c:pt idx="25">
                  <c:v>1930335</c:v>
                </c:pt>
                <c:pt idx="26">
                  <c:v>69500</c:v>
                </c:pt>
                <c:pt idx="27">
                  <c:v>224449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C9-47FC-A25B-69671FD16BC2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2379244</c:v>
                </c:pt>
                <c:pt idx="1">
                  <c:v>584425</c:v>
                </c:pt>
                <c:pt idx="2">
                  <c:v>264831</c:v>
                </c:pt>
                <c:pt idx="3">
                  <c:v>1412379</c:v>
                </c:pt>
                <c:pt idx="4">
                  <c:v>323514</c:v>
                </c:pt>
                <c:pt idx="5">
                  <c:v>1435247</c:v>
                </c:pt>
                <c:pt idx="6">
                  <c:v>88361</c:v>
                </c:pt>
                <c:pt idx="7">
                  <c:v>2363673</c:v>
                </c:pt>
                <c:pt idx="8">
                  <c:v>1911542</c:v>
                </c:pt>
                <c:pt idx="9">
                  <c:v>4992989</c:v>
                </c:pt>
                <c:pt idx="10">
                  <c:v>4797007</c:v>
                </c:pt>
                <c:pt idx="11">
                  <c:v>0</c:v>
                </c:pt>
                <c:pt idx="12">
                  <c:v>1916857</c:v>
                </c:pt>
                <c:pt idx="13">
                  <c:v>7247872</c:v>
                </c:pt>
                <c:pt idx="14">
                  <c:v>3181109</c:v>
                </c:pt>
                <c:pt idx="15">
                  <c:v>210628</c:v>
                </c:pt>
                <c:pt idx="16">
                  <c:v>810528</c:v>
                </c:pt>
                <c:pt idx="17">
                  <c:v>892057</c:v>
                </c:pt>
                <c:pt idx="18">
                  <c:v>0</c:v>
                </c:pt>
                <c:pt idx="19">
                  <c:v>100055</c:v>
                </c:pt>
                <c:pt idx="20">
                  <c:v>872049</c:v>
                </c:pt>
                <c:pt idx="21">
                  <c:v>131994</c:v>
                </c:pt>
                <c:pt idx="22">
                  <c:v>2461926</c:v>
                </c:pt>
                <c:pt idx="23">
                  <c:v>1260117</c:v>
                </c:pt>
                <c:pt idx="24">
                  <c:v>7908076</c:v>
                </c:pt>
                <c:pt idx="25">
                  <c:v>1813564</c:v>
                </c:pt>
                <c:pt idx="26">
                  <c:v>74225</c:v>
                </c:pt>
                <c:pt idx="27">
                  <c:v>197372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C9-47FC-A25B-69671FD16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36262"/>
        <c:axId val="42232697"/>
      </c:barChart>
      <c:catAx>
        <c:axId val="162362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232697"/>
        <c:crosses val="autoZero"/>
        <c:auto val="1"/>
        <c:lblAlgn val="ctr"/>
        <c:lblOffset val="100"/>
        <c:noMultiLvlLbl val="0"/>
      </c:catAx>
      <c:valAx>
        <c:axId val="4223269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2362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350058</c:v>
                </c:pt>
                <c:pt idx="1">
                  <c:v>125879</c:v>
                </c:pt>
                <c:pt idx="2">
                  <c:v>515175</c:v>
                </c:pt>
                <c:pt idx="3">
                  <c:v>259609</c:v>
                </c:pt>
                <c:pt idx="4">
                  <c:v>4819136</c:v>
                </c:pt>
                <c:pt idx="5">
                  <c:v>47028</c:v>
                </c:pt>
                <c:pt idx="6">
                  <c:v>14223</c:v>
                </c:pt>
                <c:pt idx="7">
                  <c:v>7612241</c:v>
                </c:pt>
                <c:pt idx="8">
                  <c:v>3616012</c:v>
                </c:pt>
                <c:pt idx="9">
                  <c:v>428330</c:v>
                </c:pt>
                <c:pt idx="10">
                  <c:v>164119</c:v>
                </c:pt>
                <c:pt idx="11">
                  <c:v>2137</c:v>
                </c:pt>
                <c:pt idx="12">
                  <c:v>96600</c:v>
                </c:pt>
                <c:pt idx="13">
                  <c:v>664241</c:v>
                </c:pt>
                <c:pt idx="14">
                  <c:v>215045</c:v>
                </c:pt>
                <c:pt idx="15">
                  <c:v>369858</c:v>
                </c:pt>
                <c:pt idx="16">
                  <c:v>179807</c:v>
                </c:pt>
                <c:pt idx="17">
                  <c:v>379160</c:v>
                </c:pt>
                <c:pt idx="18">
                  <c:v>16</c:v>
                </c:pt>
                <c:pt idx="19">
                  <c:v>238338</c:v>
                </c:pt>
                <c:pt idx="20">
                  <c:v>1213425</c:v>
                </c:pt>
                <c:pt idx="21">
                  <c:v>381599</c:v>
                </c:pt>
                <c:pt idx="22">
                  <c:v>769275</c:v>
                </c:pt>
                <c:pt idx="23">
                  <c:v>187600</c:v>
                </c:pt>
                <c:pt idx="24">
                  <c:v>986358</c:v>
                </c:pt>
                <c:pt idx="25">
                  <c:v>10728930</c:v>
                </c:pt>
                <c:pt idx="26">
                  <c:v>1623921</c:v>
                </c:pt>
                <c:pt idx="27">
                  <c:v>225728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D0-43D3-9AAD-91DB4B597A4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400022</c:v>
                </c:pt>
                <c:pt idx="1">
                  <c:v>121130</c:v>
                </c:pt>
                <c:pt idx="2">
                  <c:v>473893</c:v>
                </c:pt>
                <c:pt idx="3">
                  <c:v>322335</c:v>
                </c:pt>
                <c:pt idx="4">
                  <c:v>4644663</c:v>
                </c:pt>
                <c:pt idx="5">
                  <c:v>37650</c:v>
                </c:pt>
                <c:pt idx="6">
                  <c:v>11532</c:v>
                </c:pt>
                <c:pt idx="7">
                  <c:v>7159708</c:v>
                </c:pt>
                <c:pt idx="8">
                  <c:v>3315602</c:v>
                </c:pt>
                <c:pt idx="9">
                  <c:v>497809</c:v>
                </c:pt>
                <c:pt idx="10">
                  <c:v>146006</c:v>
                </c:pt>
                <c:pt idx="11">
                  <c:v>1528</c:v>
                </c:pt>
                <c:pt idx="12">
                  <c:v>123183</c:v>
                </c:pt>
                <c:pt idx="13">
                  <c:v>576349</c:v>
                </c:pt>
                <c:pt idx="14">
                  <c:v>135054</c:v>
                </c:pt>
                <c:pt idx="15">
                  <c:v>400312</c:v>
                </c:pt>
                <c:pt idx="16">
                  <c:v>206037</c:v>
                </c:pt>
                <c:pt idx="17">
                  <c:v>359504</c:v>
                </c:pt>
                <c:pt idx="18">
                  <c:v>96</c:v>
                </c:pt>
                <c:pt idx="19">
                  <c:v>224697</c:v>
                </c:pt>
                <c:pt idx="20">
                  <c:v>1172789</c:v>
                </c:pt>
                <c:pt idx="21">
                  <c:v>373127</c:v>
                </c:pt>
                <c:pt idx="22">
                  <c:v>703664</c:v>
                </c:pt>
                <c:pt idx="23">
                  <c:v>127040</c:v>
                </c:pt>
                <c:pt idx="24">
                  <c:v>959208</c:v>
                </c:pt>
                <c:pt idx="25">
                  <c:v>10331563</c:v>
                </c:pt>
                <c:pt idx="26">
                  <c:v>1461902</c:v>
                </c:pt>
                <c:pt idx="27">
                  <c:v>225093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D0-43D3-9AAD-91DB4B597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329034"/>
        <c:axId val="14824010"/>
      </c:barChart>
      <c:catAx>
        <c:axId val="6032903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824010"/>
        <c:crosses val="autoZero"/>
        <c:auto val="1"/>
        <c:lblAlgn val="ctr"/>
        <c:lblOffset val="100"/>
        <c:noMultiLvlLbl val="0"/>
      </c:catAx>
      <c:valAx>
        <c:axId val="1482401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32903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2501937</c:v>
                </c:pt>
                <c:pt idx="1">
                  <c:v>845036</c:v>
                </c:pt>
                <c:pt idx="2">
                  <c:v>2985162</c:v>
                </c:pt>
                <c:pt idx="3">
                  <c:v>1816161</c:v>
                </c:pt>
                <c:pt idx="4">
                  <c:v>7976635</c:v>
                </c:pt>
                <c:pt idx="5">
                  <c:v>587023</c:v>
                </c:pt>
                <c:pt idx="6">
                  <c:v>12321</c:v>
                </c:pt>
                <c:pt idx="7">
                  <c:v>10963069</c:v>
                </c:pt>
                <c:pt idx="8">
                  <c:v>8001938</c:v>
                </c:pt>
                <c:pt idx="9">
                  <c:v>7923955</c:v>
                </c:pt>
                <c:pt idx="10">
                  <c:v>2835954</c:v>
                </c:pt>
                <c:pt idx="11">
                  <c:v>0</c:v>
                </c:pt>
                <c:pt idx="12">
                  <c:v>1532231</c:v>
                </c:pt>
                <c:pt idx="13">
                  <c:v>2852089</c:v>
                </c:pt>
                <c:pt idx="14">
                  <c:v>5681277</c:v>
                </c:pt>
                <c:pt idx="15">
                  <c:v>306224</c:v>
                </c:pt>
                <c:pt idx="16">
                  <c:v>460255</c:v>
                </c:pt>
                <c:pt idx="17">
                  <c:v>595415</c:v>
                </c:pt>
                <c:pt idx="18">
                  <c:v>0</c:v>
                </c:pt>
                <c:pt idx="19">
                  <c:v>566878</c:v>
                </c:pt>
                <c:pt idx="20">
                  <c:v>1030973</c:v>
                </c:pt>
                <c:pt idx="21">
                  <c:v>648662</c:v>
                </c:pt>
                <c:pt idx="22">
                  <c:v>2322229</c:v>
                </c:pt>
                <c:pt idx="23">
                  <c:v>620713</c:v>
                </c:pt>
                <c:pt idx="24">
                  <c:v>3764268</c:v>
                </c:pt>
                <c:pt idx="25">
                  <c:v>13242719</c:v>
                </c:pt>
                <c:pt idx="26">
                  <c:v>1855875</c:v>
                </c:pt>
                <c:pt idx="27">
                  <c:v>321606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DC-4182-8E53-A88C65B7043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1820729</c:v>
                </c:pt>
                <c:pt idx="1">
                  <c:v>811637</c:v>
                </c:pt>
                <c:pt idx="2">
                  <c:v>3008568</c:v>
                </c:pt>
                <c:pt idx="3">
                  <c:v>1855232</c:v>
                </c:pt>
                <c:pt idx="4">
                  <c:v>7057777</c:v>
                </c:pt>
                <c:pt idx="5">
                  <c:v>417231</c:v>
                </c:pt>
                <c:pt idx="6">
                  <c:v>22118</c:v>
                </c:pt>
                <c:pt idx="7">
                  <c:v>10900307</c:v>
                </c:pt>
                <c:pt idx="8">
                  <c:v>7566450</c:v>
                </c:pt>
                <c:pt idx="9">
                  <c:v>7149460</c:v>
                </c:pt>
                <c:pt idx="10">
                  <c:v>2745951</c:v>
                </c:pt>
                <c:pt idx="11">
                  <c:v>5009</c:v>
                </c:pt>
                <c:pt idx="12">
                  <c:v>2024634</c:v>
                </c:pt>
                <c:pt idx="13">
                  <c:v>2250050</c:v>
                </c:pt>
                <c:pt idx="14">
                  <c:v>5334162</c:v>
                </c:pt>
                <c:pt idx="15">
                  <c:v>484668</c:v>
                </c:pt>
                <c:pt idx="16">
                  <c:v>488833</c:v>
                </c:pt>
                <c:pt idx="17">
                  <c:v>557404</c:v>
                </c:pt>
                <c:pt idx="18">
                  <c:v>0</c:v>
                </c:pt>
                <c:pt idx="19">
                  <c:v>532592</c:v>
                </c:pt>
                <c:pt idx="20">
                  <c:v>1081038</c:v>
                </c:pt>
                <c:pt idx="21">
                  <c:v>325949</c:v>
                </c:pt>
                <c:pt idx="22">
                  <c:v>2316745</c:v>
                </c:pt>
                <c:pt idx="23">
                  <c:v>494162</c:v>
                </c:pt>
                <c:pt idx="24">
                  <c:v>3698372</c:v>
                </c:pt>
                <c:pt idx="25">
                  <c:v>13475202</c:v>
                </c:pt>
                <c:pt idx="26">
                  <c:v>1638149</c:v>
                </c:pt>
                <c:pt idx="27">
                  <c:v>418223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DC-4182-8E53-A88C65B70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8115"/>
        <c:axId val="46054909"/>
      </c:barChart>
      <c:catAx>
        <c:axId val="5981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054909"/>
        <c:crosses val="autoZero"/>
        <c:auto val="1"/>
        <c:lblAlgn val="ctr"/>
        <c:lblOffset val="100"/>
        <c:noMultiLvlLbl val="0"/>
      </c:catAx>
      <c:valAx>
        <c:axId val="4605490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81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1770725</c:v>
                </c:pt>
                <c:pt idx="1">
                  <c:v>9768</c:v>
                </c:pt>
                <c:pt idx="2">
                  <c:v>77964</c:v>
                </c:pt>
                <c:pt idx="3">
                  <c:v>162268</c:v>
                </c:pt>
                <c:pt idx="4">
                  <c:v>3321583</c:v>
                </c:pt>
                <c:pt idx="5">
                  <c:v>8122</c:v>
                </c:pt>
                <c:pt idx="6">
                  <c:v>0</c:v>
                </c:pt>
                <c:pt idx="7">
                  <c:v>435513</c:v>
                </c:pt>
                <c:pt idx="8">
                  <c:v>3165269</c:v>
                </c:pt>
                <c:pt idx="9">
                  <c:v>4808189</c:v>
                </c:pt>
                <c:pt idx="10">
                  <c:v>1140394</c:v>
                </c:pt>
                <c:pt idx="11">
                  <c:v>0</c:v>
                </c:pt>
                <c:pt idx="12">
                  <c:v>171553</c:v>
                </c:pt>
                <c:pt idx="13">
                  <c:v>111741</c:v>
                </c:pt>
                <c:pt idx="14">
                  <c:v>3961398</c:v>
                </c:pt>
                <c:pt idx="15">
                  <c:v>108788</c:v>
                </c:pt>
                <c:pt idx="16">
                  <c:v>35669</c:v>
                </c:pt>
                <c:pt idx="17">
                  <c:v>0</c:v>
                </c:pt>
                <c:pt idx="18">
                  <c:v>0</c:v>
                </c:pt>
                <c:pt idx="19">
                  <c:v>3457</c:v>
                </c:pt>
                <c:pt idx="20">
                  <c:v>0</c:v>
                </c:pt>
                <c:pt idx="21">
                  <c:v>552812</c:v>
                </c:pt>
                <c:pt idx="22">
                  <c:v>9352</c:v>
                </c:pt>
                <c:pt idx="23">
                  <c:v>0</c:v>
                </c:pt>
                <c:pt idx="24">
                  <c:v>2954463</c:v>
                </c:pt>
                <c:pt idx="25">
                  <c:v>256379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00-4546-A9E6-C860C99953B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1136128</c:v>
                </c:pt>
                <c:pt idx="1">
                  <c:v>3152</c:v>
                </c:pt>
                <c:pt idx="2">
                  <c:v>7000</c:v>
                </c:pt>
                <c:pt idx="3">
                  <c:v>265253</c:v>
                </c:pt>
                <c:pt idx="4">
                  <c:v>2584208</c:v>
                </c:pt>
                <c:pt idx="5">
                  <c:v>242</c:v>
                </c:pt>
                <c:pt idx="6">
                  <c:v>2</c:v>
                </c:pt>
                <c:pt idx="7">
                  <c:v>679017</c:v>
                </c:pt>
                <c:pt idx="8">
                  <c:v>2931107</c:v>
                </c:pt>
                <c:pt idx="9">
                  <c:v>4628155</c:v>
                </c:pt>
                <c:pt idx="10">
                  <c:v>1036386</c:v>
                </c:pt>
                <c:pt idx="11">
                  <c:v>5000</c:v>
                </c:pt>
                <c:pt idx="12">
                  <c:v>442874</c:v>
                </c:pt>
                <c:pt idx="13">
                  <c:v>10989</c:v>
                </c:pt>
                <c:pt idx="14">
                  <c:v>3773858</c:v>
                </c:pt>
                <c:pt idx="15">
                  <c:v>146660</c:v>
                </c:pt>
                <c:pt idx="16">
                  <c:v>25857</c:v>
                </c:pt>
                <c:pt idx="17">
                  <c:v>0</c:v>
                </c:pt>
                <c:pt idx="18">
                  <c:v>0</c:v>
                </c:pt>
                <c:pt idx="19">
                  <c:v>10131</c:v>
                </c:pt>
                <c:pt idx="20">
                  <c:v>0</c:v>
                </c:pt>
                <c:pt idx="21">
                  <c:v>262953</c:v>
                </c:pt>
                <c:pt idx="22">
                  <c:v>9825</c:v>
                </c:pt>
                <c:pt idx="23">
                  <c:v>0</c:v>
                </c:pt>
                <c:pt idx="24">
                  <c:v>2625035</c:v>
                </c:pt>
                <c:pt idx="25">
                  <c:v>611934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00-4546-A9E6-C860C99953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206404"/>
        <c:axId val="38558782"/>
      </c:barChart>
      <c:catAx>
        <c:axId val="432064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558782"/>
        <c:crosses val="autoZero"/>
        <c:auto val="1"/>
        <c:lblAlgn val="ctr"/>
        <c:lblOffset val="100"/>
        <c:noMultiLvlLbl val="0"/>
      </c:catAx>
      <c:valAx>
        <c:axId val="3855878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2064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603474</c:v>
                </c:pt>
                <c:pt idx="1">
                  <c:v>752787</c:v>
                </c:pt>
                <c:pt idx="2">
                  <c:v>2545133</c:v>
                </c:pt>
                <c:pt idx="3">
                  <c:v>931268</c:v>
                </c:pt>
                <c:pt idx="4">
                  <c:v>0</c:v>
                </c:pt>
                <c:pt idx="5">
                  <c:v>336658</c:v>
                </c:pt>
                <c:pt idx="6">
                  <c:v>43</c:v>
                </c:pt>
                <c:pt idx="7">
                  <c:v>1754131</c:v>
                </c:pt>
                <c:pt idx="8">
                  <c:v>1879536</c:v>
                </c:pt>
                <c:pt idx="9">
                  <c:v>2779582</c:v>
                </c:pt>
                <c:pt idx="10">
                  <c:v>961429</c:v>
                </c:pt>
                <c:pt idx="11">
                  <c:v>0</c:v>
                </c:pt>
                <c:pt idx="12">
                  <c:v>906522</c:v>
                </c:pt>
                <c:pt idx="13">
                  <c:v>1885580</c:v>
                </c:pt>
                <c:pt idx="14">
                  <c:v>1500056</c:v>
                </c:pt>
                <c:pt idx="15">
                  <c:v>13010</c:v>
                </c:pt>
                <c:pt idx="16">
                  <c:v>288751</c:v>
                </c:pt>
                <c:pt idx="17">
                  <c:v>15947</c:v>
                </c:pt>
                <c:pt idx="18">
                  <c:v>0</c:v>
                </c:pt>
                <c:pt idx="19">
                  <c:v>498625</c:v>
                </c:pt>
                <c:pt idx="20">
                  <c:v>91207</c:v>
                </c:pt>
                <c:pt idx="21">
                  <c:v>16</c:v>
                </c:pt>
                <c:pt idx="22">
                  <c:v>844165</c:v>
                </c:pt>
                <c:pt idx="23">
                  <c:v>425861</c:v>
                </c:pt>
                <c:pt idx="24">
                  <c:v>322285</c:v>
                </c:pt>
                <c:pt idx="25">
                  <c:v>626752</c:v>
                </c:pt>
                <c:pt idx="26">
                  <c:v>0</c:v>
                </c:pt>
                <c:pt idx="27">
                  <c:v>90390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1B-43B1-9C86-18FD1AFDAFA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541322</c:v>
                </c:pt>
                <c:pt idx="1">
                  <c:v>750388</c:v>
                </c:pt>
                <c:pt idx="2">
                  <c:v>2727872</c:v>
                </c:pt>
                <c:pt idx="3">
                  <c:v>869580</c:v>
                </c:pt>
                <c:pt idx="4">
                  <c:v>2</c:v>
                </c:pt>
                <c:pt idx="5">
                  <c:v>219041</c:v>
                </c:pt>
                <c:pt idx="6">
                  <c:v>36</c:v>
                </c:pt>
                <c:pt idx="7">
                  <c:v>1902567</c:v>
                </c:pt>
                <c:pt idx="8">
                  <c:v>1621676</c:v>
                </c:pt>
                <c:pt idx="9">
                  <c:v>2248894</c:v>
                </c:pt>
                <c:pt idx="10">
                  <c:v>991484</c:v>
                </c:pt>
                <c:pt idx="11">
                  <c:v>0</c:v>
                </c:pt>
                <c:pt idx="12">
                  <c:v>912317</c:v>
                </c:pt>
                <c:pt idx="13">
                  <c:v>1532797</c:v>
                </c:pt>
                <c:pt idx="14">
                  <c:v>1392463</c:v>
                </c:pt>
                <c:pt idx="15">
                  <c:v>17922</c:v>
                </c:pt>
                <c:pt idx="16">
                  <c:v>308829</c:v>
                </c:pt>
                <c:pt idx="17">
                  <c:v>48026</c:v>
                </c:pt>
                <c:pt idx="18">
                  <c:v>0</c:v>
                </c:pt>
                <c:pt idx="19">
                  <c:v>459321</c:v>
                </c:pt>
                <c:pt idx="20">
                  <c:v>117591</c:v>
                </c:pt>
                <c:pt idx="21">
                  <c:v>4299</c:v>
                </c:pt>
                <c:pt idx="22">
                  <c:v>1063449</c:v>
                </c:pt>
                <c:pt idx="23">
                  <c:v>355193</c:v>
                </c:pt>
                <c:pt idx="24">
                  <c:v>571227</c:v>
                </c:pt>
                <c:pt idx="25">
                  <c:v>474535</c:v>
                </c:pt>
                <c:pt idx="26">
                  <c:v>0</c:v>
                </c:pt>
                <c:pt idx="27">
                  <c:v>212757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1B-43B1-9C86-18FD1AFDAF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567077"/>
        <c:axId val="60697636"/>
      </c:barChart>
      <c:catAx>
        <c:axId val="5656707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697636"/>
        <c:crosses val="autoZero"/>
        <c:auto val="1"/>
        <c:lblAlgn val="ctr"/>
        <c:lblOffset val="100"/>
        <c:noMultiLvlLbl val="0"/>
      </c:catAx>
      <c:valAx>
        <c:axId val="6069763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56707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127738</c:v>
                </c:pt>
                <c:pt idx="1">
                  <c:v>82481</c:v>
                </c:pt>
                <c:pt idx="2">
                  <c:v>362065</c:v>
                </c:pt>
                <c:pt idx="3">
                  <c:v>722625</c:v>
                </c:pt>
                <c:pt idx="4">
                  <c:v>4655052</c:v>
                </c:pt>
                <c:pt idx="5">
                  <c:v>242243</c:v>
                </c:pt>
                <c:pt idx="6">
                  <c:v>12278</c:v>
                </c:pt>
                <c:pt idx="7">
                  <c:v>8773425</c:v>
                </c:pt>
                <c:pt idx="8">
                  <c:v>2957133</c:v>
                </c:pt>
                <c:pt idx="9">
                  <c:v>336184</c:v>
                </c:pt>
                <c:pt idx="10">
                  <c:v>734131</c:v>
                </c:pt>
                <c:pt idx="11">
                  <c:v>0</c:v>
                </c:pt>
                <c:pt idx="12">
                  <c:v>454156</c:v>
                </c:pt>
                <c:pt idx="13">
                  <c:v>854768</c:v>
                </c:pt>
                <c:pt idx="14">
                  <c:v>219823</c:v>
                </c:pt>
                <c:pt idx="15">
                  <c:v>184426</c:v>
                </c:pt>
                <c:pt idx="16">
                  <c:v>135835</c:v>
                </c:pt>
                <c:pt idx="17">
                  <c:v>579468</c:v>
                </c:pt>
                <c:pt idx="18">
                  <c:v>0</c:v>
                </c:pt>
                <c:pt idx="19">
                  <c:v>64796</c:v>
                </c:pt>
                <c:pt idx="20">
                  <c:v>939766</c:v>
                </c:pt>
                <c:pt idx="21">
                  <c:v>95834</c:v>
                </c:pt>
                <c:pt idx="22">
                  <c:v>1468712</c:v>
                </c:pt>
                <c:pt idx="23">
                  <c:v>194852</c:v>
                </c:pt>
                <c:pt idx="24">
                  <c:v>487520</c:v>
                </c:pt>
                <c:pt idx="25">
                  <c:v>12359588</c:v>
                </c:pt>
                <c:pt idx="26">
                  <c:v>1855875</c:v>
                </c:pt>
                <c:pt idx="27">
                  <c:v>231216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EA-42A1-9E96-4C8903FACA1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143279</c:v>
                </c:pt>
                <c:pt idx="1">
                  <c:v>58097</c:v>
                </c:pt>
                <c:pt idx="2">
                  <c:v>273696</c:v>
                </c:pt>
                <c:pt idx="3">
                  <c:v>720399</c:v>
                </c:pt>
                <c:pt idx="4">
                  <c:v>4473567</c:v>
                </c:pt>
                <c:pt idx="5">
                  <c:v>197948</c:v>
                </c:pt>
                <c:pt idx="6">
                  <c:v>22080</c:v>
                </c:pt>
                <c:pt idx="7">
                  <c:v>8318723</c:v>
                </c:pt>
                <c:pt idx="8">
                  <c:v>3013667</c:v>
                </c:pt>
                <c:pt idx="9">
                  <c:v>272411</c:v>
                </c:pt>
                <c:pt idx="10">
                  <c:v>718081</c:v>
                </c:pt>
                <c:pt idx="11">
                  <c:v>9</c:v>
                </c:pt>
                <c:pt idx="12">
                  <c:v>669443</c:v>
                </c:pt>
                <c:pt idx="13">
                  <c:v>706264</c:v>
                </c:pt>
                <c:pt idx="14">
                  <c:v>167841</c:v>
                </c:pt>
                <c:pt idx="15">
                  <c:v>320086</c:v>
                </c:pt>
                <c:pt idx="16">
                  <c:v>154147</c:v>
                </c:pt>
                <c:pt idx="17">
                  <c:v>509378</c:v>
                </c:pt>
                <c:pt idx="18">
                  <c:v>0</c:v>
                </c:pt>
                <c:pt idx="19">
                  <c:v>63140</c:v>
                </c:pt>
                <c:pt idx="20">
                  <c:v>963447</c:v>
                </c:pt>
                <c:pt idx="21">
                  <c:v>58697</c:v>
                </c:pt>
                <c:pt idx="22">
                  <c:v>1243471</c:v>
                </c:pt>
                <c:pt idx="23">
                  <c:v>138969</c:v>
                </c:pt>
                <c:pt idx="24">
                  <c:v>502110</c:v>
                </c:pt>
                <c:pt idx="25">
                  <c:v>12388733</c:v>
                </c:pt>
                <c:pt idx="26">
                  <c:v>1638149</c:v>
                </c:pt>
                <c:pt idx="27">
                  <c:v>205466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EA-42A1-9E96-4C8903FA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115922"/>
        <c:axId val="21700542"/>
      </c:barChart>
      <c:catAx>
        <c:axId val="421159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700542"/>
        <c:crosses val="autoZero"/>
        <c:auto val="1"/>
        <c:lblAlgn val="ctr"/>
        <c:lblOffset val="100"/>
        <c:noMultiLvlLbl val="0"/>
      </c:catAx>
      <c:valAx>
        <c:axId val="2170054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11592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45973531.097999997</c:v>
              </c:pt>
              <c:pt idx="1">
                <c:v>42979765.325999998</c:v>
              </c:pt>
              <c:pt idx="2">
                <c:v>47296914.588000007</c:v>
              </c:pt>
              <c:pt idx="3">
                <c:v>49208224.273000002</c:v>
              </c:pt>
              <c:pt idx="4">
                <c:v>51105481.667000003</c:v>
              </c:pt>
              <c:pt idx="5">
                <c:v>47151030.248999998</c:v>
              </c:pt>
              <c:pt idx="6">
                <c:v>47148670.434</c:v>
              </c:pt>
              <c:pt idx="7">
                <c:v>46373926.670999996</c:v>
              </c:pt>
              <c:pt idx="8">
                <c:v>45126070.056999996</c:v>
              </c:pt>
              <c:pt idx="9">
                <c:v>46035909.424000002</c:v>
              </c:pt>
              <c:pt idx="10">
                <c:v>44796711.660999991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171-4E5D-BD65-739455CDE645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44119866.009000003</c:v>
              </c:pt>
              <c:pt idx="1">
                <c:v>42498264.729999997</c:v>
              </c:pt>
              <c:pt idx="2">
                <c:v>47486077.763999999</c:v>
              </c:pt>
              <c:pt idx="3">
                <c:v>46936106.823999994</c:v>
              </c:pt>
              <c:pt idx="4">
                <c:v>47247169.920000002</c:v>
              </c:pt>
              <c:pt idx="5">
                <c:v>45800985.681999996</c:v>
              </c:pt>
              <c:pt idx="6">
                <c:v>46502600.601000004</c:v>
              </c:pt>
              <c:pt idx="7">
                <c:v>44795716.579000004</c:v>
              </c:pt>
              <c:pt idx="8">
                <c:v>44061362.366999999</c:v>
              </c:pt>
              <c:pt idx="9">
                <c:v>45163713.714000002</c:v>
              </c:pt>
              <c:pt idx="10">
                <c:v>45038567.090999998</c:v>
              </c:pt>
              <c:pt idx="11">
                <c:v>43560811.300999999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171-4E5D-BD65-739455CDE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32326"/>
        <c:axId val="1457083"/>
      </c:lineChart>
      <c:catAx>
        <c:axId val="6253232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57083"/>
        <c:crosses val="autoZero"/>
        <c:auto val="1"/>
        <c:lblAlgn val="ctr"/>
        <c:lblOffset val="100"/>
        <c:noMultiLvlLbl val="0"/>
      </c:catAx>
      <c:valAx>
        <c:axId val="1457083"/>
        <c:scaling>
          <c:orientation val="minMax"/>
          <c:max val="52000000"/>
          <c:min val="42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53232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15715787</c:v>
              </c:pt>
              <c:pt idx="1">
                <c:v>14240097</c:v>
              </c:pt>
              <c:pt idx="2">
                <c:v>15150298</c:v>
              </c:pt>
              <c:pt idx="3">
                <c:v>15875072</c:v>
              </c:pt>
              <c:pt idx="4">
                <c:v>16110516</c:v>
              </c:pt>
              <c:pt idx="5">
                <c:v>14802249</c:v>
              </c:pt>
              <c:pt idx="6">
                <c:v>14900777</c:v>
              </c:pt>
              <c:pt idx="7">
                <c:v>15277861</c:v>
              </c:pt>
              <c:pt idx="8">
                <c:v>13883811</c:v>
              </c:pt>
              <c:pt idx="9">
                <c:v>13953073</c:v>
              </c:pt>
              <c:pt idx="10">
                <c:v>14442297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0BE-4B5F-865E-687AA50E790E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14800457</c:v>
              </c:pt>
              <c:pt idx="1">
                <c:v>14617261</c:v>
              </c:pt>
              <c:pt idx="2">
                <c:v>14946663</c:v>
              </c:pt>
              <c:pt idx="3">
                <c:v>15761439</c:v>
              </c:pt>
              <c:pt idx="4">
                <c:v>14254089</c:v>
              </c:pt>
              <c:pt idx="5">
                <c:v>13440606</c:v>
              </c:pt>
              <c:pt idx="6">
                <c:v>14882730</c:v>
              </c:pt>
              <c:pt idx="7">
                <c:v>14722685</c:v>
              </c:pt>
              <c:pt idx="8">
                <c:v>13969730</c:v>
              </c:pt>
              <c:pt idx="9">
                <c:v>14492696</c:v>
              </c:pt>
              <c:pt idx="10">
                <c:v>14494139</c:v>
              </c:pt>
              <c:pt idx="11">
                <c:v>14500446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0BE-4B5F-865E-687AA50E79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258242"/>
        <c:axId val="47279445"/>
      </c:lineChart>
      <c:catAx>
        <c:axId val="3925824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279445"/>
        <c:crosses val="autoZero"/>
        <c:auto val="1"/>
        <c:lblAlgn val="ctr"/>
        <c:lblOffset val="100"/>
        <c:noMultiLvlLbl val="0"/>
      </c:catAx>
      <c:valAx>
        <c:axId val="47279445"/>
        <c:scaling>
          <c:orientation val="minMax"/>
          <c:max val="17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258242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7572328</c:v>
              </c:pt>
              <c:pt idx="1">
                <c:v>6130397</c:v>
              </c:pt>
              <c:pt idx="2">
                <c:v>6611717</c:v>
              </c:pt>
              <c:pt idx="3">
                <c:v>6996493</c:v>
              </c:pt>
              <c:pt idx="4">
                <c:v>7789442</c:v>
              </c:pt>
              <c:pt idx="5">
                <c:v>6860670</c:v>
              </c:pt>
              <c:pt idx="6">
                <c:v>7210179</c:v>
              </c:pt>
              <c:pt idx="7">
                <c:v>7202206</c:v>
              </c:pt>
              <c:pt idx="8">
                <c:v>7408551</c:v>
              </c:pt>
              <c:pt idx="9">
                <c:v>7070936</c:v>
              </c:pt>
              <c:pt idx="10">
                <c:v>7075579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BF9-4C02-B465-407E9C04998A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8169146</c:v>
              </c:pt>
              <c:pt idx="1">
                <c:v>7068088</c:v>
              </c:pt>
              <c:pt idx="2">
                <c:v>8308214</c:v>
              </c:pt>
              <c:pt idx="3">
                <c:v>7700747</c:v>
              </c:pt>
              <c:pt idx="4">
                <c:v>7454579</c:v>
              </c:pt>
              <c:pt idx="5">
                <c:v>8485643</c:v>
              </c:pt>
              <c:pt idx="6">
                <c:v>7375900</c:v>
              </c:pt>
              <c:pt idx="7">
                <c:v>7486374</c:v>
              </c:pt>
              <c:pt idx="8">
                <c:v>7417846</c:v>
              </c:pt>
              <c:pt idx="9">
                <c:v>7146456</c:v>
              </c:pt>
              <c:pt idx="10">
                <c:v>6951299</c:v>
              </c:pt>
              <c:pt idx="11">
                <c:v>6982876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BF9-4C02-B465-407E9C0499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05811"/>
        <c:axId val="51905161"/>
      </c:lineChart>
      <c:catAx>
        <c:axId val="3380581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905161"/>
        <c:crosses val="autoZero"/>
        <c:auto val="1"/>
        <c:lblAlgn val="ctr"/>
        <c:lblOffset val="100"/>
        <c:noMultiLvlLbl val="0"/>
      </c:catAx>
      <c:valAx>
        <c:axId val="51905161"/>
        <c:scaling>
          <c:orientation val="minMax"/>
          <c:max val="8500000"/>
          <c:min val="61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80581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21337611</c:v>
              </c:pt>
              <c:pt idx="1">
                <c:v>21446109</c:v>
              </c:pt>
              <c:pt idx="2">
                <c:v>24354919</c:v>
              </c:pt>
              <c:pt idx="3">
                <c:v>24881428</c:v>
              </c:pt>
              <c:pt idx="4">
                <c:v>25879320</c:v>
              </c:pt>
              <c:pt idx="5">
                <c:v>24183859</c:v>
              </c:pt>
              <c:pt idx="6">
                <c:v>23733318</c:v>
              </c:pt>
              <c:pt idx="7">
                <c:v>22582081</c:v>
              </c:pt>
              <c:pt idx="8">
                <c:v>22605155</c:v>
              </c:pt>
              <c:pt idx="9">
                <c:v>23647137</c:v>
              </c:pt>
              <c:pt idx="10">
                <c:v>22016158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930-42EF-AEDE-52F4B3E66DC0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19997613</c:v>
              </c:pt>
              <c:pt idx="1">
                <c:v>19811284</c:v>
              </c:pt>
              <c:pt idx="2">
                <c:v>22877399</c:v>
              </c:pt>
              <c:pt idx="3">
                <c:v>22249518</c:v>
              </c:pt>
              <c:pt idx="4">
                <c:v>24207368</c:v>
              </c:pt>
              <c:pt idx="5">
                <c:v>22612159</c:v>
              </c:pt>
              <c:pt idx="6">
                <c:v>22910791</c:v>
              </c:pt>
              <c:pt idx="7">
                <c:v>21240538</c:v>
              </c:pt>
              <c:pt idx="8">
                <c:v>21427005</c:v>
              </c:pt>
              <c:pt idx="9">
                <c:v>22198304</c:v>
              </c:pt>
              <c:pt idx="10">
                <c:v>22245603</c:v>
              </c:pt>
              <c:pt idx="11">
                <c:v>20729009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930-42EF-AEDE-52F4B3E66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91140"/>
        <c:axId val="38154373"/>
      </c:lineChart>
      <c:catAx>
        <c:axId val="4189114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154373"/>
        <c:crosses val="autoZero"/>
        <c:auto val="1"/>
        <c:lblAlgn val="ctr"/>
        <c:lblOffset val="100"/>
        <c:noMultiLvlLbl val="0"/>
      </c:catAx>
      <c:valAx>
        <c:axId val="38154373"/>
        <c:scaling>
          <c:orientation val="minMax"/>
          <c:max val="26000000"/>
          <c:min val="19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89114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14778756</c:v>
              </c:pt>
              <c:pt idx="1">
                <c:v>14831132</c:v>
              </c:pt>
              <c:pt idx="2">
                <c:v>16937219</c:v>
              </c:pt>
              <c:pt idx="3">
                <c:v>17163174</c:v>
              </c:pt>
              <c:pt idx="4">
                <c:v>17629306</c:v>
              </c:pt>
              <c:pt idx="5">
                <c:v>16962043</c:v>
              </c:pt>
              <c:pt idx="6">
                <c:v>16333364</c:v>
              </c:pt>
              <c:pt idx="7">
                <c:v>16251270</c:v>
              </c:pt>
              <c:pt idx="8">
                <c:v>15640048</c:v>
              </c:pt>
              <c:pt idx="9">
                <c:v>16232440</c:v>
              </c:pt>
              <c:pt idx="10">
                <c:v>14981264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786-4DBE-9726-1FD5EB431CF4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13804062</c:v>
              </c:pt>
              <c:pt idx="1">
                <c:v>13305454</c:v>
              </c:pt>
              <c:pt idx="2">
                <c:v>15054037</c:v>
              </c:pt>
              <c:pt idx="3">
                <c:v>15173606</c:v>
              </c:pt>
              <c:pt idx="4">
                <c:v>16253151</c:v>
              </c:pt>
              <c:pt idx="5">
                <c:v>14998647</c:v>
              </c:pt>
              <c:pt idx="6">
                <c:v>15594584</c:v>
              </c:pt>
              <c:pt idx="7">
                <c:v>14884024</c:v>
              </c:pt>
              <c:pt idx="8">
                <c:v>14596147</c:v>
              </c:pt>
              <c:pt idx="9">
                <c:v>15258601</c:v>
              </c:pt>
              <c:pt idx="10">
                <c:v>15145040</c:v>
              </c:pt>
              <c:pt idx="11">
                <c:v>14649461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786-4DBE-9726-1FD5EB431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92433"/>
        <c:axId val="27233536"/>
      </c:lineChart>
      <c:catAx>
        <c:axId val="5369243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233536"/>
        <c:crosses val="autoZero"/>
        <c:auto val="1"/>
        <c:lblAlgn val="ctr"/>
        <c:lblOffset val="100"/>
        <c:noMultiLvlLbl val="0"/>
      </c:catAx>
      <c:valAx>
        <c:axId val="27233536"/>
        <c:scaling>
          <c:orientation val="minMax"/>
          <c:max val="18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692433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1366699.5</c:v>
              </c:pt>
              <c:pt idx="1">
                <c:v>1383306.5</c:v>
              </c:pt>
              <c:pt idx="2">
                <c:v>1551809.25</c:v>
              </c:pt>
              <c:pt idx="3">
                <c:v>1586497</c:v>
              </c:pt>
              <c:pt idx="4">
                <c:v>1653007.25</c:v>
              </c:pt>
              <c:pt idx="5">
                <c:v>1600019.5</c:v>
              </c:pt>
              <c:pt idx="6">
                <c:v>1535250.5</c:v>
              </c:pt>
              <c:pt idx="7">
                <c:v>1548705.75</c:v>
              </c:pt>
              <c:pt idx="8">
                <c:v>1499527.5</c:v>
              </c:pt>
              <c:pt idx="9">
                <c:v>1541870</c:v>
              </c:pt>
              <c:pt idx="10">
                <c:v>1426436.75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A9-46E1-B4F2-6DF8747C448C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1271318.75</c:v>
              </c:pt>
              <c:pt idx="1">
                <c:v>1226278.5</c:v>
              </c:pt>
              <c:pt idx="2">
                <c:v>1373422.5</c:v>
              </c:pt>
              <c:pt idx="3">
                <c:v>1363423.5</c:v>
              </c:pt>
              <c:pt idx="4">
                <c:v>1473980.75</c:v>
              </c:pt>
              <c:pt idx="5">
                <c:v>1382848.25</c:v>
              </c:pt>
              <c:pt idx="6">
                <c:v>1440226.25</c:v>
              </c:pt>
              <c:pt idx="7">
                <c:v>1397412.75</c:v>
              </c:pt>
              <c:pt idx="8">
                <c:v>1335484.25</c:v>
              </c:pt>
              <c:pt idx="9">
                <c:v>1393155.25</c:v>
              </c:pt>
              <c:pt idx="10">
                <c:v>1381578</c:v>
              </c:pt>
              <c:pt idx="11">
                <c:v>1335501.75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A9-46E1-B4F2-6DF8747C44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50163"/>
        <c:axId val="66925077"/>
      </c:lineChart>
      <c:catAx>
        <c:axId val="3585016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925077"/>
        <c:crosses val="autoZero"/>
        <c:auto val="1"/>
        <c:lblAlgn val="ctr"/>
        <c:lblOffset val="100"/>
        <c:noMultiLvlLbl val="0"/>
      </c:catAx>
      <c:valAx>
        <c:axId val="66925077"/>
        <c:scaling>
          <c:orientation val="minMax"/>
          <c:max val="1700000"/>
          <c:min val="12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5850163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4.2014295524421368E-2</c:v>
              </c:pt>
              <c:pt idx="1">
                <c:v>2.6959317467106111E-2</c:v>
              </c:pt>
              <c:pt idx="2">
                <c:v>1.600249934700582E-2</c:v>
              </c:pt>
              <c:pt idx="3">
                <c:v>2.440406685118646E-2</c:v>
              </c:pt>
              <c:pt idx="4">
                <c:v>3.6254425843997178E-2</c:v>
              </c:pt>
              <c:pt idx="5">
                <c:v>3.5121784726558802E-2</c:v>
              </c:pt>
              <c:pt idx="6">
                <c:v>3.2042520884860932E-2</c:v>
              </c:pt>
              <c:pt idx="7">
                <c:v>3.2433455676740941E-2</c:v>
              </c:pt>
              <c:pt idx="8">
                <c:v>3.1543588295575908E-2</c:v>
              </c:pt>
              <c:pt idx="9">
                <c:v>3.0328420094284159E-2</c:v>
              </c:pt>
              <c:pt idx="10">
                <c:v>2.7110562343099161E-2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315-454C-82F3-D1EB609F6C16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-5.4339118045916401E-2</c:v>
              </c:pt>
              <c:pt idx="1">
                <c:v>-4.4564795151789682E-2</c:v>
              </c:pt>
              <c:pt idx="2">
                <c:v>-1.7999403553255019E-2</c:v>
              </c:pt>
              <c:pt idx="3">
                <c:v>-2.311160742133234E-2</c:v>
              </c:pt>
              <c:pt idx="4">
                <c:v>-3.577605749767121E-2</c:v>
              </c:pt>
              <c:pt idx="5">
                <c:v>-3.8805049222508603E-2</c:v>
              </c:pt>
              <c:pt idx="6">
                <c:v>-3.884478425596849E-2</c:v>
              </c:pt>
              <c:pt idx="7">
                <c:v>-4.1412813789630583E-2</c:v>
              </c:pt>
              <c:pt idx="8">
                <c:v>-3.8097913232978953E-2</c:v>
              </c:pt>
              <c:pt idx="9">
                <c:v>-3.7805547102136898E-2</c:v>
              </c:pt>
              <c:pt idx="10">
                <c:v>-3.075182426859957E-2</c:v>
              </c:pt>
              <c:pt idx="11">
                <c:v>-3.2985610422739058E-2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315-454C-82F3-D1EB609F6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958230"/>
        <c:axId val="39467186"/>
      </c:lineChart>
      <c:catAx>
        <c:axId val="2995823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467186"/>
        <c:crosses val="autoZero"/>
        <c:auto val="1"/>
        <c:lblAlgn val="ctr"/>
        <c:lblOffset val="100"/>
        <c:noMultiLvlLbl val="0"/>
      </c:catAx>
      <c:valAx>
        <c:axId val="3946718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95823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6.1844711957205187E-2</c:v>
              </c:pt>
              <c:pt idx="1">
                <c:v>1.8293941086796831E-2</c:v>
              </c:pt>
              <c:pt idx="2">
                <c:v>1.6720643527067262E-2</c:v>
              </c:pt>
              <c:pt idx="3">
                <c:v>1.4227398478723339E-2</c:v>
              </c:pt>
              <c:pt idx="4">
                <c:v>3.6459590183150148E-2</c:v>
              </c:pt>
              <c:pt idx="5">
                <c:v>4.6384423958342857E-2</c:v>
              </c:pt>
              <c:pt idx="6">
                <c:v>3.9838575694468137E-2</c:v>
              </c:pt>
              <c:pt idx="7">
                <c:v>3.9571558002563727E-2</c:v>
              </c:pt>
              <c:pt idx="8">
                <c:v>3.4710491959932373E-2</c:v>
              </c:pt>
              <c:pt idx="9">
                <c:v>2.7563440361203281E-2</c:v>
              </c:pt>
              <c:pt idx="10">
                <c:v>2.4749228399271409E-2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A1F-45F7-89C1-7636ED6D354B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-2.704418115115392E-2</c:v>
              </c:pt>
              <c:pt idx="1">
                <c:v>8.3114686092096157E-3</c:v>
              </c:pt>
              <c:pt idx="2">
                <c:v>2.5363291445568148E-3</c:v>
              </c:pt>
              <c:pt idx="3">
                <c:v>2.4086989849494418E-3</c:v>
              </c:pt>
              <c:pt idx="4">
                <c:v>-2.1705858763246821E-2</c:v>
              </c:pt>
              <c:pt idx="5">
                <c:v>-3.873587130896361E-2</c:v>
              </c:pt>
              <c:pt idx="6">
                <c:v>-4.5272056795500608E-2</c:v>
              </c:pt>
              <c:pt idx="7">
                <c:v>-4.7073320588467693E-2</c:v>
              </c:pt>
              <c:pt idx="8">
                <c:v>-3.7684790580330807E-2</c:v>
              </c:pt>
              <c:pt idx="9">
                <c:v>-3.5071093156988857E-2</c:v>
              </c:pt>
              <c:pt idx="10">
                <c:v>-3.1152569500416779E-2</c:v>
              </c:pt>
              <c:pt idx="11">
                <c:v>-3.7672729213677481E-2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A1F-45F7-89C1-7636ED6D3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918641"/>
        <c:axId val="28379710"/>
      </c:lineChart>
      <c:catAx>
        <c:axId val="3991864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379710"/>
        <c:crosses val="autoZero"/>
        <c:auto val="1"/>
        <c:lblAlgn val="ctr"/>
        <c:lblOffset val="100"/>
        <c:noMultiLvlLbl val="0"/>
      </c:catAx>
      <c:valAx>
        <c:axId val="2837971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91864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-7.3057575418532084E-2</c:v>
              </c:pt>
              <c:pt idx="1">
                <c:v>-0.100707845006515</c:v>
              </c:pt>
              <c:pt idx="2">
                <c:v>-0.1372242311974696</c:v>
              </c:pt>
              <c:pt idx="3">
                <c:v>-0.1259436548994205</c:v>
              </c:pt>
              <c:pt idx="4">
                <c:v>-9.303165357881471E-2</c:v>
              </c:pt>
              <c:pt idx="5">
                <c:v>-0.1107388594476245</c:v>
              </c:pt>
              <c:pt idx="6">
                <c:v>-9.8806122914464889E-2</c:v>
              </c:pt>
              <c:pt idx="7">
                <c:v>-9.1464604789164738E-2</c:v>
              </c:pt>
              <c:pt idx="8">
                <c:v>-8.1831544301682935E-2</c:v>
              </c:pt>
              <c:pt idx="9">
                <c:v>-7.5184035689612072E-2</c:v>
              </c:pt>
              <c:pt idx="10">
                <c:v>-6.7442610535131453E-2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4AC-4430-A8D2-3D87ECC8F838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-2.4341783607784159E-4</c:v>
              </c:pt>
              <c:pt idx="1">
                <c:v>-2.2457847229515378E-2</c:v>
              </c:pt>
              <c:pt idx="2">
                <c:v>5.0989918143079738E-2</c:v>
              </c:pt>
              <c:pt idx="3">
                <c:v>3.101261034126979E-2</c:v>
              </c:pt>
              <c:pt idx="4">
                <c:v>7.9347096393509453E-3</c:v>
              </c:pt>
              <c:pt idx="5">
                <c:v>1.9623814300195889E-2</c:v>
              </c:pt>
              <c:pt idx="6">
                <c:v>2.1235709741124879E-2</c:v>
              </c:pt>
              <c:pt idx="7">
                <c:v>8.4460806879200767E-3</c:v>
              </c:pt>
              <c:pt idx="8">
                <c:v>8.200304341103859E-4</c:v>
              </c:pt>
              <c:pt idx="9">
                <c:v>-1.846614428540028E-2</c:v>
              </c:pt>
              <c:pt idx="10">
                <c:v>-2.461183213941576E-2</c:v>
              </c:pt>
              <c:pt idx="11">
                <c:v>-3.6398469899770247E-2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4AC-4430-A8D2-3D87ECC8F8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866800"/>
        <c:axId val="12813022"/>
      </c:lineChart>
      <c:catAx>
        <c:axId val="3786680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813022"/>
        <c:crosses val="autoZero"/>
        <c:auto val="1"/>
        <c:lblAlgn val="ctr"/>
        <c:lblOffset val="100"/>
        <c:noMultiLvlLbl val="0"/>
      </c:catAx>
      <c:valAx>
        <c:axId val="1281302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86680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6.7007897392553861E-2</c:v>
              </c:pt>
              <c:pt idx="1">
                <c:v>7.4727591673790839E-2</c:v>
              </c:pt>
              <c:pt idx="2">
                <c:v>7.1025778903893055E-2</c:v>
              </c:pt>
              <c:pt idx="3">
                <c:v>8.3407136122813919E-2</c:v>
              </c:pt>
              <c:pt idx="4">
                <c:v>8.0226770372151979E-2</c:v>
              </c:pt>
              <c:pt idx="5">
                <c:v>7.8386993055560517E-2</c:v>
              </c:pt>
              <c:pt idx="6">
                <c:v>7.2093559564805121E-2</c:v>
              </c:pt>
              <c:pt idx="7">
                <c:v>7.1014788694482078E-2</c:v>
              </c:pt>
              <c:pt idx="8">
                <c:v>6.9274162151999663E-2</c:v>
              </c:pt>
              <c:pt idx="9">
                <c:v>6.8869046181194493E-2</c:v>
              </c:pt>
              <c:pt idx="10">
                <c:v>6.1583513561650267E-2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BC7-45C8-B797-FFAE1B8ED2A9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-9.5488795364333301E-2</c:v>
              </c:pt>
              <c:pt idx="1">
                <c:v>-8.4014278636541095E-2</c:v>
              </c:pt>
              <c:pt idx="2">
                <c:v>-5.2937615434297307E-2</c:v>
              </c:pt>
              <c:pt idx="3">
                <c:v>-5.5647937272897963E-2</c:v>
              </c:pt>
              <c:pt idx="4">
                <c:v>-5.8309307935586967E-2</c:v>
              </c:pt>
              <c:pt idx="5">
                <c:v>-5.8236312732696471E-2</c:v>
              </c:pt>
              <c:pt idx="6">
                <c:v>-5.4364100814387917E-2</c:v>
              </c:pt>
              <c:pt idx="7">
                <c:v>-5.4910152495505682E-2</c:v>
              </c:pt>
              <c:pt idx="8">
                <c:v>-5.1392800364556852E-2</c:v>
              </c:pt>
              <c:pt idx="9">
                <c:v>-4.6038390192627787E-2</c:v>
              </c:pt>
              <c:pt idx="10">
                <c:v>-3.2663992509452511E-2</c:v>
              </c:pt>
              <c:pt idx="11">
                <c:v>-2.954558391092188E-2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BC7-45C8-B797-FFAE1B8ED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88774"/>
        <c:axId val="44645099"/>
      </c:lineChart>
      <c:catAx>
        <c:axId val="428877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645099"/>
        <c:crosses val="autoZero"/>
        <c:auto val="1"/>
        <c:lblAlgn val="ctr"/>
        <c:lblOffset val="100"/>
        <c:noMultiLvlLbl val="0"/>
      </c:catAx>
      <c:valAx>
        <c:axId val="4464509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8877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7.0609216330671298E-2</c:v>
              </c:pt>
              <c:pt idx="1">
                <c:v>9.2232262649027064E-2</c:v>
              </c:pt>
              <c:pt idx="2">
                <c:v>0.1039654793797857</c:v>
              </c:pt>
              <c:pt idx="3">
                <c:v>0.1111516878609211</c:v>
              </c:pt>
              <c:pt idx="4">
                <c:v>0.10530295360897381</c:v>
              </c:pt>
              <c:pt idx="5">
                <c:v>0.1096375138494971</c:v>
              </c:pt>
              <c:pt idx="6">
                <c:v>0.1003176979749614</c:v>
              </c:pt>
              <c:pt idx="7">
                <c:v>9.9260440910167169E-2</c:v>
              </c:pt>
              <c:pt idx="8">
                <c:v>9.6231054843067598E-2</c:v>
              </c:pt>
              <c:pt idx="9">
                <c:v>9.2910449221937697E-2</c:v>
              </c:pt>
              <c:pt idx="10">
                <c:v>8.3335671295921898E-2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1F5-4DA2-A8C6-3F20AD98962D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-0.1286467946762351</c:v>
              </c:pt>
              <c:pt idx="1">
                <c:v>-0.11319100410912949</c:v>
              </c:pt>
              <c:pt idx="2">
                <c:v>-8.5398828819135963E-2</c:v>
              </c:pt>
              <c:pt idx="3">
                <c:v>-8.7083784752222226E-2</c:v>
              </c:pt>
              <c:pt idx="4">
                <c:v>-8.7712553928587123E-2</c:v>
              </c:pt>
              <c:pt idx="5">
                <c:v>-8.567313646633079E-2</c:v>
              </c:pt>
              <c:pt idx="6">
                <c:v>-8.1201576049966917E-2</c:v>
              </c:pt>
              <c:pt idx="7">
                <c:v>-8.202771649913565E-2</c:v>
              </c:pt>
              <c:pt idx="8">
                <c:v>-7.7077290041087099E-2</c:v>
              </c:pt>
              <c:pt idx="9">
                <c:v>-7.0041765229395425E-2</c:v>
              </c:pt>
              <c:pt idx="10">
                <c:v>-5.3512913757516989E-2</c:v>
              </c:pt>
              <c:pt idx="11">
                <c:v>-4.7110564268134418E-2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1F5-4DA2-A8C6-3F20AD989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769953"/>
        <c:axId val="17525440"/>
      </c:lineChart>
      <c:catAx>
        <c:axId val="3976995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525440"/>
        <c:crosses val="autoZero"/>
        <c:auto val="1"/>
        <c:lblAlgn val="ctr"/>
        <c:lblOffset val="100"/>
        <c:noMultiLvlLbl val="0"/>
      </c:catAx>
      <c:valAx>
        <c:axId val="1752544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76995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7.5025047809607059E-2</c:v>
              </c:pt>
              <c:pt idx="1">
                <c:v>0.1010606293708884</c:v>
              </c:pt>
              <c:pt idx="2">
                <c:v>0.1112873423081864</c:v>
              </c:pt>
              <c:pt idx="3">
                <c:v>0.12491662795274359</c:v>
              </c:pt>
              <c:pt idx="4">
                <c:v>0.1241566573609538</c:v>
              </c:pt>
              <c:pt idx="5">
                <c:v>0.12977770584842199</c:v>
              </c:pt>
              <c:pt idx="6">
                <c:v>0.120137562839673</c:v>
              </c:pt>
              <c:pt idx="7">
                <c:v>0.1186196840970779</c:v>
              </c:pt>
              <c:pt idx="8">
                <c:v>0.1190786166346316</c:v>
              </c:pt>
              <c:pt idx="9">
                <c:v>0.11782068611387</c:v>
              </c:pt>
              <c:pt idx="10">
                <c:v>0.1099798251278352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E63-4BFB-A367-9437FA5C8818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-0.1213645291667013</c:v>
              </c:pt>
              <c:pt idx="1">
                <c:v>-0.10899675781985441</c:v>
              </c:pt>
              <c:pt idx="2">
                <c:v>-7.6320507751495015E-2</c:v>
              </c:pt>
              <c:pt idx="3">
                <c:v>-8.0736998936851934E-2</c:v>
              </c:pt>
              <c:pt idx="4">
                <c:v>-8.109011055603621E-2</c:v>
              </c:pt>
              <c:pt idx="5">
                <c:v>-7.7887139109481085E-2</c:v>
              </c:pt>
              <c:pt idx="6">
                <c:v>-7.5586894881925382E-2</c:v>
              </c:pt>
              <c:pt idx="7">
                <c:v>-7.6125247629228454E-2</c:v>
              </c:pt>
              <c:pt idx="8">
                <c:v>-7.2963013123775622E-2</c:v>
              </c:pt>
              <c:pt idx="9">
                <c:v>-6.5981406516669505E-2</c:v>
              </c:pt>
              <c:pt idx="10">
                <c:v>-5.1330159163408877E-2</c:v>
              </c:pt>
              <c:pt idx="11">
                <c:v>-4.5292756359000208E-2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E63-4BFB-A367-9437FA5C8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797400"/>
        <c:axId val="58460662"/>
      </c:lineChart>
      <c:catAx>
        <c:axId val="5779740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460662"/>
        <c:crosses val="autoZero"/>
        <c:auto val="1"/>
        <c:lblAlgn val="ctr"/>
        <c:lblOffset val="100"/>
        <c:noMultiLvlLbl val="0"/>
      </c:catAx>
      <c:valAx>
        <c:axId val="5846066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79740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64-4EC3-85C7-C0FB3D3D45F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64-4EC3-85C7-C0FB3D3D45F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64-4EC3-85C7-C0FB3D3D45F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64-4EC3-85C7-C0FB3D3D45F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64-4EC3-85C7-C0FB3D3D45F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64-4EC3-85C7-C0FB3D3D45F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64-4EC3-85C7-C0FB3D3D45F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64-4EC3-85C7-C0FB3D3D45F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64-4EC3-85C7-C0FB3D3D45F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64-4EC3-85C7-C0FB3D3D45F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064-4EC3-85C7-C0FB3D3D45F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dic.-23</c:v>
              </c:pt>
              <c:pt idx="1">
                <c:v>ene.-24</c:v>
              </c:pt>
              <c:pt idx="2">
                <c:v>feb.-24</c:v>
              </c:pt>
              <c:pt idx="3">
                <c:v>mar.-24</c:v>
              </c:pt>
              <c:pt idx="4">
                <c:v>abr.-24</c:v>
              </c:pt>
              <c:pt idx="5">
                <c:v>may.-24</c:v>
              </c:pt>
              <c:pt idx="6">
                <c:v>jun.-24</c:v>
              </c:pt>
              <c:pt idx="7">
                <c:v>jul.-24</c:v>
              </c:pt>
              <c:pt idx="8">
                <c:v>ago.-24</c:v>
              </c:pt>
              <c:pt idx="9">
                <c:v>sep.-24</c:v>
              </c:pt>
              <c:pt idx="10">
                <c:v>oct.-24</c:v>
              </c:pt>
              <c:pt idx="11">
                <c:v>nov.-24</c:v>
              </c:pt>
            </c:strLit>
          </c:cat>
          <c:val>
            <c:numLit>
              <c:formatCode>#,##0.00</c:formatCode>
              <c:ptCount val="12"/>
              <c:pt idx="0">
                <c:v>543.21124258199984</c:v>
              </c:pt>
              <c:pt idx="1">
                <c:v>545.06490767100013</c:v>
              </c:pt>
              <c:pt idx="2">
                <c:v>545.54640826699995</c:v>
              </c:pt>
              <c:pt idx="3">
                <c:v>545.35724509100021</c:v>
              </c:pt>
              <c:pt idx="4">
                <c:v>547.6293625400001</c:v>
              </c:pt>
              <c:pt idx="5">
                <c:v>551.487674287</c:v>
              </c:pt>
              <c:pt idx="6">
                <c:v>552.83771885399995</c:v>
              </c:pt>
              <c:pt idx="7">
                <c:v>553.48378868699979</c:v>
              </c:pt>
              <c:pt idx="8">
                <c:v>555.06199877899985</c:v>
              </c:pt>
              <c:pt idx="9">
                <c:v>556.12670646900006</c:v>
              </c:pt>
              <c:pt idx="10">
                <c:v>556.99890217899997</c:v>
              </c:pt>
              <c:pt idx="11">
                <c:v>556.75704674899998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064-4EC3-85C7-C0FB3D3D45F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8452953"/>
        <c:axId val="39207163"/>
      </c:lineChart>
      <c:catAx>
        <c:axId val="5845295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207163"/>
        <c:crosses val="autoZero"/>
        <c:auto val="1"/>
        <c:lblAlgn val="ctr"/>
        <c:lblOffset val="100"/>
        <c:noMultiLvlLbl val="0"/>
      </c:catAx>
      <c:valAx>
        <c:axId val="3920716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45295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52-4970-89C7-1307BBAD83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52-4970-89C7-1307BBAD83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252-4970-89C7-1307BBAD83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252-4970-89C7-1307BBAD83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252-4970-89C7-1307BBAD83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252-4970-89C7-1307BBAD83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252-4970-89C7-1307BBAD83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252-4970-89C7-1307BBAD83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252-4970-89C7-1307BBAD83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252-4970-89C7-1307BBAD83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252-4970-89C7-1307BBAD83A4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dic.-23</c:v>
              </c:pt>
              <c:pt idx="1">
                <c:v>ene.-24</c:v>
              </c:pt>
              <c:pt idx="2">
                <c:v>feb.-24</c:v>
              </c:pt>
              <c:pt idx="3">
                <c:v>mar.-24</c:v>
              </c:pt>
              <c:pt idx="4">
                <c:v>abr.-24</c:v>
              </c:pt>
              <c:pt idx="5">
                <c:v>may.-24</c:v>
              </c:pt>
              <c:pt idx="6">
                <c:v>jun.-24</c:v>
              </c:pt>
              <c:pt idx="7">
                <c:v>jul.-24</c:v>
              </c:pt>
              <c:pt idx="8">
                <c:v>ago.-24</c:v>
              </c:pt>
              <c:pt idx="9">
                <c:v>sep.-24</c:v>
              </c:pt>
              <c:pt idx="10">
                <c:v>oct.-24</c:v>
              </c:pt>
              <c:pt idx="11">
                <c:v>nov.-24</c:v>
              </c:pt>
            </c:strLit>
          </c:cat>
          <c:val>
            <c:numLit>
              <c:formatCode>#,##0.00</c:formatCode>
              <c:ptCount val="12"/>
              <c:pt idx="0">
                <c:v>174.88294099999999</c:v>
              </c:pt>
              <c:pt idx="1">
                <c:v>175.798271</c:v>
              </c:pt>
              <c:pt idx="2">
                <c:v>175.42110700000001</c:v>
              </c:pt>
              <c:pt idx="3">
                <c:v>175.624742</c:v>
              </c:pt>
              <c:pt idx="4">
                <c:v>175.73837499999999</c:v>
              </c:pt>
              <c:pt idx="5">
                <c:v>177.59480199999999</c:v>
              </c:pt>
              <c:pt idx="6">
                <c:v>178.956445</c:v>
              </c:pt>
              <c:pt idx="7">
                <c:v>178.974492</c:v>
              </c:pt>
              <c:pt idx="8">
                <c:v>179.52966799999999</c:v>
              </c:pt>
              <c:pt idx="9">
                <c:v>179.443749</c:v>
              </c:pt>
              <c:pt idx="10">
                <c:v>178.90412599999999</c:v>
              </c:pt>
              <c:pt idx="11">
                <c:v>178.852284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252-4970-89C7-1307BBAD83A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0793771"/>
        <c:axId val="16957777"/>
      </c:lineChart>
      <c:catAx>
        <c:axId val="507937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957777"/>
        <c:crosses val="autoZero"/>
        <c:auto val="1"/>
        <c:lblAlgn val="ctr"/>
        <c:lblOffset val="100"/>
        <c:noMultiLvlLbl val="0"/>
      </c:catAx>
      <c:valAx>
        <c:axId val="1695777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79377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85-439F-A475-EEB877A3EF8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85-439F-A475-EEB877A3EF8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85-439F-A475-EEB877A3EF8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85-439F-A475-EEB877A3EF8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85-439F-A475-EEB877A3EF8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85-439F-A475-EEB877A3EF8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85-439F-A475-EEB877A3EF8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85-439F-A475-EEB877A3EF8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D85-439F-A475-EEB877A3EF8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85-439F-A475-EEB877A3EF8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85-439F-A475-EEB877A3EF89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dic.-23</c:v>
              </c:pt>
              <c:pt idx="1">
                <c:v>ene.-24</c:v>
              </c:pt>
              <c:pt idx="2">
                <c:v>feb.-24</c:v>
              </c:pt>
              <c:pt idx="3">
                <c:v>mar.-24</c:v>
              </c:pt>
              <c:pt idx="4">
                <c:v>abr.-24</c:v>
              </c:pt>
              <c:pt idx="5">
                <c:v>may.-24</c:v>
              </c:pt>
              <c:pt idx="6">
                <c:v>jun.-24</c:v>
              </c:pt>
              <c:pt idx="7">
                <c:v>jul.-24</c:v>
              </c:pt>
              <c:pt idx="8">
                <c:v>ago.-24</c:v>
              </c:pt>
              <c:pt idx="9">
                <c:v>sep.-24</c:v>
              </c:pt>
              <c:pt idx="10">
                <c:v>oct.-24</c:v>
              </c:pt>
              <c:pt idx="11">
                <c:v>nov.-24</c:v>
              </c:pt>
            </c:strLit>
          </c:cat>
          <c:val>
            <c:numLit>
              <c:formatCode>#,##0.00</c:formatCode>
              <c:ptCount val="12"/>
              <c:pt idx="0">
                <c:v>90.547167999999999</c:v>
              </c:pt>
              <c:pt idx="1">
                <c:v>89.95035</c:v>
              </c:pt>
              <c:pt idx="2">
                <c:v>89.012658999999999</c:v>
              </c:pt>
              <c:pt idx="3">
                <c:v>87.316161999999991</c:v>
              </c:pt>
              <c:pt idx="4">
                <c:v>86.611908</c:v>
              </c:pt>
              <c:pt idx="5">
                <c:v>86.946770999999998</c:v>
              </c:pt>
              <c:pt idx="6">
                <c:v>85.321798000000001</c:v>
              </c:pt>
              <c:pt idx="7">
                <c:v>85.156076999999996</c:v>
              </c:pt>
              <c:pt idx="8">
                <c:v>84.871909000000002</c:v>
              </c:pt>
              <c:pt idx="9">
                <c:v>84.862613999999994</c:v>
              </c:pt>
              <c:pt idx="10">
                <c:v>84.787093999999996</c:v>
              </c:pt>
              <c:pt idx="11">
                <c:v>84.911373999999995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D85-439F-A475-EEB877A3EF8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7868129"/>
        <c:axId val="4712554"/>
      </c:lineChart>
      <c:catAx>
        <c:axId val="4786812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12554"/>
        <c:crosses val="autoZero"/>
        <c:auto val="1"/>
        <c:lblAlgn val="ctr"/>
        <c:lblOffset val="100"/>
        <c:noMultiLvlLbl val="0"/>
      </c:catAx>
      <c:valAx>
        <c:axId val="471255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86812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72B-4352-AA8D-2B3B0A12E72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2B-4352-AA8D-2B3B0A12E72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72B-4352-AA8D-2B3B0A12E72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2B-4352-AA8D-2B3B0A12E72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72B-4352-AA8D-2B3B0A12E72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2B-4352-AA8D-2B3B0A12E72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72B-4352-AA8D-2B3B0A12E72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72B-4352-AA8D-2B3B0A12E72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72B-4352-AA8D-2B3B0A12E72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72B-4352-AA8D-2B3B0A12E72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72B-4352-AA8D-2B3B0A12E728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dic.-23</c:v>
              </c:pt>
              <c:pt idx="1">
                <c:v>ene.-24</c:v>
              </c:pt>
              <c:pt idx="2">
                <c:v>feb.-24</c:v>
              </c:pt>
              <c:pt idx="3">
                <c:v>mar.-24</c:v>
              </c:pt>
              <c:pt idx="4">
                <c:v>abr.-24</c:v>
              </c:pt>
              <c:pt idx="5">
                <c:v>may.-24</c:v>
              </c:pt>
              <c:pt idx="6">
                <c:v>jun.-24</c:v>
              </c:pt>
              <c:pt idx="7">
                <c:v>jul.-24</c:v>
              </c:pt>
              <c:pt idx="8">
                <c:v>ago.-24</c:v>
              </c:pt>
              <c:pt idx="9">
                <c:v>sep.-24</c:v>
              </c:pt>
              <c:pt idx="10">
                <c:v>oct.-24</c:v>
              </c:pt>
              <c:pt idx="11">
                <c:v>nov.-24</c:v>
              </c:pt>
            </c:strLit>
          </c:cat>
          <c:val>
            <c:numLit>
              <c:formatCode>#,##0.00</c:formatCode>
              <c:ptCount val="12"/>
              <c:pt idx="0">
                <c:v>262.50659100000001</c:v>
              </c:pt>
              <c:pt idx="1">
                <c:v>263.84658899999999</c:v>
              </c:pt>
              <c:pt idx="2">
                <c:v>265.48141399999997</c:v>
              </c:pt>
              <c:pt idx="3">
                <c:v>266.958934</c:v>
              </c:pt>
              <c:pt idx="4">
                <c:v>269.590844</c:v>
              </c:pt>
              <c:pt idx="5">
                <c:v>271.26279599999998</c:v>
              </c:pt>
              <c:pt idx="6">
                <c:v>272.834496</c:v>
              </c:pt>
              <c:pt idx="7">
                <c:v>273.65702299999998</c:v>
              </c:pt>
              <c:pt idx="8">
                <c:v>274.99856599999998</c:v>
              </c:pt>
              <c:pt idx="9">
                <c:v>276.176716</c:v>
              </c:pt>
              <c:pt idx="10">
                <c:v>277.62554899999998</c:v>
              </c:pt>
              <c:pt idx="11">
                <c:v>277.39610399999998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72B-4352-AA8D-2B3B0A12E7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3566579"/>
        <c:axId val="9848722"/>
      </c:lineChart>
      <c:catAx>
        <c:axId val="6356657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848722"/>
        <c:crosses val="autoZero"/>
        <c:auto val="1"/>
        <c:lblAlgn val="ctr"/>
        <c:lblOffset val="100"/>
        <c:noMultiLvlLbl val="0"/>
      </c:catAx>
      <c:valAx>
        <c:axId val="984872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56657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106-48C3-BF44-4CB40F82D0B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06-48C3-BF44-4CB40F82D0B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06-48C3-BF44-4CB40F82D0B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106-48C3-BF44-4CB40F82D0B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106-48C3-BF44-4CB40F82D0B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106-48C3-BF44-4CB40F82D0B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106-48C3-BF44-4CB40F82D0B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106-48C3-BF44-4CB40F82D0B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106-48C3-BF44-4CB40F82D0B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106-48C3-BF44-4CB40F82D0B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106-48C3-BF44-4CB40F82D0BB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dic.-23</c:v>
              </c:pt>
              <c:pt idx="1">
                <c:v>ene.-24</c:v>
              </c:pt>
              <c:pt idx="2">
                <c:v>feb.-24</c:v>
              </c:pt>
              <c:pt idx="3">
                <c:v>mar.-24</c:v>
              </c:pt>
              <c:pt idx="4">
                <c:v>abr.-24</c:v>
              </c:pt>
              <c:pt idx="5">
                <c:v>may.-24</c:v>
              </c:pt>
              <c:pt idx="6">
                <c:v>jun.-24</c:v>
              </c:pt>
              <c:pt idx="7">
                <c:v>jul.-24</c:v>
              </c:pt>
              <c:pt idx="8">
                <c:v>ago.-24</c:v>
              </c:pt>
              <c:pt idx="9">
                <c:v>sep.-24</c:v>
              </c:pt>
              <c:pt idx="10">
                <c:v>oct.-24</c:v>
              </c:pt>
              <c:pt idx="11">
                <c:v>nov.-24</c:v>
              </c:pt>
            </c:strLit>
          </c:cat>
          <c:val>
            <c:numLit>
              <c:formatCode>#,##0.00</c:formatCode>
              <c:ptCount val="12"/>
              <c:pt idx="0">
                <c:v>178.716814</c:v>
              </c:pt>
              <c:pt idx="1">
                <c:v>179.691508</c:v>
              </c:pt>
              <c:pt idx="2">
                <c:v>181.217186</c:v>
              </c:pt>
              <c:pt idx="3">
                <c:v>183.100368</c:v>
              </c:pt>
              <c:pt idx="4">
                <c:v>185.08993599999999</c:v>
              </c:pt>
              <c:pt idx="5">
                <c:v>186.46609100000001</c:v>
              </c:pt>
              <c:pt idx="6">
                <c:v>188.42948699999999</c:v>
              </c:pt>
              <c:pt idx="7">
                <c:v>189.16826699999999</c:v>
              </c:pt>
              <c:pt idx="8">
                <c:v>190.53551300000001</c:v>
              </c:pt>
              <c:pt idx="9">
                <c:v>191.57941400000001</c:v>
              </c:pt>
              <c:pt idx="10">
                <c:v>192.55325300000001</c:v>
              </c:pt>
              <c:pt idx="11">
                <c:v>192.389477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106-48C3-BF44-4CB40F82D0B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5559242"/>
        <c:axId val="21095364"/>
      </c:lineChart>
      <c:catAx>
        <c:axId val="6555924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095364"/>
        <c:crosses val="autoZero"/>
        <c:auto val="1"/>
        <c:lblAlgn val="ctr"/>
        <c:lblOffset val="100"/>
        <c:noMultiLvlLbl val="0"/>
      </c:catAx>
      <c:valAx>
        <c:axId val="2109536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55924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D9-463E-BE13-0549CB6DDBE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D9-463E-BE13-0549CB6DDBE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4D9-463E-BE13-0549CB6DDBE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D9-463E-BE13-0549CB6DDBE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4D9-463E-BE13-0549CB6DDBE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4D9-463E-BE13-0549CB6DDBE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4D9-463E-BE13-0549CB6DDBE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4D9-463E-BE13-0549CB6DDBE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4D9-463E-BE13-0549CB6DDBE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4D9-463E-BE13-0549CB6DDBE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4D9-463E-BE13-0549CB6DDBE8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dic.-23</c:v>
              </c:pt>
              <c:pt idx="1">
                <c:v>ene.-24</c:v>
              </c:pt>
              <c:pt idx="2">
                <c:v>feb.-24</c:v>
              </c:pt>
              <c:pt idx="3">
                <c:v>mar.-24</c:v>
              </c:pt>
              <c:pt idx="4">
                <c:v>abr.-24</c:v>
              </c:pt>
              <c:pt idx="5">
                <c:v>may.-24</c:v>
              </c:pt>
              <c:pt idx="6">
                <c:v>jun.-24</c:v>
              </c:pt>
              <c:pt idx="7">
                <c:v>jul.-24</c:v>
              </c:pt>
              <c:pt idx="8">
                <c:v>ago.-24</c:v>
              </c:pt>
              <c:pt idx="9">
                <c:v>sep.-24</c:v>
              </c:pt>
              <c:pt idx="10">
                <c:v>oct.-24</c:v>
              </c:pt>
              <c:pt idx="11">
                <c:v>nov.-24</c:v>
              </c:pt>
            </c:strLit>
          </c:cat>
          <c:val>
            <c:numLit>
              <c:formatCode>#,##0.00</c:formatCode>
              <c:ptCount val="12"/>
              <c:pt idx="0">
                <c:v>16.374630499999999</c:v>
              </c:pt>
              <c:pt idx="1">
                <c:v>16.470011249999999</c:v>
              </c:pt>
              <c:pt idx="2">
                <c:v>16.627039249999999</c:v>
              </c:pt>
              <c:pt idx="3">
                <c:v>16.805426000000001</c:v>
              </c:pt>
              <c:pt idx="4">
                <c:v>17.028499499999999</c:v>
              </c:pt>
              <c:pt idx="5">
                <c:v>17.207526000000001</c:v>
              </c:pt>
              <c:pt idx="6">
                <c:v>17.424697250000001</c:v>
              </c:pt>
              <c:pt idx="7">
                <c:v>17.519721499999999</c:v>
              </c:pt>
              <c:pt idx="8">
                <c:v>17.671014499999998</c:v>
              </c:pt>
              <c:pt idx="9">
                <c:v>17.835057750000001</c:v>
              </c:pt>
              <c:pt idx="10">
                <c:v>17.983772500000001</c:v>
              </c:pt>
              <c:pt idx="11">
                <c:v>18.02863125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4D9-463E-BE13-0549CB6DDBE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851645"/>
        <c:axId val="33992854"/>
      </c:lineChart>
      <c:catAx>
        <c:axId val="1885164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992854"/>
        <c:crosses val="autoZero"/>
        <c:auto val="1"/>
        <c:lblAlgn val="ctr"/>
        <c:lblOffset val="100"/>
        <c:noMultiLvlLbl val="0"/>
      </c:catAx>
      <c:valAx>
        <c:axId val="3399285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85164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697-42A5-9D3B-44E457ECCA0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697-42A5-9D3B-44E457ECCA0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697-42A5-9D3B-44E457ECCA0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697-42A5-9D3B-44E457ECCA0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697-42A5-9D3B-44E457ECCA0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697-42A5-9D3B-44E457ECCA0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697-42A5-9D3B-44E457ECCA0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697-42A5-9D3B-44E457ECCA0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697-42A5-9D3B-44E457ECCA0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697-42A5-9D3B-44E457ECCA0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697-42A5-9D3B-44E457ECCA08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dic.-23</c:v>
              </c:pt>
              <c:pt idx="1">
                <c:v>ene.-24</c:v>
              </c:pt>
              <c:pt idx="2">
                <c:v>feb.-24</c:v>
              </c:pt>
              <c:pt idx="3">
                <c:v>mar.-24</c:v>
              </c:pt>
              <c:pt idx="4">
                <c:v>abr.-24</c:v>
              </c:pt>
              <c:pt idx="5">
                <c:v>may.-24</c:v>
              </c:pt>
              <c:pt idx="6">
                <c:v>jun.-24</c:v>
              </c:pt>
              <c:pt idx="7">
                <c:v>jul.-24</c:v>
              </c:pt>
              <c:pt idx="8">
                <c:v>ago.-24</c:v>
              </c:pt>
              <c:pt idx="9">
                <c:v>sep.-24</c:v>
              </c:pt>
              <c:pt idx="10">
                <c:v>oct.-24</c:v>
              </c:pt>
              <c:pt idx="11">
                <c:v>nov.-24</c:v>
              </c:pt>
            </c:strLit>
          </c:cat>
          <c:val>
            <c:numLit>
              <c:formatCode>0.00%</c:formatCode>
              <c:ptCount val="12"/>
              <c:pt idx="0">
                <c:v>-3.2985610422739099E-2</c:v>
              </c:pt>
              <c:pt idx="1">
                <c:v>-2.5286766731278509E-2</c:v>
              </c:pt>
              <c:pt idx="2">
                <c:v>-2.179310194856697E-2</c:v>
              </c:pt>
              <c:pt idx="3">
                <c:v>-2.48985325887674E-2</c:v>
              </c:pt>
              <c:pt idx="4">
                <c:v>-1.763024889702372E-2</c:v>
              </c:pt>
              <c:pt idx="5">
                <c:v>-3.2220527065252402E-3</c:v>
              </c:pt>
              <c:pt idx="6">
                <c:v>3.9270520176083569E-3</c:v>
              </c:pt>
              <c:pt idx="7">
                <c:v>8.5639819410294939E-3</c:v>
              </c:pt>
              <c:pt idx="8">
                <c:v>1.668051385140611E-2</c:v>
              </c:pt>
              <c:pt idx="9">
                <c:v>1.9436480030422421E-2</c:v>
              </c:pt>
              <c:pt idx="10">
                <c:v>2.4123847745360159E-2</c:v>
              </c:pt>
              <c:pt idx="11">
                <c:v>1.991087789878683E-2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697-42A5-9D3B-44E457ECCA0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8847443"/>
        <c:axId val="25488615"/>
      </c:lineChart>
      <c:catAx>
        <c:axId val="2884744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488615"/>
        <c:crosses val="autoZero"/>
        <c:auto val="1"/>
        <c:lblAlgn val="ctr"/>
        <c:lblOffset val="100"/>
        <c:noMultiLvlLbl val="0"/>
      </c:catAx>
      <c:valAx>
        <c:axId val="2548861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84744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F2-4A10-BCE3-EAB4C3260E5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F2-4A10-BCE3-EAB4C3260E5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EF2-4A10-BCE3-EAB4C3260E5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F2-4A10-BCE3-EAB4C3260E5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EF2-4A10-BCE3-EAB4C3260E5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F2-4A10-BCE3-EAB4C3260E5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EF2-4A10-BCE3-EAB4C3260E5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F2-4A10-BCE3-EAB4C3260E5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EF2-4A10-BCE3-EAB4C3260E5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EF2-4A10-BCE3-EAB4C3260E5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EF2-4A10-BCE3-EAB4C3260E5C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dic.-23</c:v>
              </c:pt>
              <c:pt idx="1">
                <c:v>ene.-24</c:v>
              </c:pt>
              <c:pt idx="2">
                <c:v>feb.-24</c:v>
              </c:pt>
              <c:pt idx="3">
                <c:v>mar.-24</c:v>
              </c:pt>
              <c:pt idx="4">
                <c:v>abr.-24</c:v>
              </c:pt>
              <c:pt idx="5">
                <c:v>may.-24</c:v>
              </c:pt>
              <c:pt idx="6">
                <c:v>jun.-24</c:v>
              </c:pt>
              <c:pt idx="7">
                <c:v>jul.-24</c:v>
              </c:pt>
              <c:pt idx="8">
                <c:v>ago.-24</c:v>
              </c:pt>
              <c:pt idx="9">
                <c:v>sep.-24</c:v>
              </c:pt>
              <c:pt idx="10">
                <c:v>oct.-24</c:v>
              </c:pt>
              <c:pt idx="11">
                <c:v>nov.-24</c:v>
              </c:pt>
            </c:strLit>
          </c:cat>
          <c:val>
            <c:numLit>
              <c:formatCode>0.00%</c:formatCode>
              <c:ptCount val="12"/>
              <c:pt idx="0">
                <c:v>-3.7672729213677439E-2</c:v>
              </c:pt>
              <c:pt idx="1">
                <c:v>-3.044109578595498E-2</c:v>
              </c:pt>
              <c:pt idx="2">
                <c:v>-3.5997675989817852E-2</c:v>
              </c:pt>
              <c:pt idx="3">
                <c:v>-3.4187322334544329E-2</c:v>
              </c:pt>
              <c:pt idx="4">
                <c:v>-3.3733731810696797E-2</c:v>
              </c:pt>
              <c:pt idx="5">
                <c:v>-1.379435546670511E-2</c:v>
              </c:pt>
              <c:pt idx="6">
                <c:v>4.2996506953305409E-3</c:v>
              </c:pt>
              <c:pt idx="7">
                <c:v>1.1960831421123849E-2</c:v>
              </c:pt>
              <c:pt idx="8">
                <c:v>2.0469561356830611E-2</c:v>
              </c:pt>
              <c:pt idx="9">
                <c:v>1.6196856369187392E-2</c:v>
              </c:pt>
              <c:pt idx="10">
                <c:v>1.4041958002638249E-2</c:v>
              </c:pt>
              <c:pt idx="11">
                <c:v>1.2913069353869671E-2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EF2-4A10-BCE3-EAB4C3260E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550629"/>
        <c:axId val="25079328"/>
      </c:lineChart>
      <c:catAx>
        <c:axId val="4355062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079328"/>
        <c:crosses val="autoZero"/>
        <c:auto val="1"/>
        <c:lblAlgn val="ctr"/>
        <c:lblOffset val="100"/>
        <c:noMultiLvlLbl val="0"/>
      </c:catAx>
      <c:valAx>
        <c:axId val="2507932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55062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88-48EF-99A5-D79260ED6FA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F88-48EF-99A5-D79260ED6FA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F88-48EF-99A5-D79260ED6FA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F88-48EF-99A5-D79260ED6FA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F88-48EF-99A5-D79260ED6FA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F88-48EF-99A5-D79260ED6FA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F88-48EF-99A5-D79260ED6FA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F88-48EF-99A5-D79260ED6FA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F88-48EF-99A5-D79260ED6FA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F88-48EF-99A5-D79260ED6FA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F88-48EF-99A5-D79260ED6FA4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dic.-23</c:v>
              </c:pt>
              <c:pt idx="1">
                <c:v>ene.-24</c:v>
              </c:pt>
              <c:pt idx="2">
                <c:v>feb.-24</c:v>
              </c:pt>
              <c:pt idx="3">
                <c:v>mar.-24</c:v>
              </c:pt>
              <c:pt idx="4">
                <c:v>abr.-24</c:v>
              </c:pt>
              <c:pt idx="5">
                <c:v>may.-24</c:v>
              </c:pt>
              <c:pt idx="6">
                <c:v>jun.-24</c:v>
              </c:pt>
              <c:pt idx="7">
                <c:v>jul.-24</c:v>
              </c:pt>
              <c:pt idx="8">
                <c:v>ago.-24</c:v>
              </c:pt>
              <c:pt idx="9">
                <c:v>sep.-24</c:v>
              </c:pt>
              <c:pt idx="10">
                <c:v>oct.-24</c:v>
              </c:pt>
              <c:pt idx="11">
                <c:v>nov.-24</c:v>
              </c:pt>
            </c:strLit>
          </c:cat>
          <c:val>
            <c:numLit>
              <c:formatCode>0.00%</c:formatCode>
              <c:ptCount val="12"/>
              <c:pt idx="0">
                <c:v>-3.6398469899770282E-2</c:v>
              </c:pt>
              <c:pt idx="1">
                <c:v>-4.2729535164254519E-2</c:v>
              </c:pt>
              <c:pt idx="2">
                <c:v>-4.9186624338629761E-2</c:v>
              </c:pt>
              <c:pt idx="3">
                <c:v>-8.1943314930877975E-2</c:v>
              </c:pt>
              <c:pt idx="4">
                <c:v>-8.7405368334245503E-2</c:v>
              </c:pt>
              <c:pt idx="5">
                <c:v>-7.7704113118259657E-2</c:v>
              </c:pt>
              <c:pt idx="6">
                <c:v>-0.1006981510893291</c:v>
              </c:pt>
              <c:pt idx="7">
                <c:v>-0.10458177989183511</c:v>
              </c:pt>
              <c:pt idx="8">
                <c:v>-0.101762115339363</c:v>
              </c:pt>
              <c:pt idx="9">
                <c:v>-9.7440102674671847E-2</c:v>
              </c:pt>
              <c:pt idx="10">
                <c:v>-8.3641091620485455E-2</c:v>
              </c:pt>
              <c:pt idx="11">
                <c:v>-7.563231262373532E-2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F88-48EF-99A5-D79260ED6FA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472124"/>
        <c:axId val="14485297"/>
      </c:lineChart>
      <c:catAx>
        <c:axId val="847212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485297"/>
        <c:crosses val="autoZero"/>
        <c:auto val="1"/>
        <c:lblAlgn val="ctr"/>
        <c:lblOffset val="100"/>
        <c:noMultiLvlLbl val="0"/>
      </c:catAx>
      <c:valAx>
        <c:axId val="1448529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47212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B8-40F3-B4AE-01138820DA8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B8-40F3-B4AE-01138820DA8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DB8-40F3-B4AE-01138820DA8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B8-40F3-B4AE-01138820DA8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DB8-40F3-B4AE-01138820DA8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B8-40F3-B4AE-01138820DA8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DB8-40F3-B4AE-01138820DA8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B8-40F3-B4AE-01138820DA8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DB8-40F3-B4AE-01138820DA8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B8-40F3-B4AE-01138820DA8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DB8-40F3-B4AE-01138820DA8D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dic.-23</c:v>
              </c:pt>
              <c:pt idx="1">
                <c:v>ene.-24</c:v>
              </c:pt>
              <c:pt idx="2">
                <c:v>feb.-24</c:v>
              </c:pt>
              <c:pt idx="3">
                <c:v>mar.-24</c:v>
              </c:pt>
              <c:pt idx="4">
                <c:v>abr.-24</c:v>
              </c:pt>
              <c:pt idx="5">
                <c:v>may.-24</c:v>
              </c:pt>
              <c:pt idx="6">
                <c:v>jun.-24</c:v>
              </c:pt>
              <c:pt idx="7">
                <c:v>jul.-24</c:v>
              </c:pt>
              <c:pt idx="8">
                <c:v>ago.-24</c:v>
              </c:pt>
              <c:pt idx="9">
                <c:v>sep.-24</c:v>
              </c:pt>
              <c:pt idx="10">
                <c:v>oct.-24</c:v>
              </c:pt>
              <c:pt idx="11">
                <c:v>nov.-24</c:v>
              </c:pt>
            </c:strLit>
          </c:cat>
          <c:val>
            <c:numLit>
              <c:formatCode>0.00%</c:formatCode>
              <c:ptCount val="12"/>
              <c:pt idx="0">
                <c:v>-2.9545583910921901E-2</c:v>
              </c:pt>
              <c:pt idx="1">
                <c:v>-1.6919208675644209E-2</c:v>
              </c:pt>
              <c:pt idx="2">
                <c:v>-5.1188140683694839E-3</c:v>
              </c:pt>
              <c:pt idx="3">
                <c:v>-1.338715827656744E-4</c:v>
              </c:pt>
              <c:pt idx="4">
                <c:v>1.54325183774951E-2</c:v>
              </c:pt>
              <c:pt idx="5">
                <c:v>2.8521557473617652E-2</c:v>
              </c:pt>
              <c:pt idx="6">
                <c:v>3.9958977128407368E-2</c:v>
              </c:pt>
              <c:pt idx="7">
                <c:v>4.6061714459444923E-2</c:v>
              </c:pt>
              <c:pt idx="8">
                <c:v>5.6555574826802839E-2</c:v>
              </c:pt>
              <c:pt idx="9">
                <c:v>6.30045083119989E-2</c:v>
              </c:pt>
              <c:pt idx="10">
                <c:v>6.8185099026440044E-2</c:v>
              </c:pt>
              <c:pt idx="11">
                <c:v>5.7413583872055772E-2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DB8-40F3-B4AE-01138820DA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5875076"/>
        <c:axId val="60546213"/>
      </c:lineChart>
      <c:catAx>
        <c:axId val="4587507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546213"/>
        <c:crosses val="autoZero"/>
        <c:auto val="1"/>
        <c:lblAlgn val="ctr"/>
        <c:lblOffset val="100"/>
        <c:noMultiLvlLbl val="0"/>
      </c:catAx>
      <c:valAx>
        <c:axId val="6054621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87507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4D-43FB-B09C-2E37972A3FD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4D-43FB-B09C-2E37972A3FD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4D-43FB-B09C-2E37972A3FD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4D-43FB-B09C-2E37972A3FD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4D-43FB-B09C-2E37972A3FD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4D-43FB-B09C-2E37972A3FD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4D-43FB-B09C-2E37972A3FD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54D-43FB-B09C-2E37972A3FD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54D-43FB-B09C-2E37972A3FD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54D-43FB-B09C-2E37972A3FD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54D-43FB-B09C-2E37972A3FD8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dic.-23</c:v>
              </c:pt>
              <c:pt idx="1">
                <c:v>ene.-24</c:v>
              </c:pt>
              <c:pt idx="2">
                <c:v>feb.-24</c:v>
              </c:pt>
              <c:pt idx="3">
                <c:v>mar.-24</c:v>
              </c:pt>
              <c:pt idx="4">
                <c:v>abr.-24</c:v>
              </c:pt>
              <c:pt idx="5">
                <c:v>may.-24</c:v>
              </c:pt>
              <c:pt idx="6">
                <c:v>jun.-24</c:v>
              </c:pt>
              <c:pt idx="7">
                <c:v>jul.-24</c:v>
              </c:pt>
              <c:pt idx="8">
                <c:v>ago.-24</c:v>
              </c:pt>
              <c:pt idx="9">
                <c:v>sep.-24</c:v>
              </c:pt>
              <c:pt idx="10">
                <c:v>oct.-24</c:v>
              </c:pt>
              <c:pt idx="11">
                <c:v>nov.-24</c:v>
              </c:pt>
            </c:strLit>
          </c:cat>
          <c:val>
            <c:numLit>
              <c:formatCode>0.00%</c:formatCode>
              <c:ptCount val="12"/>
              <c:pt idx="0">
                <c:v>-4.7110564268134411E-2</c:v>
              </c:pt>
              <c:pt idx="1">
                <c:v>-3.1388255377407623E-2</c:v>
              </c:pt>
              <c:pt idx="2">
                <c:v>-1.561778520883274E-2</c:v>
              </c:pt>
              <c:pt idx="3">
                <c:v>-2.8059926414092328E-3</c:v>
              </c:pt>
              <c:pt idx="4">
                <c:v>1.6513631856727731E-2</c:v>
              </c:pt>
              <c:pt idx="5">
                <c:v>3.3184078221459253E-2</c:v>
              </c:pt>
              <c:pt idx="6">
                <c:v>5.1200762905047492E-2</c:v>
              </c:pt>
              <c:pt idx="7">
                <c:v>6.0687335839580803E-2</c:v>
              </c:pt>
              <c:pt idx="8">
                <c:v>7.7001575769432978E-2</c:v>
              </c:pt>
              <c:pt idx="9">
                <c:v>8.6114635016546121E-2</c:v>
              </c:pt>
              <c:pt idx="10">
                <c:v>9.1967158560780637E-2</c:v>
              </c:pt>
              <c:pt idx="11">
                <c:v>7.9163992565365007E-2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54D-43FB-B09C-2E37972A3F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2935431"/>
        <c:axId val="30883714"/>
      </c:lineChart>
      <c:catAx>
        <c:axId val="6293543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883714"/>
        <c:crosses val="autoZero"/>
        <c:auto val="1"/>
        <c:lblAlgn val="ctr"/>
        <c:lblOffset val="100"/>
        <c:noMultiLvlLbl val="0"/>
      </c:catAx>
      <c:valAx>
        <c:axId val="3088371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93543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F8B-49D2-9098-6675207F635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F8B-49D2-9098-6675207F635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F8B-49D2-9098-6675207F635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F8B-49D2-9098-6675207F635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F8B-49D2-9098-6675207F635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F8B-49D2-9098-6675207F635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F8B-49D2-9098-6675207F635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F8B-49D2-9098-6675207F635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F8B-49D2-9098-6675207F635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F8B-49D2-9098-6675207F635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F8B-49D2-9098-6675207F635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dic.-23</c:v>
              </c:pt>
              <c:pt idx="1">
                <c:v>ene.-24</c:v>
              </c:pt>
              <c:pt idx="2">
                <c:v>feb.-24</c:v>
              </c:pt>
              <c:pt idx="3">
                <c:v>mar.-24</c:v>
              </c:pt>
              <c:pt idx="4">
                <c:v>abr.-24</c:v>
              </c:pt>
              <c:pt idx="5">
                <c:v>may.-24</c:v>
              </c:pt>
              <c:pt idx="6">
                <c:v>jun.-24</c:v>
              </c:pt>
              <c:pt idx="7">
                <c:v>jul.-24</c:v>
              </c:pt>
              <c:pt idx="8">
                <c:v>ago.-24</c:v>
              </c:pt>
              <c:pt idx="9">
                <c:v>sep.-24</c:v>
              </c:pt>
              <c:pt idx="10">
                <c:v>oct.-24</c:v>
              </c:pt>
              <c:pt idx="11">
                <c:v>nov.-24</c:v>
              </c:pt>
            </c:strLit>
          </c:cat>
          <c:val>
            <c:numLit>
              <c:formatCode>0.00%</c:formatCode>
              <c:ptCount val="12"/>
              <c:pt idx="0">
                <c:v>-4.5292756359000243E-2</c:v>
              </c:pt>
              <c:pt idx="1">
                <c:v>-2.9798265036607121E-2</c:v>
              </c:pt>
              <c:pt idx="2">
                <c:v>-1.2994024389532651E-2</c:v>
              </c:pt>
              <c:pt idx="3">
                <c:v>-1.556148625873382E-3</c:v>
              </c:pt>
              <c:pt idx="4">
                <c:v>2.017538647752198E-2</c:v>
              </c:pt>
              <c:pt idx="5">
                <c:v>3.9134676738341888E-2</c:v>
              </c:pt>
              <c:pt idx="6">
                <c:v>5.809234355479935E-2</c:v>
              </c:pt>
              <c:pt idx="7">
                <c:v>7.0096071661906081E-2</c:v>
              </c:pt>
              <c:pt idx="8">
                <c:v>8.7383509498937278E-2</c:v>
              </c:pt>
              <c:pt idx="9">
                <c:v>0.101868731809726</c:v>
              </c:pt>
              <c:pt idx="10">
                <c:v>0.1110240023666396</c:v>
              </c:pt>
              <c:pt idx="11">
                <c:v>0.10349616636036151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F8B-49D2-9098-6675207F635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8729601"/>
        <c:axId val="491098"/>
      </c:lineChart>
      <c:catAx>
        <c:axId val="4872960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1098"/>
        <c:crosses val="autoZero"/>
        <c:auto val="1"/>
        <c:lblAlgn val="ctr"/>
        <c:lblOffset val="100"/>
        <c:noMultiLvlLbl val="0"/>
      </c:catAx>
      <c:valAx>
        <c:axId val="49109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72960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7528D66A-38EE-4CD0-8576-F44F32DA88DD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1793A022-41A0-461E-8561-31D1A1139DCD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9A244BD2-957F-4825-B33B-BBCF39F7362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A2A38543-C0C1-46EE-97CF-AF98A624E6A7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30A89FAD-AA25-4AA9-82C6-8D99077A6B41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9A5C8F19-579F-4876-B802-EAD035C6E235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4B45F4BC-AC9A-4BDA-BDD9-FF2904374FF7}"/>
            </a:ext>
          </a:extLst>
        </xdr:cNvPr>
        <xdr:cNvSpPr txBox="1"/>
      </xdr:nvSpPr>
      <xdr:spPr>
        <a:xfrm>
          <a:off x="0" y="4556288"/>
          <a:ext cx="9980082" cy="5926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D673A8-10A9-4C00-8B9C-BDA66DE4A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1" y="6132"/>
          <a:ext cx="3672839" cy="51586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5D9FAE-B2A9-4186-82D7-7669F8FFF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02FA0F-0BDE-415A-B3DF-B2D162B7C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2715" y="0"/>
          <a:ext cx="3674160" cy="51677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7FF50D8-BE1D-46D3-89AF-07F621AF0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01C665-DAE1-4BB4-8903-92793BBB1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1A28CD-DE19-4A23-853F-C9D5649674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AD2AE8-89D5-4FB7-8890-28E21AE18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3843"/>
          <a:ext cx="3675096" cy="51690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5A9C9AC-30D0-4310-96B0-FB55E77DB9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8F765B-9623-436E-AD28-C68A54C1F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8AF3D28-A52E-4A64-BFBC-6625A737F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335762-0F3E-491D-91F9-197276968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48A1B84-9332-405D-9D1B-056CE4ADD8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6F77EA-89C9-4FDE-96D8-C5CEC8330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86CD805-7536-4A6E-A8E3-25F6000ACC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2E6498-3E9D-483D-BF8C-EE696F065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577E97E-9142-4506-8868-70FEABE4F0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71F4D55C-C860-4CC7-A509-A98EF6441E72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6140467B-C669-44C9-B7B1-CA85EECBC2A4}"/>
            </a:ext>
          </a:extLst>
        </xdr:cNvPr>
        <xdr:cNvSpPr txBox="1"/>
      </xdr:nvSpPr>
      <xdr:spPr>
        <a:xfrm>
          <a:off x="0" y="4729164"/>
          <a:ext cx="8442536" cy="53751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27EA2E6C-D5D9-4FA2-88E7-0880204D4985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6</xdr:row>
      <xdr:rowOff>172784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6F54E42-0F4D-44ED-B2CC-1846CBBFCDB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7590" y="708659"/>
          <a:ext cx="4206885" cy="60712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FD60A731-2716-4D0C-B27C-EB8A5AD645AB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22E63278-7317-420F-9561-C9DA4F9AB527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37FA784B-F083-43A5-9B68-642799E37231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604EE7-BBE8-4642-892E-C9D3DC3A2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6394" y="10886"/>
          <a:ext cx="5523190" cy="74502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2BAF76F-33EA-4666-B1DB-AF69A71BA3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BA579CF-5957-493A-AD38-6E60FF11B5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9329A3D-9027-4C8C-9D85-E253D97BF1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43DEC9A-BAFB-4728-AFE6-B49CFA0CBA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074029B-B691-471E-BE81-0CB3C6B805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085C469-657D-40CF-BB1B-921409BDF6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8EEE1B-DDAB-4476-BAAF-01CF58CA1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D58BE3E-1A50-41A4-836F-FF0C448F5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3EFD7C2-AD9C-49BD-BC7B-2E39212475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98AA2A1-FCE7-45F6-9036-D4FA679191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4DBA56C-823F-4FC3-A5DF-36E5A3AC75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46128B52-DC00-4BDE-BA98-AB93C3B8C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CB42330F-1475-4DC4-997B-D6C8E3C19F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F1C713-CBFC-4F75-8121-E4740A073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340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E1047A4-5C83-47CF-964C-F71B5766A8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AC1CBD9-B966-4D96-8DCB-EC54435C9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34D0C5E-4D5E-49C2-B9B3-08CAA5CF2D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013C3CB-CEF4-4FFC-A5CB-29242A042F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F1673CB-72A1-483D-A166-B50206496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ABAABA1-750B-492C-AC54-13BEBAA304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6251D8E-F669-4B7A-A63D-843763078C3B}"/>
            </a:ext>
          </a:extLst>
        </xdr:cNvPr>
        <xdr:cNvSpPr>
          <a:spLocks noChangeAspect="1" noChangeArrowheads="1"/>
        </xdr:cNvSpPr>
      </xdr:nvSpPr>
      <xdr:spPr bwMode="auto">
        <a:xfrm>
          <a:off x="659130" y="1392555"/>
          <a:ext cx="5442585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B94923-E7D1-4008-92D2-3FF0A0AA0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CC3E19D-9A23-4F94-9F31-97F417271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68993B5-463C-401D-9F01-DAD707B5EA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AA7E433-6556-4D32-8F4B-7AEA0B94F7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784446C-5C62-40F9-B8FB-BFB2BCC7D1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83EB7DA-5011-4B21-9EE3-974AD80D2B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6F4101D3-C690-464E-B4F8-86737740A5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5546875" defaultRowHeight="15" x14ac:dyDescent="0.25"/>
  <cols>
    <col min="1" max="1" width="11" customWidth="1"/>
    <col min="2" max="2" width="12.42578125" customWidth="1"/>
    <col min="3" max="3" width="12.85546875" customWidth="1"/>
    <col min="4" max="4" width="11.42578125" customWidth="1"/>
    <col min="12" max="12" width="3.28515625" customWidth="1"/>
  </cols>
  <sheetData>
    <row r="1" spans="2:13" ht="21" x14ac:dyDescent="0.35">
      <c r="E1" s="19"/>
      <c r="H1" s="14"/>
      <c r="I1" s="14"/>
      <c r="J1" s="14"/>
      <c r="K1" s="14"/>
      <c r="L1" s="14"/>
      <c r="M1" s="14"/>
    </row>
    <row r="2" spans="2:13" ht="18.75" x14ac:dyDescent="0.3">
      <c r="H2" s="13"/>
      <c r="I2" s="13"/>
      <c r="J2" s="13"/>
      <c r="K2" s="13"/>
      <c r="L2" s="13"/>
      <c r="M2" s="13"/>
    </row>
    <row r="5" spans="2:13" ht="15.75" x14ac:dyDescent="0.25">
      <c r="F5" s="25"/>
    </row>
    <row r="7" spans="2:13" ht="15.75" x14ac:dyDescent="0.25">
      <c r="B7" s="23"/>
      <c r="C7" s="23"/>
    </row>
    <row r="8" spans="2:13" ht="15.75" x14ac:dyDescent="0.25">
      <c r="B8" s="23"/>
      <c r="C8" s="23"/>
    </row>
    <row r="9" spans="2:13" ht="15.75" x14ac:dyDescent="0.25">
      <c r="B9" s="23"/>
      <c r="C9" s="23"/>
    </row>
    <row r="10" spans="2:13" ht="15.75" x14ac:dyDescent="0.25">
      <c r="B10" s="24"/>
      <c r="C10" s="24"/>
    </row>
    <row r="11" spans="2:13" ht="15.75" x14ac:dyDescent="0.25">
      <c r="B11" s="23"/>
      <c r="C11" s="23"/>
    </row>
    <row r="12" spans="2:13" ht="15.75" x14ac:dyDescent="0.25">
      <c r="B12" s="23"/>
      <c r="C12" s="23"/>
    </row>
    <row r="13" spans="2:13" ht="15.75" x14ac:dyDescent="0.25">
      <c r="B13" s="23"/>
      <c r="C13" s="23"/>
    </row>
    <row r="14" spans="2:13" ht="15.75" x14ac:dyDescent="0.25">
      <c r="B14" s="24"/>
      <c r="C14" s="24"/>
    </row>
    <row r="15" spans="2:13" ht="17.45" customHeight="1" x14ac:dyDescent="0.25">
      <c r="B15" s="23"/>
      <c r="C15" s="23"/>
    </row>
    <row r="16" spans="2:13" ht="16.149999999999999" customHeight="1" x14ac:dyDescent="0.5">
      <c r="B16" s="23"/>
      <c r="C16" s="26"/>
      <c r="G16" s="15"/>
    </row>
    <row r="17" spans="2:13" ht="17.45" customHeight="1" x14ac:dyDescent="0.35">
      <c r="B17" s="24"/>
      <c r="C17" s="24"/>
      <c r="G17" s="16"/>
    </row>
    <row r="18" spans="2:13" ht="15.75" x14ac:dyDescent="0.25">
      <c r="B18" s="23"/>
      <c r="C18" s="23"/>
    </row>
    <row r="19" spans="2:13" ht="15.75" x14ac:dyDescent="0.25">
      <c r="B19" s="23"/>
      <c r="C19" s="23"/>
    </row>
    <row r="20" spans="2:13" ht="15.75" x14ac:dyDescent="0.25">
      <c r="B20" s="24"/>
      <c r="C20" s="24"/>
    </row>
    <row r="21" spans="2:13" ht="15.75" x14ac:dyDescent="0.25">
      <c r="B21" s="23"/>
      <c r="C21" s="23"/>
    </row>
    <row r="22" spans="2:13" ht="15.75" x14ac:dyDescent="0.25">
      <c r="B22" s="24"/>
      <c r="C22" s="24"/>
    </row>
    <row r="23" spans="2:13" ht="15.75" x14ac:dyDescent="0.25">
      <c r="B23" s="23"/>
      <c r="C23" s="23"/>
    </row>
    <row r="24" spans="2:13" ht="15.75" x14ac:dyDescent="0.25">
      <c r="B24" s="24"/>
      <c r="C24" s="24"/>
    </row>
    <row r="25" spans="2:13" ht="15.75" x14ac:dyDescent="0.25">
      <c r="B25" s="24"/>
      <c r="C25" s="24"/>
    </row>
    <row r="26" spans="2:13" ht="15.75" x14ac:dyDescent="0.25">
      <c r="B26" s="24"/>
      <c r="C26" s="24"/>
    </row>
    <row r="27" spans="2:13" ht="15.75" x14ac:dyDescent="0.25">
      <c r="B27" s="24"/>
      <c r="C27" s="24"/>
    </row>
    <row r="28" spans="2:13" ht="15.75" x14ac:dyDescent="0.25">
      <c r="B28" s="23"/>
      <c r="C28" s="23"/>
    </row>
    <row r="29" spans="2:13" ht="15.75" x14ac:dyDescent="0.25">
      <c r="B29" s="24"/>
      <c r="C29" s="24"/>
      <c r="M29" s="22"/>
    </row>
    <row r="30" spans="2:13" ht="15.75" x14ac:dyDescent="0.25">
      <c r="B30" s="23"/>
      <c r="C30" s="23"/>
    </row>
    <row r="31" spans="2:13" ht="15.75" x14ac:dyDescent="0.25">
      <c r="B31" s="23"/>
      <c r="C31" s="23"/>
    </row>
    <row r="32" spans="2:13" ht="15.75" x14ac:dyDescent="0.25">
      <c r="B32" s="23"/>
      <c r="C32" s="23"/>
    </row>
    <row r="33" spans="2:3" ht="15.75" x14ac:dyDescent="0.25">
      <c r="B33" s="24"/>
      <c r="C33" s="24"/>
    </row>
    <row r="34" spans="2:3" ht="15.75" x14ac:dyDescent="0.25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5546875" defaultRowHeight="15" x14ac:dyDescent="0.25"/>
  <cols>
    <col min="1" max="1" width="32.85546875" customWidth="1"/>
    <col min="2" max="2" width="18.7109375" customWidth="1"/>
    <col min="3" max="3" width="22.5703125" customWidth="1"/>
    <col min="4" max="8" width="15.42578125" customWidth="1"/>
    <col min="9" max="9" width="11.85546875" customWidth="1"/>
    <col min="10" max="10" width="10.5703125" customWidth="1"/>
    <col min="11" max="11" width="11.140625" customWidth="1"/>
  </cols>
  <sheetData>
    <row r="1" spans="1:15" ht="19.149999999999999" customHeight="1" x14ac:dyDescent="0.35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 x14ac:dyDescent="0.25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 x14ac:dyDescent="0.25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 x14ac:dyDescent="0.25">
      <c r="A6" s="10"/>
      <c r="B6" s="10"/>
      <c r="C6" s="10"/>
      <c r="D6" s="178">
        <v>2023</v>
      </c>
      <c r="E6" s="178">
        <v>2024</v>
      </c>
      <c r="F6" s="178">
        <v>2023</v>
      </c>
      <c r="G6" s="178">
        <v>2024</v>
      </c>
      <c r="H6" s="178" t="s">
        <v>13</v>
      </c>
      <c r="I6" s="184" t="s">
        <v>14</v>
      </c>
      <c r="J6" s="180"/>
      <c r="K6" s="27"/>
    </row>
    <row r="7" spans="1:15" ht="15" customHeight="1" x14ac:dyDescent="0.25">
      <c r="A7" s="8" t="s">
        <v>16</v>
      </c>
      <c r="B7" s="169" t="s">
        <v>21</v>
      </c>
      <c r="C7" s="162" t="s">
        <v>2</v>
      </c>
      <c r="D7" s="67" cm="1">
        <f t="array" ref="D7:G7">Líquidos!B35:E35</f>
        <v>14494139</v>
      </c>
      <c r="E7" s="67">
        <v>14442297</v>
      </c>
      <c r="F7" s="67">
        <v>160382495</v>
      </c>
      <c r="G7" s="67">
        <v>164351838</v>
      </c>
      <c r="H7" s="179">
        <f>G7-F7</f>
        <v>3969343</v>
      </c>
      <c r="I7" s="156">
        <f>((G7*100/F7)-100)</f>
        <v>2.4749228399271317</v>
      </c>
      <c r="J7" s="185"/>
      <c r="K7" s="27"/>
    </row>
    <row r="8" spans="1:15" ht="15" customHeight="1" x14ac:dyDescent="0.25">
      <c r="A8" s="8"/>
      <c r="B8" s="56" t="s">
        <v>22</v>
      </c>
      <c r="C8" s="56" t="s">
        <v>2</v>
      </c>
      <c r="D8" s="67" cm="1">
        <f t="array" ref="D8:G8">Sólidos!B35:E35</f>
        <v>6951299</v>
      </c>
      <c r="E8" s="67">
        <v>7075579</v>
      </c>
      <c r="F8" s="69">
        <v>83564292</v>
      </c>
      <c r="G8" s="67">
        <v>77928498</v>
      </c>
      <c r="H8" s="61">
        <f t="shared" ref="H8:H18" si="0">G8-F8</f>
        <v>-5635794</v>
      </c>
      <c r="I8" s="155">
        <f>((G8*100/F8)-100)</f>
        <v>-6.7442610535131422</v>
      </c>
      <c r="J8" s="51"/>
      <c r="K8" s="27"/>
    </row>
    <row r="9" spans="1:15" ht="15" customHeight="1" x14ac:dyDescent="0.25">
      <c r="A9" s="8"/>
      <c r="B9" s="9" t="s">
        <v>23</v>
      </c>
      <c r="C9" s="57" t="s">
        <v>2</v>
      </c>
      <c r="D9" s="67" cm="1">
        <f t="array" ref="D9:G9">'Mercancía general'!B35:E35</f>
        <v>22245603</v>
      </c>
      <c r="E9" s="80">
        <v>22016158</v>
      </c>
      <c r="F9" s="67">
        <v>241777582</v>
      </c>
      <c r="G9" s="81">
        <v>256667095</v>
      </c>
      <c r="H9" s="61">
        <f t="shared" si="0"/>
        <v>14889513</v>
      </c>
      <c r="I9" s="156">
        <f t="shared" ref="I9:I30" si="1">((G9*100/F9)-100)</f>
        <v>6.1583513561650278</v>
      </c>
      <c r="J9" s="51"/>
      <c r="K9" s="27"/>
    </row>
    <row r="10" spans="1:15" ht="15" customHeight="1" x14ac:dyDescent="0.25">
      <c r="A10" s="8"/>
      <c r="B10" s="9"/>
      <c r="C10" s="50" t="s">
        <v>24</v>
      </c>
      <c r="D10" s="70" cm="1">
        <f t="array" ref="D10:G10">'Mercancías contenedores'!B35:E35</f>
        <v>15145040</v>
      </c>
      <c r="E10" s="70">
        <v>14981264</v>
      </c>
      <c r="F10" s="82">
        <v>164067353</v>
      </c>
      <c r="G10" s="70">
        <v>177740016</v>
      </c>
      <c r="H10" s="62">
        <f t="shared" si="0"/>
        <v>13672663</v>
      </c>
      <c r="I10" s="157">
        <f t="shared" si="1"/>
        <v>8.3335671295921969</v>
      </c>
      <c r="J10" s="51"/>
      <c r="K10" s="27"/>
    </row>
    <row r="11" spans="1:15" ht="15" customHeight="1" x14ac:dyDescent="0.25">
      <c r="A11" s="8"/>
      <c r="B11" s="9"/>
      <c r="C11" s="50" t="s">
        <v>25</v>
      </c>
      <c r="D11" s="83">
        <f>D9-D10</f>
        <v>7100563</v>
      </c>
      <c r="E11" s="83">
        <f t="shared" ref="E11:G11" si="2">E9-E10</f>
        <v>7034894</v>
      </c>
      <c r="F11" s="84">
        <f t="shared" si="2"/>
        <v>77710229</v>
      </c>
      <c r="G11" s="85">
        <f t="shared" si="2"/>
        <v>78927079</v>
      </c>
      <c r="H11" s="62">
        <f t="shared" si="0"/>
        <v>1216850</v>
      </c>
      <c r="I11" s="158">
        <f t="shared" si="1"/>
        <v>1.5658813719362428</v>
      </c>
      <c r="J11" s="51"/>
      <c r="K11" s="27"/>
    </row>
    <row r="12" spans="1:15" ht="15" customHeight="1" x14ac:dyDescent="0.25">
      <c r="A12" s="8"/>
      <c r="B12" s="54"/>
      <c r="C12" s="55" t="s">
        <v>26</v>
      </c>
      <c r="D12" s="63">
        <f>SUM(D7,D8,D9)</f>
        <v>43691041</v>
      </c>
      <c r="E12" s="63">
        <f>SUM(E7,E8,E9)</f>
        <v>43534034</v>
      </c>
      <c r="F12" s="63">
        <f>SUM(F7,F8,F9)</f>
        <v>485724369</v>
      </c>
      <c r="G12" s="63">
        <f>SUM(G7,G8,G9)</f>
        <v>498947431</v>
      </c>
      <c r="H12" s="64">
        <f t="shared" si="0"/>
        <v>13223062</v>
      </c>
      <c r="I12" s="159">
        <f t="shared" si="1"/>
        <v>2.7223386026983576</v>
      </c>
      <c r="J12" s="51"/>
      <c r="K12" s="27"/>
    </row>
    <row r="13" spans="1:15" ht="15" customHeight="1" x14ac:dyDescent="0.25">
      <c r="A13" s="7" t="s">
        <v>17</v>
      </c>
      <c r="B13" s="56" t="s">
        <v>27</v>
      </c>
      <c r="C13" s="57" t="s">
        <v>2</v>
      </c>
      <c r="D13" s="65" cm="1">
        <f t="array" ref="D13:G13">Pesca!B35:E35</f>
        <v>8914.0910000000003</v>
      </c>
      <c r="E13" s="66">
        <v>8066.661000000001</v>
      </c>
      <c r="F13" s="67">
        <v>124420.281</v>
      </c>
      <c r="G13" s="68">
        <v>120386.44800000002</v>
      </c>
      <c r="H13" s="67">
        <f>G13-F13</f>
        <v>-4033.8329999999842</v>
      </c>
      <c r="I13" s="160">
        <f t="shared" si="1"/>
        <v>-3.2421024672014482</v>
      </c>
      <c r="J13" s="52"/>
      <c r="K13" s="27"/>
    </row>
    <row r="14" spans="1:15" ht="15" customHeight="1" x14ac:dyDescent="0.25">
      <c r="A14" s="7"/>
      <c r="B14" s="9" t="s">
        <v>28</v>
      </c>
      <c r="C14" s="57" t="s">
        <v>2</v>
      </c>
      <c r="D14" s="69" cm="1">
        <f t="array" ref="D14:G14">Avituallamiento!B35:E35</f>
        <v>964239</v>
      </c>
      <c r="E14" s="67">
        <v>1002589</v>
      </c>
      <c r="F14" s="67">
        <v>10109596</v>
      </c>
      <c r="G14" s="66">
        <v>10784237</v>
      </c>
      <c r="H14" s="67">
        <f>G14-F14</f>
        <v>674641</v>
      </c>
      <c r="I14" s="156">
        <f t="shared" si="1"/>
        <v>6.6732735907547607</v>
      </c>
      <c r="J14" s="27"/>
      <c r="K14" s="27"/>
    </row>
    <row r="15" spans="1:15" ht="15" customHeight="1" x14ac:dyDescent="0.25">
      <c r="A15" s="7"/>
      <c r="B15" s="9"/>
      <c r="C15" s="50" t="s">
        <v>29</v>
      </c>
      <c r="D15" s="70" cm="1">
        <f t="array" ref="D15:G15">'Avi. combustibles'!B35:E35</f>
        <v>777174</v>
      </c>
      <c r="E15" s="71">
        <v>832993</v>
      </c>
      <c r="F15" s="72">
        <v>8275605</v>
      </c>
      <c r="G15" s="72">
        <v>9010462</v>
      </c>
      <c r="H15" s="70">
        <f>G15-F15</f>
        <v>734857</v>
      </c>
      <c r="I15" s="161">
        <f t="shared" si="1"/>
        <v>8.8797979120559773</v>
      </c>
      <c r="J15" s="27"/>
      <c r="K15" s="27"/>
      <c r="L15" s="53"/>
      <c r="O15" s="53"/>
    </row>
    <row r="16" spans="1:15" ht="15" customHeight="1" x14ac:dyDescent="0.25">
      <c r="A16" s="7"/>
      <c r="B16" s="56" t="s">
        <v>30</v>
      </c>
      <c r="C16" s="57" t="s">
        <v>2</v>
      </c>
      <c r="D16" s="73" cm="1">
        <f t="array" ref="D16:G16">'Tráfico interior'!B35:E35</f>
        <v>374373</v>
      </c>
      <c r="E16" s="74">
        <v>252022</v>
      </c>
      <c r="F16" s="65">
        <v>3692046</v>
      </c>
      <c r="G16" s="66">
        <v>3344181</v>
      </c>
      <c r="H16" s="67">
        <f>G16-F16</f>
        <v>-347865</v>
      </c>
      <c r="I16" s="155">
        <f t="shared" si="1"/>
        <v>-9.4220115350675542</v>
      </c>
      <c r="J16" s="27"/>
      <c r="K16" s="27"/>
    </row>
    <row r="17" spans="1:14" ht="15" customHeight="1" x14ac:dyDescent="0.25">
      <c r="A17" s="7"/>
      <c r="B17" s="59"/>
      <c r="C17" s="59" t="s">
        <v>26</v>
      </c>
      <c r="D17" s="171">
        <f>SUM(D13,D14,D16)</f>
        <v>1347526.091</v>
      </c>
      <c r="E17" s="172">
        <f t="shared" ref="E17:G17" si="3">SUM(E13,E14,E16)</f>
        <v>1262677.6609999998</v>
      </c>
      <c r="F17" s="172">
        <f t="shared" si="3"/>
        <v>13926062.280999999</v>
      </c>
      <c r="G17" s="172">
        <f t="shared" si="3"/>
        <v>14248804.448000001</v>
      </c>
      <c r="H17" s="173">
        <f>G17-F17</f>
        <v>322742.1670000013</v>
      </c>
      <c r="I17" s="159">
        <f t="shared" si="1"/>
        <v>2.3175407411493154</v>
      </c>
      <c r="J17" s="27"/>
      <c r="K17" s="27"/>
    </row>
    <row r="18" spans="1:14" ht="15" customHeight="1" x14ac:dyDescent="0.25">
      <c r="A18" s="6" t="s">
        <v>31</v>
      </c>
      <c r="B18" s="6"/>
      <c r="C18" s="6"/>
      <c r="D18" s="167">
        <f>D12+D17</f>
        <v>45038567.090999998</v>
      </c>
      <c r="E18" s="186">
        <f>E12+E17</f>
        <v>44796711.660999998</v>
      </c>
      <c r="F18" s="186">
        <f>F12+F17</f>
        <v>499650431.28100002</v>
      </c>
      <c r="G18" s="186">
        <f>G12+G17</f>
        <v>513196235.44800001</v>
      </c>
      <c r="H18" s="188">
        <f t="shared" si="0"/>
        <v>13545804.166999996</v>
      </c>
      <c r="I18" s="187">
        <f t="shared" si="1"/>
        <v>2.711056234309936</v>
      </c>
      <c r="J18" s="51"/>
      <c r="K18" s="27"/>
    </row>
    <row r="19" spans="1:14" ht="15" customHeight="1" x14ac:dyDescent="0.25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 x14ac:dyDescent="0.25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11689842</v>
      </c>
      <c r="E20" s="67">
        <v>11159484</v>
      </c>
      <c r="F20" s="67">
        <v>130640347</v>
      </c>
      <c r="G20" s="67">
        <v>138247182</v>
      </c>
      <c r="H20" s="75">
        <f>G20-F20</f>
        <v>7606835</v>
      </c>
      <c r="I20" s="76">
        <f t="shared" si="1"/>
        <v>5.8227302473408145</v>
      </c>
      <c r="J20" s="27"/>
      <c r="K20" s="27"/>
      <c r="L20" s="27"/>
      <c r="M20" s="27"/>
    </row>
    <row r="21" spans="1:14" ht="15" customHeight="1" x14ac:dyDescent="0.25">
      <c r="A21" s="5"/>
      <c r="B21" s="9"/>
      <c r="C21" s="49" t="s">
        <v>24</v>
      </c>
      <c r="D21" s="77" cm="1">
        <f t="array" ref="D21:G21">'Mercan. contene. tránsito'!B35:E35</f>
        <v>9124259</v>
      </c>
      <c r="E21" s="77">
        <v>8722206</v>
      </c>
      <c r="F21" s="77">
        <v>97603337</v>
      </c>
      <c r="G21" s="77">
        <v>108412398</v>
      </c>
      <c r="H21" s="78">
        <f>G21-F21</f>
        <v>10809061</v>
      </c>
      <c r="I21" s="79">
        <f t="shared" si="1"/>
        <v>11.074478939178078</v>
      </c>
      <c r="J21" s="27"/>
      <c r="K21" s="27"/>
      <c r="L21" s="27"/>
      <c r="M21" s="27"/>
    </row>
    <row r="22" spans="1:14" ht="15" customHeight="1" x14ac:dyDescent="0.25">
      <c r="A22" s="5"/>
      <c r="B22" s="9" t="s">
        <v>33</v>
      </c>
      <c r="C22" s="56" t="s">
        <v>34</v>
      </c>
      <c r="D22" s="67" cm="1">
        <f t="array" ref="D22:G22">'Ro-Ro'!B35:E35</f>
        <v>6102961</v>
      </c>
      <c r="E22" s="67">
        <v>6070253</v>
      </c>
      <c r="F22" s="67">
        <v>66625727</v>
      </c>
      <c r="G22" s="67">
        <v>67155054</v>
      </c>
      <c r="H22" s="75">
        <f t="shared" ref="H22:H30" si="4">G22-F22</f>
        <v>529327</v>
      </c>
      <c r="I22" s="76">
        <f t="shared" si="1"/>
        <v>0.79447838520395919</v>
      </c>
      <c r="J22" s="27"/>
      <c r="K22" s="27"/>
      <c r="L22" s="27"/>
      <c r="M22" s="27"/>
    </row>
    <row r="23" spans="1:14" ht="15" customHeight="1" x14ac:dyDescent="0.25">
      <c r="A23" s="5"/>
      <c r="B23" s="9"/>
      <c r="C23" s="58" t="s">
        <v>35</v>
      </c>
      <c r="D23" s="77" cm="1">
        <f t="array" ref="D23:G23">'Ro-Ro UTIS'!B35:E35</f>
        <v>253042</v>
      </c>
      <c r="E23" s="77">
        <v>259294</v>
      </c>
      <c r="F23" s="77">
        <v>2776749</v>
      </c>
      <c r="G23" s="77">
        <v>2887023</v>
      </c>
      <c r="H23" s="78">
        <f t="shared" si="4"/>
        <v>110274</v>
      </c>
      <c r="I23" s="79">
        <f t="shared" si="1"/>
        <v>3.9713348235652575</v>
      </c>
      <c r="J23" s="27"/>
      <c r="K23" s="27"/>
      <c r="L23" s="27"/>
      <c r="M23" s="27"/>
    </row>
    <row r="24" spans="1:14" ht="15" customHeight="1" x14ac:dyDescent="0.25">
      <c r="A24" s="5"/>
      <c r="B24" s="9" t="s">
        <v>36</v>
      </c>
      <c r="C24" s="56" t="s">
        <v>2</v>
      </c>
      <c r="D24" s="67" cm="1">
        <f t="array" ref="D24:G24">TEUS!B35:E35</f>
        <v>1381578</v>
      </c>
      <c r="E24" s="67">
        <v>1426436.75</v>
      </c>
      <c r="F24" s="67">
        <v>15039128.75</v>
      </c>
      <c r="G24" s="67">
        <v>16693129.5</v>
      </c>
      <c r="H24" s="75">
        <f t="shared" si="4"/>
        <v>1654000.75</v>
      </c>
      <c r="I24" s="76">
        <f t="shared" si="1"/>
        <v>10.997982512783523</v>
      </c>
      <c r="J24" s="27"/>
      <c r="K24" s="27"/>
      <c r="L24" s="27"/>
      <c r="M24" s="27"/>
    </row>
    <row r="25" spans="1:14" ht="15" customHeight="1" x14ac:dyDescent="0.25">
      <c r="A25" s="5"/>
      <c r="B25" s="9"/>
      <c r="C25" s="49" t="s">
        <v>40</v>
      </c>
      <c r="D25" s="77" cm="1">
        <f t="array" ref="D25:G25">'TEUS tránsito'!B35:E35</f>
        <v>710566</v>
      </c>
      <c r="E25" s="77">
        <v>728572</v>
      </c>
      <c r="F25" s="77">
        <v>7701219</v>
      </c>
      <c r="G25" s="77">
        <v>8938591</v>
      </c>
      <c r="H25" s="78">
        <f t="shared" si="4"/>
        <v>1237372</v>
      </c>
      <c r="I25" s="79">
        <f t="shared" si="1"/>
        <v>16.067222604629208</v>
      </c>
      <c r="J25" s="27"/>
      <c r="K25" s="27"/>
      <c r="L25" s="27"/>
      <c r="M25" s="27"/>
    </row>
    <row r="26" spans="1:14" ht="15" customHeight="1" x14ac:dyDescent="0.25">
      <c r="A26" s="5"/>
      <c r="B26" s="9"/>
      <c r="C26" s="49" t="s">
        <v>41</v>
      </c>
      <c r="D26" s="77" cm="1">
        <f t="array" ref="D26:G26">'TEUS nacional'!B35:E35</f>
        <v>178076.5</v>
      </c>
      <c r="E26" s="77">
        <v>183256.75</v>
      </c>
      <c r="F26" s="77">
        <v>1909879</v>
      </c>
      <c r="G26" s="77">
        <v>1960215.5</v>
      </c>
      <c r="H26" s="78">
        <f t="shared" si="4"/>
        <v>50336.5</v>
      </c>
      <c r="I26" s="79">
        <f t="shared" si="1"/>
        <v>2.635585814598727</v>
      </c>
      <c r="J26" s="27"/>
      <c r="K26" s="27"/>
      <c r="L26" s="27"/>
      <c r="M26" s="27"/>
    </row>
    <row r="27" spans="1:14" ht="15" customHeight="1" x14ac:dyDescent="0.25">
      <c r="A27" s="5"/>
      <c r="B27" s="9"/>
      <c r="C27" s="49" t="s">
        <v>42</v>
      </c>
      <c r="D27" s="77" cm="1">
        <f t="array" ref="D27:G27">'TEUS exterior'!B35:E35</f>
        <v>492935.5</v>
      </c>
      <c r="E27" s="77">
        <v>514608</v>
      </c>
      <c r="F27" s="77">
        <v>5428030.75</v>
      </c>
      <c r="G27" s="77">
        <v>5794323</v>
      </c>
      <c r="H27" s="78">
        <f t="shared" si="4"/>
        <v>366292.25</v>
      </c>
      <c r="I27" s="79">
        <f t="shared" si="1"/>
        <v>6.7481609237383253</v>
      </c>
      <c r="J27" s="27"/>
      <c r="K27" s="27"/>
      <c r="L27" s="27"/>
      <c r="M27" s="27"/>
    </row>
    <row r="28" spans="1:14" ht="15" customHeight="1" x14ac:dyDescent="0.25">
      <c r="A28" s="5"/>
      <c r="B28" s="9" t="s">
        <v>37</v>
      </c>
      <c r="C28" s="56" t="s">
        <v>43</v>
      </c>
      <c r="D28" s="67" cm="1">
        <f t="array" ref="D28:G28">'Buques número'!B35:E35</f>
        <v>12180</v>
      </c>
      <c r="E28" s="67">
        <v>12729</v>
      </c>
      <c r="F28" s="67">
        <v>152405</v>
      </c>
      <c r="G28" s="67">
        <v>153733</v>
      </c>
      <c r="H28" s="75">
        <f t="shared" si="4"/>
        <v>1328</v>
      </c>
      <c r="I28" s="76">
        <f t="shared" si="1"/>
        <v>0.8713624881073514</v>
      </c>
      <c r="J28" s="27"/>
      <c r="K28" s="27"/>
      <c r="L28" s="27"/>
      <c r="M28" s="27"/>
    </row>
    <row r="29" spans="1:14" ht="15" customHeight="1" x14ac:dyDescent="0.25">
      <c r="A29" s="5"/>
      <c r="B29" s="9"/>
      <c r="C29" s="56" t="s">
        <v>44</v>
      </c>
      <c r="D29" s="67" cm="1">
        <f t="array" ref="D29:G29">'Buques GT'!B35:E35</f>
        <v>222055270</v>
      </c>
      <c r="E29" s="67">
        <v>233820370</v>
      </c>
      <c r="F29" s="67">
        <v>2432071907</v>
      </c>
      <c r="G29" s="67">
        <v>2494237476</v>
      </c>
      <c r="H29" s="75">
        <f t="shared" si="4"/>
        <v>62165569</v>
      </c>
      <c r="I29" s="76">
        <f t="shared" si="1"/>
        <v>2.5560744656058461</v>
      </c>
      <c r="J29" s="27"/>
      <c r="K29" s="27"/>
      <c r="L29" s="27"/>
      <c r="M29" s="27"/>
    </row>
    <row r="30" spans="1:14" ht="15" customHeight="1" x14ac:dyDescent="0.25">
      <c r="A30" s="5"/>
      <c r="B30" s="9"/>
      <c r="C30" s="49" t="s">
        <v>45</v>
      </c>
      <c r="D30" s="77" cm="1">
        <f t="array" ref="D30:G30">Cruceros!B35:E35</f>
        <v>509</v>
      </c>
      <c r="E30" s="77">
        <v>670</v>
      </c>
      <c r="F30" s="77">
        <v>4205</v>
      </c>
      <c r="G30" s="77">
        <v>4329</v>
      </c>
      <c r="H30" s="78">
        <f t="shared" si="4"/>
        <v>124</v>
      </c>
      <c r="I30" s="79">
        <f t="shared" si="1"/>
        <v>2.9488703923900061</v>
      </c>
      <c r="J30" s="27"/>
      <c r="K30" s="27"/>
      <c r="L30" s="27"/>
      <c r="M30" s="27"/>
    </row>
    <row r="31" spans="1:14" ht="15" customHeight="1" x14ac:dyDescent="0.25">
      <c r="A31" s="5"/>
      <c r="B31" s="9" t="s">
        <v>38</v>
      </c>
      <c r="C31" s="56" t="s">
        <v>2</v>
      </c>
      <c r="D31" s="67" cm="1">
        <f t="array" ref="D31:G31">'Pasajeros total'!B35:E35</f>
        <v>2558830</v>
      </c>
      <c r="E31" s="67">
        <v>2947501</v>
      </c>
      <c r="F31" s="67">
        <v>36817975</v>
      </c>
      <c r="G31" s="67">
        <v>38134841</v>
      </c>
      <c r="H31" s="75">
        <f>G31-F31</f>
        <v>1316866</v>
      </c>
      <c r="I31" s="76">
        <f>((G31*100/F31)-100)</f>
        <v>3.5766931777209408</v>
      </c>
      <c r="J31" s="27"/>
      <c r="K31" s="27"/>
      <c r="L31" s="27"/>
      <c r="M31" s="27"/>
    </row>
    <row r="32" spans="1:14" ht="15" customHeight="1" x14ac:dyDescent="0.25">
      <c r="A32" s="5"/>
      <c r="B32" s="9"/>
      <c r="C32" s="49" t="s">
        <v>46</v>
      </c>
      <c r="D32" s="77" cm="1">
        <f t="array" ref="D32:G32">'Pasajeros regulares'!B35:E35</f>
        <v>1390796</v>
      </c>
      <c r="E32" s="77">
        <v>1517818</v>
      </c>
      <c r="F32" s="77">
        <v>25531751</v>
      </c>
      <c r="G32" s="77">
        <v>26211759</v>
      </c>
      <c r="H32" s="78">
        <f>G32-F32</f>
        <v>680008</v>
      </c>
      <c r="I32" s="79">
        <f>((G32*100/F32)-100)</f>
        <v>2.6633817633581032</v>
      </c>
      <c r="J32" s="27"/>
      <c r="K32" s="27"/>
      <c r="L32" s="27"/>
      <c r="M32" s="27"/>
    </row>
    <row r="33" spans="1:13" ht="15" customHeight="1" x14ac:dyDescent="0.25">
      <c r="A33" s="5"/>
      <c r="B33" s="9"/>
      <c r="C33" s="49" t="s">
        <v>47</v>
      </c>
      <c r="D33" s="77" cm="1">
        <f t="array" ref="D33:G33">'Pasajeros crucero'!B35:E35</f>
        <v>1168034</v>
      </c>
      <c r="E33" s="77">
        <v>1429683</v>
      </c>
      <c r="F33" s="77">
        <v>11286224</v>
      </c>
      <c r="G33" s="77">
        <v>11923082</v>
      </c>
      <c r="H33" s="78">
        <f>G33-F33</f>
        <v>636858</v>
      </c>
      <c r="I33" s="79">
        <f>((G33*100/F33)-100)</f>
        <v>5.6427907154775596</v>
      </c>
      <c r="J33" s="27"/>
      <c r="K33" s="27"/>
      <c r="L33" s="27"/>
      <c r="M33" s="27"/>
    </row>
    <row r="34" spans="1:13" ht="15" customHeight="1" x14ac:dyDescent="0.25">
      <c r="A34" s="5"/>
      <c r="B34" s="9" t="s">
        <v>39</v>
      </c>
      <c r="C34" s="56" t="s">
        <v>48</v>
      </c>
      <c r="D34" s="67" cm="1">
        <f t="array" ref="D34:G34">'Automóviles régimen pasaje'!B35:E35</f>
        <v>396785</v>
      </c>
      <c r="E34" s="67">
        <v>440178</v>
      </c>
      <c r="F34" s="67">
        <v>6366767</v>
      </c>
      <c r="G34" s="67">
        <v>6714897</v>
      </c>
      <c r="H34" s="75">
        <f>G34-F34</f>
        <v>348130</v>
      </c>
      <c r="I34" s="76">
        <f>((G34*100/F34)-100)</f>
        <v>5.4679243012976571</v>
      </c>
      <c r="J34" s="27"/>
      <c r="K34" s="27"/>
      <c r="L34" s="27"/>
      <c r="M34" s="27"/>
    </row>
    <row r="35" spans="1:13" ht="15" customHeight="1" x14ac:dyDescent="0.25">
      <c r="A35" s="5"/>
      <c r="B35" s="9"/>
      <c r="C35" s="56" t="s">
        <v>170</v>
      </c>
      <c r="D35" s="67" cm="1">
        <f t="array" ref="D35:G35">'Automóviles régimen mercancía'!B35:E35</f>
        <v>352769</v>
      </c>
      <c r="E35" s="67">
        <v>319071</v>
      </c>
      <c r="F35" s="67">
        <v>3594919</v>
      </c>
      <c r="G35" s="67">
        <v>3331544</v>
      </c>
      <c r="H35" s="75">
        <f>G35-F35</f>
        <v>-263375</v>
      </c>
      <c r="I35" s="76">
        <f>((G35*100/F35)-100)</f>
        <v>-7.3263124982788241</v>
      </c>
      <c r="J35" s="27"/>
      <c r="K35" s="27"/>
      <c r="L35" s="27"/>
      <c r="M35" s="27"/>
    </row>
    <row r="36" spans="1:13" ht="15" customHeight="1" x14ac:dyDescent="0.25">
      <c r="A36" s="87" t="s">
        <v>51</v>
      </c>
      <c r="J36" s="27"/>
      <c r="K36" s="27"/>
      <c r="L36" s="27"/>
      <c r="M36" s="27"/>
    </row>
    <row r="37" spans="1:13" x14ac:dyDescent="0.25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 x14ac:dyDescent="0.25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2578125" defaultRowHeight="15" x14ac:dyDescent="0.25"/>
  <cols>
    <col min="1" max="1" width="20.85546875" customWidth="1"/>
    <col min="2" max="2" width="46" customWidth="1"/>
    <col min="3" max="5" width="14.7109375" customWidth="1"/>
    <col min="6" max="6" width="8" customWidth="1"/>
    <col min="7" max="9" width="14.7109375" customWidth="1"/>
    <col min="10" max="10" width="8" customWidth="1"/>
    <col min="11" max="13" width="14.7109375" customWidth="1"/>
    <col min="14" max="14" width="8" customWidth="1"/>
  </cols>
  <sheetData>
    <row r="1" spans="1:15" ht="20.25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0.25" x14ac:dyDescent="0.25">
      <c r="A2" s="93"/>
      <c r="B2" s="93"/>
      <c r="C2" s="96"/>
    </row>
    <row r="3" spans="1:15" ht="20.25" x14ac:dyDescent="0.25">
      <c r="A3" s="96"/>
      <c r="B3" s="96"/>
      <c r="C3" s="96"/>
    </row>
    <row r="4" spans="1:15" x14ac:dyDescent="0.25">
      <c r="A4" s="97" t="s">
        <v>53</v>
      </c>
      <c r="B4" s="45"/>
      <c r="N4" s="127" t="s">
        <v>172</v>
      </c>
    </row>
    <row r="5" spans="1:15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x14ac:dyDescent="0.2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x14ac:dyDescent="0.25">
      <c r="A7" s="1"/>
      <c r="B7" s="1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x14ac:dyDescent="0.2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 x14ac:dyDescent="0.2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 x14ac:dyDescent="0.2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 x14ac:dyDescent="0.2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 x14ac:dyDescent="0.2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 x14ac:dyDescent="0.2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 x14ac:dyDescent="0.2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 x14ac:dyDescent="0.2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 x14ac:dyDescent="0.2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 x14ac:dyDescent="0.25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 x14ac:dyDescent="0.25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 x14ac:dyDescent="0.25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 x14ac:dyDescent="0.25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 x14ac:dyDescent="0.25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 x14ac:dyDescent="0.25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 x14ac:dyDescent="0.25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 x14ac:dyDescent="0.25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 x14ac:dyDescent="0.25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 x14ac:dyDescent="0.25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5.5" x14ac:dyDescent="0.25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 x14ac:dyDescent="0.25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 x14ac:dyDescent="0.25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 x14ac:dyDescent="0.25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 x14ac:dyDescent="0.25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 x14ac:dyDescent="0.25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 x14ac:dyDescent="0.25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 x14ac:dyDescent="0.25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 x14ac:dyDescent="0.25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 x14ac:dyDescent="0.25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 x14ac:dyDescent="0.25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 x14ac:dyDescent="0.25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 x14ac:dyDescent="0.25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 x14ac:dyDescent="0.25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 x14ac:dyDescent="0.25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 x14ac:dyDescent="0.25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 x14ac:dyDescent="0.25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 x14ac:dyDescent="0.25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 x14ac:dyDescent="0.25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 x14ac:dyDescent="0.25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 x14ac:dyDescent="0.25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 x14ac:dyDescent="0.25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2578125" defaultRowHeight="15" x14ac:dyDescent="0.25"/>
  <cols>
    <col min="1" max="1" width="39.7109375" customWidth="1"/>
    <col min="2" max="2" width="42.140625" customWidth="1"/>
    <col min="3" max="4" width="14.7109375" customWidth="1"/>
    <col min="5" max="5" width="16.7109375" customWidth="1"/>
    <col min="6" max="6" width="8" customWidth="1"/>
    <col min="7" max="8" width="14.7109375" customWidth="1"/>
    <col min="9" max="9" width="16.7109375" customWidth="1"/>
    <col min="10" max="10" width="8" customWidth="1"/>
    <col min="11" max="12" width="14.7109375" customWidth="1"/>
    <col min="13" max="13" width="16.7109375" customWidth="1"/>
    <col min="14" max="14" width="8" customWidth="1"/>
  </cols>
  <sheetData>
    <row r="1" spans="1:15" ht="19.149999999999999" customHeight="1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 x14ac:dyDescent="0.25">
      <c r="A2" s="93"/>
      <c r="B2" s="93"/>
      <c r="C2" s="96"/>
    </row>
    <row r="3" spans="1:15" ht="15" customHeight="1" x14ac:dyDescent="0.25">
      <c r="A3" s="96"/>
      <c r="B3" s="96"/>
      <c r="C3" s="96"/>
    </row>
    <row r="4" spans="1:15" ht="15" customHeight="1" x14ac:dyDescent="0.25">
      <c r="A4" s="97" t="s">
        <v>53</v>
      </c>
      <c r="B4" s="45"/>
      <c r="N4" s="127" t="s">
        <v>172</v>
      </c>
    </row>
    <row r="5" spans="1:15" ht="19.149999999999999" customHeight="1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 x14ac:dyDescent="0.25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 x14ac:dyDescent="0.25">
      <c r="A7" s="209"/>
      <c r="B7" s="209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s="152" customFormat="1" ht="19.5" customHeight="1" x14ac:dyDescent="0.25">
      <c r="A8" s="195" t="s">
        <v>95</v>
      </c>
      <c r="B8" s="196" t="s">
        <v>96</v>
      </c>
      <c r="C8" s="197">
        <v>56387954</v>
      </c>
      <c r="D8" s="198">
        <v>58963617</v>
      </c>
      <c r="E8" s="199">
        <v>2575663</v>
      </c>
      <c r="F8" s="200">
        <v>4.5677539568114156</v>
      </c>
      <c r="G8" s="201">
        <v>0</v>
      </c>
      <c r="H8" s="198">
        <v>0</v>
      </c>
      <c r="I8" s="199">
        <v>0</v>
      </c>
      <c r="J8" s="200" t="s">
        <v>156</v>
      </c>
      <c r="K8" s="201">
        <v>942</v>
      </c>
      <c r="L8" s="198">
        <v>5126</v>
      </c>
      <c r="M8" s="199">
        <v>4184</v>
      </c>
      <c r="N8" s="200">
        <v>444.16135881104037</v>
      </c>
      <c r="O8" s="166"/>
    </row>
    <row r="9" spans="1:15" s="152" customFormat="1" ht="19.5" customHeight="1" x14ac:dyDescent="0.25">
      <c r="A9" s="195" t="s">
        <v>95</v>
      </c>
      <c r="B9" s="196" t="s">
        <v>97</v>
      </c>
      <c r="C9" s="197">
        <v>20989565</v>
      </c>
      <c r="D9" s="198">
        <v>13634702</v>
      </c>
      <c r="E9" s="199">
        <v>-7354863</v>
      </c>
      <c r="F9" s="200">
        <v>-35.040568968437412</v>
      </c>
      <c r="G9" s="201">
        <v>0</v>
      </c>
      <c r="H9" s="198">
        <v>0</v>
      </c>
      <c r="I9" s="199">
        <v>0</v>
      </c>
      <c r="J9" s="200" t="s">
        <v>156</v>
      </c>
      <c r="K9" s="201">
        <v>407396</v>
      </c>
      <c r="L9" s="198">
        <v>423337</v>
      </c>
      <c r="M9" s="199">
        <v>15941</v>
      </c>
      <c r="N9" s="200">
        <v>3.9129004703040811</v>
      </c>
      <c r="O9" s="166"/>
    </row>
    <row r="10" spans="1:15" s="152" customFormat="1" ht="19.5" customHeight="1" x14ac:dyDescent="0.25">
      <c r="A10" s="195" t="s">
        <v>95</v>
      </c>
      <c r="B10" s="196" t="s">
        <v>98</v>
      </c>
      <c r="C10" s="197">
        <v>20350752</v>
      </c>
      <c r="D10" s="198">
        <v>21980609</v>
      </c>
      <c r="E10" s="199">
        <v>1629857</v>
      </c>
      <c r="F10" s="200">
        <v>8.0088293543157505</v>
      </c>
      <c r="G10" s="201">
        <v>0</v>
      </c>
      <c r="H10" s="198">
        <v>500</v>
      </c>
      <c r="I10" s="199">
        <v>500</v>
      </c>
      <c r="J10" s="200" t="s">
        <v>156</v>
      </c>
      <c r="K10" s="201">
        <v>32271</v>
      </c>
      <c r="L10" s="198">
        <v>30510</v>
      </c>
      <c r="M10" s="199">
        <v>-1761</v>
      </c>
      <c r="N10" s="200">
        <v>-5.4569117783768766</v>
      </c>
      <c r="O10" s="166"/>
    </row>
    <row r="11" spans="1:15" s="152" customFormat="1" ht="19.5" customHeight="1" x14ac:dyDescent="0.25">
      <c r="A11" s="195" t="s">
        <v>95</v>
      </c>
      <c r="B11" s="196" t="s">
        <v>99</v>
      </c>
      <c r="C11" s="197">
        <v>13328262</v>
      </c>
      <c r="D11" s="198">
        <v>17307849</v>
      </c>
      <c r="E11" s="199">
        <v>3979587</v>
      </c>
      <c r="F11" s="200">
        <v>29.858259088844449</v>
      </c>
      <c r="G11" s="201">
        <v>0</v>
      </c>
      <c r="H11" s="198">
        <v>0</v>
      </c>
      <c r="I11" s="199">
        <v>0</v>
      </c>
      <c r="J11" s="200" t="s">
        <v>156</v>
      </c>
      <c r="K11" s="201">
        <v>18834</v>
      </c>
      <c r="L11" s="198">
        <v>15206</v>
      </c>
      <c r="M11" s="199">
        <v>-3628</v>
      </c>
      <c r="N11" s="200">
        <v>-19.2630349368164</v>
      </c>
      <c r="O11" s="166"/>
    </row>
    <row r="12" spans="1:15" s="152" customFormat="1" ht="19.5" customHeight="1" x14ac:dyDescent="0.25">
      <c r="A12" s="195" t="s">
        <v>95</v>
      </c>
      <c r="B12" s="196" t="s">
        <v>100</v>
      </c>
      <c r="C12" s="197">
        <v>8138270</v>
      </c>
      <c r="D12" s="198">
        <v>6666572</v>
      </c>
      <c r="E12" s="199">
        <v>-1471698</v>
      </c>
      <c r="F12" s="200">
        <v>-18.083671345384221</v>
      </c>
      <c r="G12" s="201">
        <v>0</v>
      </c>
      <c r="H12" s="198">
        <v>0</v>
      </c>
      <c r="I12" s="199">
        <v>0</v>
      </c>
      <c r="J12" s="200" t="s">
        <v>156</v>
      </c>
      <c r="K12" s="201">
        <v>335109</v>
      </c>
      <c r="L12" s="198">
        <v>356340</v>
      </c>
      <c r="M12" s="199">
        <v>21231</v>
      </c>
      <c r="N12" s="200">
        <v>6.3355505223673561</v>
      </c>
      <c r="O12" s="166"/>
    </row>
    <row r="13" spans="1:15" s="152" customFormat="1" ht="19.5" customHeight="1" x14ac:dyDescent="0.25">
      <c r="A13" s="195" t="s">
        <v>95</v>
      </c>
      <c r="B13" s="196" t="s">
        <v>101</v>
      </c>
      <c r="C13" s="197">
        <v>2422824</v>
      </c>
      <c r="D13" s="198">
        <v>2535404</v>
      </c>
      <c r="E13" s="199">
        <v>112580</v>
      </c>
      <c r="F13" s="200">
        <v>4.6466437512588641</v>
      </c>
      <c r="G13" s="201">
        <v>0</v>
      </c>
      <c r="H13" s="198">
        <v>0</v>
      </c>
      <c r="I13" s="199">
        <v>0</v>
      </c>
      <c r="J13" s="200" t="s">
        <v>156</v>
      </c>
      <c r="K13" s="201">
        <v>103988</v>
      </c>
      <c r="L13" s="198">
        <v>152150</v>
      </c>
      <c r="M13" s="199">
        <v>48162</v>
      </c>
      <c r="N13" s="200">
        <v>46.314959418394437</v>
      </c>
      <c r="O13" s="166"/>
    </row>
    <row r="14" spans="1:15" s="152" customFormat="1" ht="19.5" customHeight="1" x14ac:dyDescent="0.25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15644555</v>
      </c>
      <c r="H14" s="198">
        <v>8894878</v>
      </c>
      <c r="I14" s="199">
        <v>-6749677</v>
      </c>
      <c r="J14" s="200">
        <v>-43.143937299590817</v>
      </c>
      <c r="K14" s="201">
        <v>393941</v>
      </c>
      <c r="L14" s="198">
        <v>309946</v>
      </c>
      <c r="M14" s="199">
        <v>-83995</v>
      </c>
      <c r="N14" s="200">
        <v>-21.32172076529227</v>
      </c>
      <c r="O14" s="166"/>
    </row>
    <row r="15" spans="1:15" s="152" customFormat="1" ht="19.5" customHeight="1" x14ac:dyDescent="0.25">
      <c r="A15" s="195" t="s">
        <v>95</v>
      </c>
      <c r="B15" s="196" t="s">
        <v>103</v>
      </c>
      <c r="C15" s="197">
        <v>18453870</v>
      </c>
      <c r="D15" s="198">
        <v>13352589</v>
      </c>
      <c r="E15" s="199">
        <v>-5101281</v>
      </c>
      <c r="F15" s="200">
        <v>-27.643421136054389</v>
      </c>
      <c r="G15" s="201">
        <v>0</v>
      </c>
      <c r="H15" s="198">
        <v>0</v>
      </c>
      <c r="I15" s="199">
        <v>0</v>
      </c>
      <c r="J15" s="200" t="s">
        <v>156</v>
      </c>
      <c r="K15" s="201">
        <v>598</v>
      </c>
      <c r="L15" s="198">
        <v>1595</v>
      </c>
      <c r="M15" s="199">
        <v>997</v>
      </c>
      <c r="N15" s="200">
        <v>166.7224080267558</v>
      </c>
      <c r="O15" s="166"/>
    </row>
    <row r="16" spans="1:15" s="152" customFormat="1" ht="19.5" customHeight="1" x14ac:dyDescent="0.25">
      <c r="A16" s="195" t="s">
        <v>95</v>
      </c>
      <c r="B16" s="196" t="s">
        <v>104</v>
      </c>
      <c r="C16" s="197">
        <v>5248689</v>
      </c>
      <c r="D16" s="198">
        <v>3560754</v>
      </c>
      <c r="E16" s="199">
        <v>-1687935</v>
      </c>
      <c r="F16" s="200">
        <v>-32.159173462173129</v>
      </c>
      <c r="G16" s="201">
        <v>3346</v>
      </c>
      <c r="H16" s="198">
        <v>2711</v>
      </c>
      <c r="I16" s="199">
        <v>-635</v>
      </c>
      <c r="J16" s="200">
        <v>-18.977884040645549</v>
      </c>
      <c r="K16" s="201">
        <v>768938</v>
      </c>
      <c r="L16" s="198">
        <v>869815</v>
      </c>
      <c r="M16" s="199">
        <v>100877</v>
      </c>
      <c r="N16" s="200">
        <v>13.11900309257703</v>
      </c>
      <c r="O16" s="166"/>
    </row>
    <row r="17" spans="1:15" s="152" customFormat="1" ht="19.5" customHeight="1" x14ac:dyDescent="0.25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4736101</v>
      </c>
      <c r="H17" s="198">
        <v>5387278</v>
      </c>
      <c r="I17" s="199">
        <v>651177</v>
      </c>
      <c r="J17" s="200">
        <v>13.74922114203223</v>
      </c>
      <c r="K17" s="201">
        <v>44204</v>
      </c>
      <c r="L17" s="198">
        <v>44117</v>
      </c>
      <c r="M17" s="199">
        <v>-87</v>
      </c>
      <c r="N17" s="200">
        <v>-0.19681476789430971</v>
      </c>
      <c r="O17" s="166"/>
    </row>
    <row r="18" spans="1:15" s="152" customFormat="1" ht="19.5" customHeight="1" x14ac:dyDescent="0.25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4662095</v>
      </c>
      <c r="H18" s="198">
        <v>5124215</v>
      </c>
      <c r="I18" s="199">
        <v>462120</v>
      </c>
      <c r="J18" s="200">
        <v>9.9122819247569964</v>
      </c>
      <c r="K18" s="201">
        <v>1680935</v>
      </c>
      <c r="L18" s="198">
        <v>2013288</v>
      </c>
      <c r="M18" s="199">
        <v>332353</v>
      </c>
      <c r="N18" s="200">
        <v>19.77191265575409</v>
      </c>
      <c r="O18" s="166"/>
    </row>
    <row r="19" spans="1:15" s="152" customFormat="1" ht="19.5" customHeight="1" x14ac:dyDescent="0.25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1434753</v>
      </c>
      <c r="H19" s="198">
        <v>1440713</v>
      </c>
      <c r="I19" s="199">
        <v>5960</v>
      </c>
      <c r="J19" s="200">
        <v>0.41540251179122828</v>
      </c>
      <c r="K19" s="201">
        <v>2014811</v>
      </c>
      <c r="L19" s="198">
        <v>1726191</v>
      </c>
      <c r="M19" s="199">
        <v>-288620</v>
      </c>
      <c r="N19" s="200">
        <v>-14.32491682842708</v>
      </c>
      <c r="O19" s="166"/>
    </row>
    <row r="20" spans="1:15" s="152" customFormat="1" ht="19.5" customHeight="1" x14ac:dyDescent="0.25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395721</v>
      </c>
      <c r="H20" s="198">
        <v>347918</v>
      </c>
      <c r="I20" s="199">
        <v>-47803</v>
      </c>
      <c r="J20" s="200">
        <v>-12.07997553832119</v>
      </c>
      <c r="K20" s="201">
        <v>14394541</v>
      </c>
      <c r="L20" s="198">
        <v>14622372</v>
      </c>
      <c r="M20" s="199">
        <v>227831</v>
      </c>
      <c r="N20" s="200">
        <v>1.5827597420438759</v>
      </c>
      <c r="O20" s="166"/>
    </row>
    <row r="21" spans="1:15" s="152" customFormat="1" ht="19.5" customHeight="1" x14ac:dyDescent="0.25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3478751</v>
      </c>
      <c r="L21" s="198">
        <v>3724733</v>
      </c>
      <c r="M21" s="199">
        <v>245982</v>
      </c>
      <c r="N21" s="200">
        <v>7.0709861096698177</v>
      </c>
      <c r="O21" s="166"/>
    </row>
    <row r="22" spans="1:15" s="152" customFormat="1" ht="19.5" customHeight="1" x14ac:dyDescent="0.25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790429</v>
      </c>
      <c r="H22" s="198">
        <v>758754</v>
      </c>
      <c r="I22" s="199">
        <v>-31675</v>
      </c>
      <c r="J22" s="200">
        <v>-4.0073175452823762</v>
      </c>
      <c r="K22" s="201">
        <v>291789</v>
      </c>
      <c r="L22" s="198">
        <v>294547</v>
      </c>
      <c r="M22" s="199">
        <v>2758</v>
      </c>
      <c r="N22" s="200">
        <v>0.94520355462337591</v>
      </c>
      <c r="O22" s="166"/>
    </row>
    <row r="23" spans="1:15" s="152" customFormat="1" ht="19.5" customHeight="1" x14ac:dyDescent="0.25">
      <c r="A23" s="195" t="s">
        <v>111</v>
      </c>
      <c r="B23" s="196" t="s">
        <v>113</v>
      </c>
      <c r="C23" s="197">
        <v>34838</v>
      </c>
      <c r="D23" s="198">
        <v>58512</v>
      </c>
      <c r="E23" s="199">
        <v>23674</v>
      </c>
      <c r="F23" s="200">
        <v>67.954532407141613</v>
      </c>
      <c r="G23" s="201">
        <v>12299970</v>
      </c>
      <c r="H23" s="198">
        <v>13732263</v>
      </c>
      <c r="I23" s="199">
        <v>1432293</v>
      </c>
      <c r="J23" s="200">
        <v>11.64468693826082</v>
      </c>
      <c r="K23" s="201">
        <v>2721561</v>
      </c>
      <c r="L23" s="198">
        <v>2971268</v>
      </c>
      <c r="M23" s="199">
        <v>249707</v>
      </c>
      <c r="N23" s="200">
        <v>9.175138826577836</v>
      </c>
      <c r="O23" s="166"/>
    </row>
    <row r="24" spans="1:15" s="152" customFormat="1" ht="19.5" customHeight="1" x14ac:dyDescent="0.25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660059</v>
      </c>
      <c r="H24" s="198">
        <v>670732</v>
      </c>
      <c r="I24" s="199">
        <v>10673</v>
      </c>
      <c r="J24" s="200">
        <v>1.616976664207286</v>
      </c>
      <c r="K24" s="201">
        <v>10832</v>
      </c>
      <c r="L24" s="198">
        <v>8246</v>
      </c>
      <c r="M24" s="199">
        <v>-2586</v>
      </c>
      <c r="N24" s="200">
        <v>-23.87370753323486</v>
      </c>
      <c r="O24" s="166"/>
    </row>
    <row r="25" spans="1:15" s="152" customFormat="1" ht="19.5" customHeight="1" x14ac:dyDescent="0.25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639952</v>
      </c>
      <c r="H25" s="198">
        <v>711012</v>
      </c>
      <c r="I25" s="199">
        <v>71060</v>
      </c>
      <c r="J25" s="200">
        <v>11.103957796834759</v>
      </c>
      <c r="K25" s="201">
        <v>90059</v>
      </c>
      <c r="L25" s="198">
        <v>232919</v>
      </c>
      <c r="M25" s="199">
        <v>142860</v>
      </c>
      <c r="N25" s="200">
        <v>158.6293429862645</v>
      </c>
      <c r="O25" s="166"/>
    </row>
    <row r="26" spans="1:15" s="152" customFormat="1" ht="19.5" customHeight="1" x14ac:dyDescent="0.25">
      <c r="A26" s="195" t="s">
        <v>114</v>
      </c>
      <c r="B26" s="196" t="s">
        <v>117</v>
      </c>
      <c r="C26" s="197">
        <v>295063</v>
      </c>
      <c r="D26" s="198">
        <v>268495</v>
      </c>
      <c r="E26" s="199">
        <v>-26568</v>
      </c>
      <c r="F26" s="200">
        <v>-9.0041787686019603</v>
      </c>
      <c r="G26" s="201">
        <v>2763027</v>
      </c>
      <c r="H26" s="198">
        <v>3220181</v>
      </c>
      <c r="I26" s="199">
        <v>457154</v>
      </c>
      <c r="J26" s="200">
        <v>16.545404731839401</v>
      </c>
      <c r="K26" s="201">
        <v>1545634</v>
      </c>
      <c r="L26" s="198">
        <v>2150801</v>
      </c>
      <c r="M26" s="199">
        <v>605167</v>
      </c>
      <c r="N26" s="200">
        <v>39.153318314685087</v>
      </c>
      <c r="O26" s="166"/>
    </row>
    <row r="27" spans="1:15" s="152" customFormat="1" ht="19.5" customHeight="1" x14ac:dyDescent="0.25">
      <c r="A27" s="195" t="s">
        <v>118</v>
      </c>
      <c r="B27" s="196" t="s">
        <v>119</v>
      </c>
      <c r="C27" s="197">
        <v>8216689</v>
      </c>
      <c r="D27" s="198">
        <v>19306815</v>
      </c>
      <c r="E27" s="199">
        <v>11090126</v>
      </c>
      <c r="F27" s="200">
        <v>134.9707406474798</v>
      </c>
      <c r="G27" s="201">
        <v>2189908</v>
      </c>
      <c r="H27" s="198">
        <v>2303221</v>
      </c>
      <c r="I27" s="199">
        <v>113313</v>
      </c>
      <c r="J27" s="200">
        <v>5.1743269580274642</v>
      </c>
      <c r="K27" s="201">
        <v>19492176</v>
      </c>
      <c r="L27" s="198">
        <v>23186936</v>
      </c>
      <c r="M27" s="199">
        <v>3694760</v>
      </c>
      <c r="N27" s="200">
        <v>18.955092545850189</v>
      </c>
      <c r="O27" s="166"/>
    </row>
    <row r="28" spans="1:15" s="152" customFormat="1" ht="19.5" customHeight="1" x14ac:dyDescent="0.25">
      <c r="A28" s="195" t="s">
        <v>120</v>
      </c>
      <c r="B28" s="196" t="s">
        <v>121</v>
      </c>
      <c r="C28" s="197">
        <v>2232773</v>
      </c>
      <c r="D28" s="198">
        <v>2085916</v>
      </c>
      <c r="E28" s="199">
        <v>-146857</v>
      </c>
      <c r="F28" s="200">
        <v>-6.5773367915144112</v>
      </c>
      <c r="G28" s="201">
        <v>69235</v>
      </c>
      <c r="H28" s="198">
        <v>99894</v>
      </c>
      <c r="I28" s="199">
        <v>30659</v>
      </c>
      <c r="J28" s="200">
        <v>44.282516068462478</v>
      </c>
      <c r="K28" s="201">
        <v>75849</v>
      </c>
      <c r="L28" s="198">
        <v>105051</v>
      </c>
      <c r="M28" s="199">
        <v>29202</v>
      </c>
      <c r="N28" s="200">
        <v>38.500177985207443</v>
      </c>
      <c r="O28" s="166"/>
    </row>
    <row r="29" spans="1:15" s="152" customFormat="1" ht="19.5" customHeight="1" x14ac:dyDescent="0.25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7249391</v>
      </c>
      <c r="H29" s="198">
        <v>6956591</v>
      </c>
      <c r="I29" s="199">
        <v>-292800</v>
      </c>
      <c r="J29" s="200">
        <v>-4.0389599622920116</v>
      </c>
      <c r="K29" s="201">
        <v>869301</v>
      </c>
      <c r="L29" s="198">
        <v>1045612</v>
      </c>
      <c r="M29" s="199">
        <v>176311</v>
      </c>
      <c r="N29" s="200">
        <v>20.281927663720619</v>
      </c>
      <c r="O29" s="166"/>
    </row>
    <row r="30" spans="1:15" s="152" customFormat="1" ht="19.5" customHeight="1" x14ac:dyDescent="0.25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1237366</v>
      </c>
      <c r="H30" s="198">
        <v>1877544</v>
      </c>
      <c r="I30" s="199">
        <v>640178</v>
      </c>
      <c r="J30" s="200">
        <v>51.737157801329602</v>
      </c>
      <c r="K30" s="201">
        <v>16676729</v>
      </c>
      <c r="L30" s="198">
        <v>17889818</v>
      </c>
      <c r="M30" s="199">
        <v>1213089</v>
      </c>
      <c r="N30" s="200">
        <v>7.2741423093221718</v>
      </c>
      <c r="O30" s="166"/>
    </row>
    <row r="31" spans="1:15" s="152" customFormat="1" ht="19.5" customHeight="1" x14ac:dyDescent="0.25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20138873</v>
      </c>
      <c r="H31" s="198">
        <v>17468585</v>
      </c>
      <c r="I31" s="199">
        <v>-2670288</v>
      </c>
      <c r="J31" s="200">
        <v>-13.25937156463522</v>
      </c>
      <c r="K31" s="201">
        <v>3369090</v>
      </c>
      <c r="L31" s="198">
        <v>2358546</v>
      </c>
      <c r="M31" s="199">
        <v>-1010544</v>
      </c>
      <c r="N31" s="200">
        <v>-29.99456826620839</v>
      </c>
      <c r="O31" s="166"/>
    </row>
    <row r="32" spans="1:15" s="152" customFormat="1" ht="19.5" customHeight="1" x14ac:dyDescent="0.25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3117009</v>
      </c>
      <c r="H32" s="198">
        <v>3309312</v>
      </c>
      <c r="I32" s="199">
        <v>192303</v>
      </c>
      <c r="J32" s="200">
        <v>6.1694720804463543</v>
      </c>
      <c r="K32" s="201">
        <v>662388</v>
      </c>
      <c r="L32" s="198">
        <v>411461</v>
      </c>
      <c r="M32" s="199">
        <v>-250927</v>
      </c>
      <c r="N32" s="200">
        <v>-37.882177817230989</v>
      </c>
      <c r="O32" s="166"/>
    </row>
    <row r="33" spans="1:15" s="152" customFormat="1" ht="19.5" customHeight="1" x14ac:dyDescent="0.25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647651</v>
      </c>
      <c r="H33" s="198">
        <v>220369</v>
      </c>
      <c r="I33" s="199">
        <v>-427282</v>
      </c>
      <c r="J33" s="200">
        <v>-65.974112600768009</v>
      </c>
      <c r="K33" s="201">
        <v>10338721</v>
      </c>
      <c r="L33" s="198">
        <v>10206935</v>
      </c>
      <c r="M33" s="199">
        <v>-131786</v>
      </c>
      <c r="N33" s="200">
        <v>-1.274683783419633</v>
      </c>
      <c r="O33" s="166"/>
    </row>
    <row r="34" spans="1:15" s="152" customFormat="1" ht="19.5" customHeight="1" x14ac:dyDescent="0.25">
      <c r="A34" s="195" t="s">
        <v>124</v>
      </c>
      <c r="B34" s="196" t="s">
        <v>128</v>
      </c>
      <c r="C34" s="197">
        <v>79105</v>
      </c>
      <c r="D34" s="198">
        <v>114109</v>
      </c>
      <c r="E34" s="199">
        <v>35004</v>
      </c>
      <c r="F34" s="200">
        <v>44.250047405347317</v>
      </c>
      <c r="G34" s="201">
        <v>0</v>
      </c>
      <c r="H34" s="198">
        <v>0</v>
      </c>
      <c r="I34" s="199">
        <v>0</v>
      </c>
      <c r="J34" s="200" t="s">
        <v>156</v>
      </c>
      <c r="K34" s="201">
        <v>8042918</v>
      </c>
      <c r="L34" s="198">
        <v>8310414</v>
      </c>
      <c r="M34" s="199">
        <v>267496</v>
      </c>
      <c r="N34" s="200">
        <v>3.3258576054113709</v>
      </c>
      <c r="O34" s="166"/>
    </row>
    <row r="35" spans="1:15" s="152" customFormat="1" ht="19.5" customHeight="1" x14ac:dyDescent="0.25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2928735</v>
      </c>
      <c r="L35" s="198">
        <v>3185321</v>
      </c>
      <c r="M35" s="199">
        <v>256586</v>
      </c>
      <c r="N35" s="200">
        <v>8.7609838377319846</v>
      </c>
      <c r="O35" s="166"/>
    </row>
    <row r="36" spans="1:15" s="152" customFormat="1" ht="19.5" customHeight="1" x14ac:dyDescent="0.25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3421074</v>
      </c>
      <c r="L36" s="198">
        <v>3663944</v>
      </c>
      <c r="M36" s="199">
        <v>242870</v>
      </c>
      <c r="N36" s="200">
        <v>7.0992325801780387</v>
      </c>
      <c r="O36" s="166"/>
    </row>
    <row r="37" spans="1:15" s="152" customFormat="1" ht="19.5" customHeight="1" x14ac:dyDescent="0.25">
      <c r="A37" s="195" t="s">
        <v>124</v>
      </c>
      <c r="B37" s="196" t="s">
        <v>131</v>
      </c>
      <c r="C37" s="197">
        <v>3697356</v>
      </c>
      <c r="D37" s="198">
        <v>4008520</v>
      </c>
      <c r="E37" s="199">
        <v>311164</v>
      </c>
      <c r="F37" s="200">
        <v>8.4158517600144478</v>
      </c>
      <c r="G37" s="201">
        <v>0</v>
      </c>
      <c r="H37" s="198">
        <v>0</v>
      </c>
      <c r="I37" s="199">
        <v>0</v>
      </c>
      <c r="J37" s="200" t="s">
        <v>156</v>
      </c>
      <c r="K37" s="201">
        <v>2164699</v>
      </c>
      <c r="L37" s="198">
        <v>2285251</v>
      </c>
      <c r="M37" s="199">
        <v>120552</v>
      </c>
      <c r="N37" s="200">
        <v>5.5689959666447919</v>
      </c>
      <c r="O37" s="166"/>
    </row>
    <row r="38" spans="1:15" s="152" customFormat="1" ht="19.5" customHeight="1" x14ac:dyDescent="0.25">
      <c r="A38" s="195" t="s">
        <v>124</v>
      </c>
      <c r="B38" s="196" t="s">
        <v>132</v>
      </c>
      <c r="C38" s="197">
        <v>263815</v>
      </c>
      <c r="D38" s="198">
        <v>153096</v>
      </c>
      <c r="E38" s="199">
        <v>-110719</v>
      </c>
      <c r="F38" s="200">
        <v>-41.968424843166623</v>
      </c>
      <c r="G38" s="201">
        <v>308009</v>
      </c>
      <c r="H38" s="198">
        <v>189019</v>
      </c>
      <c r="I38" s="199">
        <v>-118990</v>
      </c>
      <c r="J38" s="200">
        <v>-38.631988026323903</v>
      </c>
      <c r="K38" s="201">
        <v>19983704</v>
      </c>
      <c r="L38" s="198">
        <v>20289693</v>
      </c>
      <c r="M38" s="199">
        <v>305989</v>
      </c>
      <c r="N38" s="200">
        <v>1.531192615743308</v>
      </c>
      <c r="O38" s="166"/>
    </row>
    <row r="39" spans="1:15" s="152" customFormat="1" ht="19.5" customHeight="1" x14ac:dyDescent="0.25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227</v>
      </c>
      <c r="H39" s="198">
        <v>273</v>
      </c>
      <c r="I39" s="199">
        <v>46</v>
      </c>
      <c r="J39" s="200">
        <v>20.264317180616739</v>
      </c>
      <c r="K39" s="201">
        <v>3866846</v>
      </c>
      <c r="L39" s="198">
        <v>3846822</v>
      </c>
      <c r="M39" s="199">
        <v>-20024</v>
      </c>
      <c r="N39" s="200">
        <v>-0.51783805199379174</v>
      </c>
      <c r="O39" s="166"/>
    </row>
    <row r="40" spans="1:15" s="152" customFormat="1" ht="19.5" customHeight="1" x14ac:dyDescent="0.25">
      <c r="A40" s="195" t="s">
        <v>124</v>
      </c>
      <c r="B40" s="196" t="s">
        <v>134</v>
      </c>
      <c r="C40" s="197">
        <v>0</v>
      </c>
      <c r="D40" s="198">
        <v>6107</v>
      </c>
      <c r="E40" s="199">
        <v>6107</v>
      </c>
      <c r="F40" s="200" t="s">
        <v>156</v>
      </c>
      <c r="G40" s="201">
        <v>4141216</v>
      </c>
      <c r="H40" s="198">
        <v>4545032</v>
      </c>
      <c r="I40" s="199">
        <v>403816</v>
      </c>
      <c r="J40" s="200">
        <v>9.7511455572469572</v>
      </c>
      <c r="K40" s="201">
        <v>2977082</v>
      </c>
      <c r="L40" s="198">
        <v>3840304</v>
      </c>
      <c r="M40" s="199">
        <v>863222</v>
      </c>
      <c r="N40" s="200">
        <v>28.99557351796156</v>
      </c>
      <c r="O40" s="166"/>
    </row>
    <row r="41" spans="1:15" s="152" customFormat="1" ht="19.5" customHeight="1" x14ac:dyDescent="0.25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298582</v>
      </c>
      <c r="H41" s="198">
        <v>502454</v>
      </c>
      <c r="I41" s="199">
        <v>203872</v>
      </c>
      <c r="J41" s="200">
        <v>68.280070466404538</v>
      </c>
      <c r="K41" s="201">
        <v>3940665</v>
      </c>
      <c r="L41" s="198">
        <v>4791356</v>
      </c>
      <c r="M41" s="199">
        <v>850691</v>
      </c>
      <c r="N41" s="200">
        <v>21.587498556715691</v>
      </c>
      <c r="O41" s="166"/>
    </row>
    <row r="42" spans="1:15" s="152" customFormat="1" ht="19.5" customHeight="1" x14ac:dyDescent="0.25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9531334</v>
      </c>
      <c r="L42" s="198">
        <v>10493069</v>
      </c>
      <c r="M42" s="199">
        <v>961735</v>
      </c>
      <c r="N42" s="200">
        <v>10.090245499738019</v>
      </c>
      <c r="O42" s="166"/>
    </row>
    <row r="43" spans="1:15" s="152" customFormat="1" ht="19.5" customHeight="1" x14ac:dyDescent="0.25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85</v>
      </c>
      <c r="I43" s="199">
        <v>85</v>
      </c>
      <c r="J43" s="200" t="s">
        <v>156</v>
      </c>
      <c r="K43" s="201">
        <v>11747471</v>
      </c>
      <c r="L43" s="198">
        <v>12816193</v>
      </c>
      <c r="M43" s="199">
        <v>1068722</v>
      </c>
      <c r="N43" s="200">
        <v>9.0974644670329496</v>
      </c>
      <c r="O43" s="166"/>
    </row>
    <row r="44" spans="1:15" s="152" customFormat="1" ht="19.5" customHeight="1" x14ac:dyDescent="0.25">
      <c r="A44" s="195" t="s">
        <v>135</v>
      </c>
      <c r="B44" s="196" t="s">
        <v>139</v>
      </c>
      <c r="C44" s="197">
        <v>242670</v>
      </c>
      <c r="D44" s="198">
        <v>348172</v>
      </c>
      <c r="E44" s="199">
        <v>105502</v>
      </c>
      <c r="F44" s="200">
        <v>43.475501710141337</v>
      </c>
      <c r="G44" s="201">
        <v>136817</v>
      </c>
      <c r="H44" s="198">
        <v>164964</v>
      </c>
      <c r="I44" s="199">
        <v>28147</v>
      </c>
      <c r="J44" s="200">
        <v>20.572735844229879</v>
      </c>
      <c r="K44" s="201">
        <v>24146827</v>
      </c>
      <c r="L44" s="198">
        <v>26139251</v>
      </c>
      <c r="M44" s="199">
        <v>1992424</v>
      </c>
      <c r="N44" s="200">
        <v>8.2512870117469248</v>
      </c>
      <c r="O44" s="166"/>
    </row>
    <row r="45" spans="1:15" s="152" customFormat="1" ht="19.5" customHeight="1" x14ac:dyDescent="0.25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9445973</v>
      </c>
      <c r="L45" s="198">
        <v>9519572</v>
      </c>
      <c r="M45" s="199">
        <v>73599</v>
      </c>
      <c r="N45" s="200">
        <v>0.77915742507416041</v>
      </c>
      <c r="O45" s="166"/>
    </row>
    <row r="46" spans="1:15" s="152" customFormat="1" ht="19.5" customHeight="1" x14ac:dyDescent="0.25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28605726</v>
      </c>
      <c r="L46" s="198">
        <v>27788163</v>
      </c>
      <c r="M46" s="199">
        <v>-817563</v>
      </c>
      <c r="N46" s="200">
        <v>-2.858039680587027</v>
      </c>
      <c r="O46" s="166"/>
    </row>
    <row r="47" spans="1:15" s="152" customFormat="1" ht="19.5" customHeight="1" x14ac:dyDescent="0.25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31155140</v>
      </c>
      <c r="L47" s="198">
        <v>34540876</v>
      </c>
      <c r="M47" s="199">
        <v>3385736</v>
      </c>
      <c r="N47" s="200">
        <v>10.86734323774505</v>
      </c>
      <c r="O47" s="166"/>
    </row>
    <row r="48" spans="1:15" ht="19.5" customHeight="1" x14ac:dyDescent="0.25">
      <c r="A48" s="208" t="s">
        <v>168</v>
      </c>
      <c r="B48" s="208"/>
      <c r="C48" s="189">
        <f>SUM(C8:C47)</f>
        <v>160382495</v>
      </c>
      <c r="D48" s="189">
        <f>SUM(D8:D47)</f>
        <v>164351838</v>
      </c>
      <c r="E48" s="189">
        <f>D48-C48</f>
        <v>3969343</v>
      </c>
      <c r="F48" s="190">
        <f t="shared" ref="F48" si="0">((D48*100/C48)-100)</f>
        <v>2.4749228399271317</v>
      </c>
      <c r="G48" s="189">
        <f>SUM(G8:G47)</f>
        <v>83564292</v>
      </c>
      <c r="H48" s="189">
        <f>SUM(H8:H47)</f>
        <v>77928498</v>
      </c>
      <c r="I48" s="189">
        <f>H48-G48</f>
        <v>-5635794</v>
      </c>
      <c r="J48" s="190">
        <f t="shared" ref="J48" si="1">((H48*100/G48)-100)</f>
        <v>-6.7442610535131422</v>
      </c>
      <c r="K48" s="189">
        <f>SUM(K8:K47)</f>
        <v>241777582</v>
      </c>
      <c r="L48" s="189">
        <f>SUM(L8:L47)</f>
        <v>256667095</v>
      </c>
      <c r="M48" s="189">
        <f>L48-K48</f>
        <v>14889513</v>
      </c>
      <c r="N48" s="190">
        <f t="shared" ref="N48" si="2">((L48*100/K48)-100)</f>
        <v>6.1583513561650278</v>
      </c>
    </row>
    <row r="49" spans="1:14" ht="15" customHeight="1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 x14ac:dyDescent="0.25">
      <c r="D53" s="148"/>
    </row>
    <row r="54" spans="1:14" x14ac:dyDescent="0.25">
      <c r="C54" s="151"/>
      <c r="D54" s="147"/>
      <c r="E54" s="149"/>
    </row>
    <row r="55" spans="1:14" x14ac:dyDescent="0.25">
      <c r="D55" s="150"/>
    </row>
    <row r="62" spans="1:14" x14ac:dyDescent="0.25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A2" s="153"/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27" ht="15.6" customHeight="1" x14ac:dyDescent="0.25">
      <c r="A7" s="202" t="s">
        <v>18</v>
      </c>
      <c r="B7" s="203">
        <v>1188072.5319999999</v>
      </c>
      <c r="C7" s="203">
        <v>1312880.946</v>
      </c>
      <c r="D7" s="203">
        <v>12724356.437999999</v>
      </c>
      <c r="E7" s="203">
        <v>13384367.721999999</v>
      </c>
      <c r="F7" s="204">
        <v>5.1869914774545256</v>
      </c>
      <c r="G7" s="51"/>
    </row>
    <row r="8" spans="1:27" ht="15.6" customHeight="1" x14ac:dyDescent="0.25">
      <c r="A8" s="202" t="s">
        <v>11</v>
      </c>
      <c r="B8" s="203">
        <v>260501</v>
      </c>
      <c r="C8" s="203">
        <v>222883.50599999999</v>
      </c>
      <c r="D8" s="203">
        <v>2916871</v>
      </c>
      <c r="E8" s="203">
        <v>2886104.355</v>
      </c>
      <c r="F8" s="204">
        <v>-1.0547825049513619</v>
      </c>
      <c r="G8" s="20"/>
    </row>
    <row r="9" spans="1:27" ht="15.6" customHeight="1" x14ac:dyDescent="0.25">
      <c r="A9" s="202" t="s">
        <v>8</v>
      </c>
      <c r="B9" s="203">
        <v>299932.19500000001</v>
      </c>
      <c r="C9" s="203">
        <v>536555.91200000001</v>
      </c>
      <c r="D9" s="203">
        <v>4809699.2769999998</v>
      </c>
      <c r="E9" s="203">
        <v>5007183.602</v>
      </c>
      <c r="F9" s="204">
        <v>4.1059599286044914</v>
      </c>
      <c r="G9" s="20"/>
    </row>
    <row r="10" spans="1:27" ht="15.6" customHeight="1" x14ac:dyDescent="0.25">
      <c r="A10" s="202" t="s">
        <v>10</v>
      </c>
      <c r="B10" s="203">
        <v>321945.571</v>
      </c>
      <c r="C10" s="203">
        <v>361858.23600000009</v>
      </c>
      <c r="D10" s="203">
        <v>4310924.7630000003</v>
      </c>
      <c r="E10" s="203">
        <v>4238931.551</v>
      </c>
      <c r="F10" s="204">
        <v>-1.670017825824899</v>
      </c>
    </row>
    <row r="11" spans="1:27" ht="15.6" customHeight="1" x14ac:dyDescent="0.25">
      <c r="A11" s="202" t="s">
        <v>9</v>
      </c>
      <c r="B11" s="203">
        <v>9275359.938000001</v>
      </c>
      <c r="C11" s="203">
        <v>8480331.5150000006</v>
      </c>
      <c r="D11" s="203">
        <v>96391536.473000005</v>
      </c>
      <c r="E11" s="203">
        <v>95682851.478</v>
      </c>
      <c r="F11" s="204">
        <v>-0.73521495862712527</v>
      </c>
    </row>
    <row r="12" spans="1:27" ht="15.6" customHeight="1" x14ac:dyDescent="0.25">
      <c r="A12" s="202" t="s">
        <v>6</v>
      </c>
      <c r="B12" s="203">
        <v>427173.97100000002</v>
      </c>
      <c r="C12" s="203">
        <v>383382.56</v>
      </c>
      <c r="D12" s="203">
        <v>5335943.3760000002</v>
      </c>
      <c r="E12" s="203">
        <v>4413447.6099999994</v>
      </c>
      <c r="F12" s="204">
        <v>-17.288334995255031</v>
      </c>
    </row>
    <row r="13" spans="1:27" ht="15.6" customHeight="1" x14ac:dyDescent="0.25">
      <c r="A13" s="202" t="s">
        <v>175</v>
      </c>
      <c r="B13" s="203">
        <v>1203854.2209999999</v>
      </c>
      <c r="C13" s="203">
        <v>1275959.878</v>
      </c>
      <c r="D13" s="203">
        <v>15173042.259</v>
      </c>
      <c r="E13" s="203">
        <v>15913456.114</v>
      </c>
      <c r="F13" s="204">
        <v>4.8797982788245378</v>
      </c>
    </row>
    <row r="14" spans="1:27" ht="15.6" customHeight="1" x14ac:dyDescent="0.25">
      <c r="A14" s="202" t="s">
        <v>153</v>
      </c>
      <c r="B14" s="203">
        <v>5696186.3259999994</v>
      </c>
      <c r="C14" s="203">
        <v>5495998.1239999998</v>
      </c>
      <c r="D14" s="203">
        <v>58931867.314000003</v>
      </c>
      <c r="E14" s="203">
        <v>64579138.115999997</v>
      </c>
      <c r="F14" s="204">
        <v>9.5827114588280153</v>
      </c>
    </row>
    <row r="15" spans="1:27" ht="15.6" customHeight="1" x14ac:dyDescent="0.25">
      <c r="A15" s="202" t="s">
        <v>150</v>
      </c>
      <c r="B15" s="203">
        <v>2532706</v>
      </c>
      <c r="C15" s="203">
        <v>2776881</v>
      </c>
      <c r="D15" s="203">
        <v>30395889</v>
      </c>
      <c r="E15" s="203">
        <v>32130154</v>
      </c>
      <c r="F15" s="204">
        <v>5.7055906474720928</v>
      </c>
    </row>
    <row r="16" spans="1:27" ht="15.6" customHeight="1" x14ac:dyDescent="0.5">
      <c r="A16" s="202" t="s">
        <v>149</v>
      </c>
      <c r="B16" s="203">
        <v>3345421.3110000002</v>
      </c>
      <c r="C16" s="203">
        <v>2949383.6179999998</v>
      </c>
      <c r="D16" s="203">
        <v>34634278.726999998</v>
      </c>
      <c r="E16" s="203">
        <v>33219562.046</v>
      </c>
      <c r="F16" s="204">
        <v>-4.0847297330812324</v>
      </c>
      <c r="G16" s="15"/>
    </row>
    <row r="17" spans="1:7" ht="15.6" customHeight="1" x14ac:dyDescent="0.35">
      <c r="A17" s="202" t="s">
        <v>155</v>
      </c>
      <c r="B17" s="203">
        <v>805182.89</v>
      </c>
      <c r="C17" s="203">
        <v>1274433.18</v>
      </c>
      <c r="D17" s="203">
        <v>14676404.869999999</v>
      </c>
      <c r="E17" s="203">
        <v>16052323.533</v>
      </c>
      <c r="F17" s="204">
        <v>9.3750388817121717</v>
      </c>
      <c r="G17" s="16"/>
    </row>
    <row r="18" spans="1:7" ht="15.6" customHeight="1" x14ac:dyDescent="0.25">
      <c r="A18" s="202" t="s">
        <v>152</v>
      </c>
      <c r="B18" s="203">
        <v>165912.524</v>
      </c>
      <c r="C18" s="203">
        <v>134175</v>
      </c>
      <c r="D18" s="203">
        <v>1668388.7279999999</v>
      </c>
      <c r="E18" s="203">
        <v>1586053</v>
      </c>
      <c r="F18" s="204">
        <v>-4.935044610299002</v>
      </c>
    </row>
    <row r="19" spans="1:7" ht="15.6" customHeight="1" x14ac:dyDescent="0.25">
      <c r="A19" s="202" t="s">
        <v>148</v>
      </c>
      <c r="B19" s="203">
        <v>478125.451</v>
      </c>
      <c r="C19" s="203">
        <v>514443.83999999991</v>
      </c>
      <c r="D19" s="203">
        <v>7662554.7139999997</v>
      </c>
      <c r="E19" s="203">
        <v>6159796.0659999996</v>
      </c>
      <c r="F19" s="204">
        <v>-19.611718337937091</v>
      </c>
    </row>
    <row r="20" spans="1:7" ht="15.6" customHeight="1" x14ac:dyDescent="0.25">
      <c r="A20" s="202" t="s">
        <v>147</v>
      </c>
      <c r="B20" s="203">
        <v>1252151.0619999999</v>
      </c>
      <c r="C20" s="203">
        <v>1408753.655</v>
      </c>
      <c r="D20" s="203">
        <v>17483941.317000002</v>
      </c>
      <c r="E20" s="203">
        <v>14398526.960000001</v>
      </c>
      <c r="F20" s="204">
        <v>-17.64713288073089</v>
      </c>
    </row>
    <row r="21" spans="1:7" ht="15.6" customHeight="1" x14ac:dyDescent="0.25">
      <c r="A21" s="202" t="s">
        <v>154</v>
      </c>
      <c r="B21" s="203">
        <v>2330064.5269999998</v>
      </c>
      <c r="C21" s="203">
        <v>2641097.0049999999</v>
      </c>
      <c r="D21" s="203">
        <v>27311860.837000001</v>
      </c>
      <c r="E21" s="203">
        <v>28392015.907000002</v>
      </c>
      <c r="F21" s="204">
        <v>3.9548937234503119</v>
      </c>
    </row>
    <row r="22" spans="1:7" ht="15.6" customHeight="1" x14ac:dyDescent="0.25">
      <c r="A22" s="202" t="s">
        <v>151</v>
      </c>
      <c r="B22" s="203">
        <v>2206214.7940000002</v>
      </c>
      <c r="C22" s="203">
        <v>2525849.0040000002</v>
      </c>
      <c r="D22" s="203">
        <v>25533896.798</v>
      </c>
      <c r="E22" s="203">
        <v>28881811.537</v>
      </c>
      <c r="F22" s="204">
        <v>13.11164827478362</v>
      </c>
    </row>
    <row r="23" spans="1:7" ht="15.6" customHeight="1" x14ac:dyDescent="0.25">
      <c r="A23" s="202" t="s">
        <v>171</v>
      </c>
      <c r="B23" s="203">
        <v>193529.76699999999</v>
      </c>
      <c r="C23" s="203">
        <v>257690.117</v>
      </c>
      <c r="D23" s="203">
        <v>2349930.577</v>
      </c>
      <c r="E23" s="203">
        <v>4084075.1189999999</v>
      </c>
      <c r="F23" s="204">
        <v>73.795564812551476</v>
      </c>
    </row>
    <row r="24" spans="1:7" ht="15.6" customHeight="1" x14ac:dyDescent="0.25">
      <c r="A24" s="202" t="s">
        <v>146</v>
      </c>
      <c r="B24" s="203">
        <v>129700.685</v>
      </c>
      <c r="C24" s="203">
        <v>190353.28400000001</v>
      </c>
      <c r="D24" s="203">
        <v>1950502.0989999999</v>
      </c>
      <c r="E24" s="203">
        <v>2313978.719</v>
      </c>
      <c r="F24" s="204">
        <v>18.635028395321921</v>
      </c>
    </row>
    <row r="25" spans="1:7" ht="15.6" customHeight="1" x14ac:dyDescent="0.25">
      <c r="A25" s="202" t="s">
        <v>145</v>
      </c>
      <c r="B25" s="203">
        <v>45701</v>
      </c>
      <c r="C25" s="203">
        <v>46224</v>
      </c>
      <c r="D25" s="203">
        <v>492618</v>
      </c>
      <c r="E25" s="203">
        <v>495178</v>
      </c>
      <c r="F25" s="204">
        <v>0.5196724439626621</v>
      </c>
    </row>
    <row r="26" spans="1:7" ht="15.6" customHeight="1" x14ac:dyDescent="0.25">
      <c r="A26" s="202" t="s">
        <v>157</v>
      </c>
      <c r="B26" s="203">
        <v>204648.21100000001</v>
      </c>
      <c r="C26" s="203">
        <v>203021.95499999999</v>
      </c>
      <c r="D26" s="203">
        <v>2328858.46</v>
      </c>
      <c r="E26" s="203">
        <v>2433452.568</v>
      </c>
      <c r="F26" s="204">
        <v>4.4912178990903584</v>
      </c>
    </row>
    <row r="27" spans="1:7" ht="15.6" customHeight="1" x14ac:dyDescent="0.25">
      <c r="A27" s="202" t="s">
        <v>173</v>
      </c>
      <c r="B27" s="203">
        <v>289296.64500000002</v>
      </c>
      <c r="C27" s="203">
        <v>303044.17700000003</v>
      </c>
      <c r="D27" s="203">
        <v>3221564.909</v>
      </c>
      <c r="E27" s="203">
        <v>3129047.0249999999</v>
      </c>
      <c r="F27" s="204">
        <v>-2.8718305113622051</v>
      </c>
    </row>
    <row r="28" spans="1:7" ht="15.6" customHeight="1" x14ac:dyDescent="0.25">
      <c r="A28" s="202" t="s">
        <v>177</v>
      </c>
      <c r="B28" s="203">
        <v>1242115.6529999999</v>
      </c>
      <c r="C28" s="203">
        <v>1173213.429</v>
      </c>
      <c r="D28" s="203">
        <v>12074817.077</v>
      </c>
      <c r="E28" s="203">
        <v>13125543.304</v>
      </c>
      <c r="F28" s="204">
        <v>8.701798298886132</v>
      </c>
    </row>
    <row r="29" spans="1:7" ht="15.6" customHeight="1" x14ac:dyDescent="0.25">
      <c r="A29" s="202" t="s">
        <v>178</v>
      </c>
      <c r="B29" s="203">
        <v>612392.57999999996</v>
      </c>
      <c r="C29" s="203">
        <v>601179.09600000002</v>
      </c>
      <c r="D29" s="203">
        <v>6444905.1469999999</v>
      </c>
      <c r="E29" s="203">
        <v>6686384.9709999999</v>
      </c>
      <c r="F29" s="204">
        <v>3.7468328624263019</v>
      </c>
    </row>
    <row r="30" spans="1:7" ht="15.6" customHeight="1" x14ac:dyDescent="0.25">
      <c r="A30" s="202" t="s">
        <v>179</v>
      </c>
      <c r="B30" s="203">
        <v>371096</v>
      </c>
      <c r="C30" s="203">
        <v>391542</v>
      </c>
      <c r="D30" s="203">
        <v>3593435</v>
      </c>
      <c r="E30" s="203">
        <v>3954572</v>
      </c>
      <c r="F30" s="204">
        <v>10.049910461716991</v>
      </c>
    </row>
    <row r="31" spans="1:7" ht="15.6" customHeight="1" x14ac:dyDescent="0.25">
      <c r="A31" s="202" t="s">
        <v>180</v>
      </c>
      <c r="B31" s="203">
        <v>2995805.0249999999</v>
      </c>
      <c r="C31" s="203">
        <v>2499325.9479999999</v>
      </c>
      <c r="D31" s="203">
        <v>30347094.681000002</v>
      </c>
      <c r="E31" s="203">
        <v>29244513.919</v>
      </c>
      <c r="F31" s="204">
        <v>-3.6332333410826152</v>
      </c>
    </row>
    <row r="32" spans="1:7" ht="15.6" customHeight="1" x14ac:dyDescent="0.25">
      <c r="A32" s="202" t="s">
        <v>181</v>
      </c>
      <c r="B32" s="203">
        <v>6614802.0140000004</v>
      </c>
      <c r="C32" s="203">
        <v>6173534.5410000002</v>
      </c>
      <c r="D32" s="203">
        <v>71067976.912</v>
      </c>
      <c r="E32" s="203">
        <v>74384137.236000001</v>
      </c>
      <c r="F32" s="204">
        <v>4.6661808427531923</v>
      </c>
    </row>
    <row r="33" spans="1:6" ht="15.6" customHeight="1" x14ac:dyDescent="0.25">
      <c r="A33" s="202" t="s">
        <v>182</v>
      </c>
      <c r="B33" s="203">
        <v>420269.19799999997</v>
      </c>
      <c r="C33" s="203">
        <v>565223.13500000001</v>
      </c>
      <c r="D33" s="203">
        <v>4424797.5279999999</v>
      </c>
      <c r="E33" s="203">
        <v>5121685.99</v>
      </c>
      <c r="F33" s="204">
        <v>15.74961244192777</v>
      </c>
    </row>
    <row r="34" spans="1:6" ht="15.6" customHeight="1" x14ac:dyDescent="0.25">
      <c r="A34" s="202" t="s">
        <v>183</v>
      </c>
      <c r="B34" s="203">
        <v>130406</v>
      </c>
      <c r="C34" s="203">
        <v>97493</v>
      </c>
      <c r="D34" s="203">
        <v>1392475</v>
      </c>
      <c r="E34" s="203">
        <v>1297943</v>
      </c>
      <c r="F34" s="204">
        <v>-6.7887753819637737</v>
      </c>
    </row>
    <row r="35" spans="1:6" ht="15.6" customHeight="1" x14ac:dyDescent="0.25">
      <c r="A35" s="193" t="s">
        <v>158</v>
      </c>
      <c r="B35" s="192">
        <f>SUM(B7:B34)</f>
        <v>45038567.090999991</v>
      </c>
      <c r="C35" s="91">
        <f>SUM(C7:C34)</f>
        <v>44796711.660999998</v>
      </c>
      <c r="D35" s="90">
        <f>SUM(D7:D34)</f>
        <v>499650431.2809999</v>
      </c>
      <c r="E35" s="92">
        <f>SUM(E7:E34)</f>
        <v>513196235.44800001</v>
      </c>
      <c r="F35" s="191">
        <f>E35*100/D35-100</f>
        <v>2.7110562343099502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93" t="s">
        <v>161</v>
      </c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1183491</v>
      </c>
      <c r="C7" s="203">
        <v>1308379</v>
      </c>
      <c r="D7" s="203">
        <v>12646578</v>
      </c>
      <c r="E7" s="203">
        <v>13313224</v>
      </c>
      <c r="F7" s="204">
        <v>5.2713548281598426</v>
      </c>
      <c r="G7" s="27"/>
    </row>
    <row r="8" spans="1:14" ht="15.6" customHeight="1" x14ac:dyDescent="0.25">
      <c r="A8" s="202" t="s">
        <v>11</v>
      </c>
      <c r="B8" s="203">
        <v>259056</v>
      </c>
      <c r="C8" s="203">
        <v>221580</v>
      </c>
      <c r="D8" s="203">
        <v>2889679</v>
      </c>
      <c r="E8" s="203">
        <v>2864868</v>
      </c>
      <c r="F8" s="204">
        <v>-0.85860747854692931</v>
      </c>
      <c r="G8" s="20"/>
    </row>
    <row r="9" spans="1:14" ht="15.6" customHeight="1" x14ac:dyDescent="0.25">
      <c r="A9" s="202" t="s">
        <v>8</v>
      </c>
      <c r="B9" s="203">
        <v>293026</v>
      </c>
      <c r="C9" s="203">
        <v>531087</v>
      </c>
      <c r="D9" s="203">
        <v>4719620</v>
      </c>
      <c r="E9" s="203">
        <v>4916816</v>
      </c>
      <c r="F9" s="204">
        <v>4.1782177378687209</v>
      </c>
      <c r="G9" s="20"/>
    </row>
    <row r="10" spans="1:14" ht="15.6" customHeight="1" x14ac:dyDescent="0.25">
      <c r="A10" s="202" t="s">
        <v>10</v>
      </c>
      <c r="B10" s="203">
        <v>318279</v>
      </c>
      <c r="C10" s="203">
        <v>358121</v>
      </c>
      <c r="D10" s="203">
        <v>4256576</v>
      </c>
      <c r="E10" s="203">
        <v>4177169</v>
      </c>
      <c r="F10" s="204">
        <v>-1.865513501932071</v>
      </c>
    </row>
    <row r="11" spans="1:14" ht="15.6" customHeight="1" x14ac:dyDescent="0.25">
      <c r="A11" s="202" t="s">
        <v>9</v>
      </c>
      <c r="B11" s="203">
        <v>8657291</v>
      </c>
      <c r="C11" s="203">
        <v>7983997</v>
      </c>
      <c r="D11" s="203">
        <v>89511138</v>
      </c>
      <c r="E11" s="203">
        <v>89277415</v>
      </c>
      <c r="F11" s="204">
        <v>-0.26111052235756921</v>
      </c>
    </row>
    <row r="12" spans="1:14" ht="15.6" customHeight="1" x14ac:dyDescent="0.25">
      <c r="A12" s="202" t="s">
        <v>6</v>
      </c>
      <c r="B12" s="203">
        <v>410791</v>
      </c>
      <c r="C12" s="203">
        <v>369529</v>
      </c>
      <c r="D12" s="203">
        <v>5214888</v>
      </c>
      <c r="E12" s="203">
        <v>4291426</v>
      </c>
      <c r="F12" s="204">
        <v>-17.708184720362169</v>
      </c>
    </row>
    <row r="13" spans="1:14" ht="15.6" customHeight="1" x14ac:dyDescent="0.25">
      <c r="A13" s="202" t="s">
        <v>175</v>
      </c>
      <c r="B13" s="203">
        <v>1193905</v>
      </c>
      <c r="C13" s="203">
        <v>1266850</v>
      </c>
      <c r="D13" s="203">
        <v>15030494</v>
      </c>
      <c r="E13" s="203">
        <v>15757567</v>
      </c>
      <c r="F13" s="204">
        <v>4.8373193855105541</v>
      </c>
    </row>
    <row r="14" spans="1:14" ht="15.6" customHeight="1" x14ac:dyDescent="0.25">
      <c r="A14" s="202" t="s">
        <v>153</v>
      </c>
      <c r="B14" s="203">
        <v>5528604</v>
      </c>
      <c r="C14" s="203">
        <v>5335051</v>
      </c>
      <c r="D14" s="203">
        <v>57459334</v>
      </c>
      <c r="E14" s="203">
        <v>62853332</v>
      </c>
      <c r="F14" s="204">
        <v>9.387505257196338</v>
      </c>
    </row>
    <row r="15" spans="1:14" ht="15.6" customHeight="1" x14ac:dyDescent="0.25">
      <c r="A15" s="202" t="s">
        <v>150</v>
      </c>
      <c r="B15" s="203">
        <v>2523230</v>
      </c>
      <c r="C15" s="203">
        <v>2764961</v>
      </c>
      <c r="D15" s="203">
        <v>30274718</v>
      </c>
      <c r="E15" s="203">
        <v>31990309</v>
      </c>
      <c r="F15" s="204">
        <v>5.6667447736424776</v>
      </c>
    </row>
    <row r="16" spans="1:14" ht="15.6" customHeight="1" x14ac:dyDescent="0.5">
      <c r="A16" s="202" t="s">
        <v>149</v>
      </c>
      <c r="B16" s="203">
        <v>3321037</v>
      </c>
      <c r="C16" s="203">
        <v>2931256</v>
      </c>
      <c r="D16" s="203">
        <v>34413993</v>
      </c>
      <c r="E16" s="203">
        <v>33026446</v>
      </c>
      <c r="F16" s="204">
        <v>-4.0319267804814132</v>
      </c>
      <c r="G16" s="15"/>
    </row>
    <row r="17" spans="1:7" ht="15.6" customHeight="1" x14ac:dyDescent="0.35">
      <c r="A17" s="202" t="s">
        <v>155</v>
      </c>
      <c r="B17" s="203">
        <v>802921</v>
      </c>
      <c r="C17" s="203">
        <v>1273102</v>
      </c>
      <c r="D17" s="203">
        <v>14647483</v>
      </c>
      <c r="E17" s="203">
        <v>16023756</v>
      </c>
      <c r="F17" s="204">
        <v>9.3959692597014737</v>
      </c>
      <c r="G17" s="16"/>
    </row>
    <row r="18" spans="1:7" ht="15.6" customHeight="1" x14ac:dyDescent="0.25">
      <c r="A18" s="202" t="s">
        <v>152</v>
      </c>
      <c r="B18" s="203">
        <v>114273</v>
      </c>
      <c r="C18" s="203">
        <v>75607</v>
      </c>
      <c r="D18" s="203">
        <v>1090398</v>
      </c>
      <c r="E18" s="203">
        <v>1068092</v>
      </c>
      <c r="F18" s="204">
        <v>-2.0456750654348208</v>
      </c>
    </row>
    <row r="19" spans="1:7" ht="15.6" customHeight="1" x14ac:dyDescent="0.25">
      <c r="A19" s="202" t="s">
        <v>148</v>
      </c>
      <c r="B19" s="203">
        <v>477331</v>
      </c>
      <c r="C19" s="203">
        <v>513664</v>
      </c>
      <c r="D19" s="203">
        <v>7649622</v>
      </c>
      <c r="E19" s="203">
        <v>6147089</v>
      </c>
      <c r="F19" s="204">
        <v>-19.64192479053213</v>
      </c>
    </row>
    <row r="20" spans="1:7" ht="15.6" customHeight="1" x14ac:dyDescent="0.25">
      <c r="A20" s="202" t="s">
        <v>147</v>
      </c>
      <c r="B20" s="203">
        <v>1252012</v>
      </c>
      <c r="C20" s="203">
        <v>1408607</v>
      </c>
      <c r="D20" s="203">
        <v>17454684</v>
      </c>
      <c r="E20" s="203">
        <v>14377009</v>
      </c>
      <c r="F20" s="204">
        <v>-17.632373063872141</v>
      </c>
    </row>
    <row r="21" spans="1:7" ht="15.6" customHeight="1" x14ac:dyDescent="0.25">
      <c r="A21" s="202" t="s">
        <v>154</v>
      </c>
      <c r="B21" s="203">
        <v>2316754</v>
      </c>
      <c r="C21" s="203">
        <v>2618235</v>
      </c>
      <c r="D21" s="203">
        <v>27042600</v>
      </c>
      <c r="E21" s="203">
        <v>28204856</v>
      </c>
      <c r="F21" s="204">
        <v>4.2978707668641363</v>
      </c>
    </row>
    <row r="22" spans="1:7" ht="15.6" customHeight="1" x14ac:dyDescent="0.25">
      <c r="A22" s="202" t="s">
        <v>151</v>
      </c>
      <c r="B22" s="203">
        <v>1999328</v>
      </c>
      <c r="C22" s="203">
        <v>2242211</v>
      </c>
      <c r="D22" s="203">
        <v>23420590</v>
      </c>
      <c r="E22" s="203">
        <v>26210366</v>
      </c>
      <c r="F22" s="204">
        <v>11.91163843438615</v>
      </c>
    </row>
    <row r="23" spans="1:7" ht="15.6" customHeight="1" x14ac:dyDescent="0.25">
      <c r="A23" s="202" t="s">
        <v>171</v>
      </c>
      <c r="B23" s="203">
        <v>177836</v>
      </c>
      <c r="C23" s="203">
        <v>243923</v>
      </c>
      <c r="D23" s="203">
        <v>2258397</v>
      </c>
      <c r="E23" s="203">
        <v>4005457</v>
      </c>
      <c r="F23" s="204">
        <v>77.358409526757242</v>
      </c>
    </row>
    <row r="24" spans="1:7" ht="15.6" customHeight="1" x14ac:dyDescent="0.25">
      <c r="A24" s="202" t="s">
        <v>146</v>
      </c>
      <c r="B24" s="203">
        <v>125726</v>
      </c>
      <c r="C24" s="203">
        <v>186713</v>
      </c>
      <c r="D24" s="203">
        <v>1924486</v>
      </c>
      <c r="E24" s="203">
        <v>2286510</v>
      </c>
      <c r="F24" s="204">
        <v>18.81146446375811</v>
      </c>
    </row>
    <row r="25" spans="1:7" ht="15.6" customHeight="1" x14ac:dyDescent="0.25">
      <c r="A25" s="202" t="s">
        <v>145</v>
      </c>
      <c r="B25" s="203">
        <v>45701</v>
      </c>
      <c r="C25" s="203">
        <v>46202</v>
      </c>
      <c r="D25" s="203">
        <v>485571</v>
      </c>
      <c r="E25" s="203">
        <v>495036</v>
      </c>
      <c r="F25" s="204">
        <v>1.949251499780672</v>
      </c>
    </row>
    <row r="26" spans="1:7" ht="15.6" customHeight="1" x14ac:dyDescent="0.25">
      <c r="A26" s="202" t="s">
        <v>157</v>
      </c>
      <c r="B26" s="203">
        <v>202670</v>
      </c>
      <c r="C26" s="203">
        <v>201628</v>
      </c>
      <c r="D26" s="203">
        <v>2303365</v>
      </c>
      <c r="E26" s="203">
        <v>2410053</v>
      </c>
      <c r="F26" s="204">
        <v>4.6318321238709501</v>
      </c>
    </row>
    <row r="27" spans="1:7" ht="15.6" customHeight="1" x14ac:dyDescent="0.25">
      <c r="A27" s="202" t="s">
        <v>173</v>
      </c>
      <c r="B27" s="203">
        <v>285928</v>
      </c>
      <c r="C27" s="203">
        <v>299787</v>
      </c>
      <c r="D27" s="203">
        <v>3179311</v>
      </c>
      <c r="E27" s="203">
        <v>3089447</v>
      </c>
      <c r="F27" s="204">
        <v>-2.8265243632975801</v>
      </c>
    </row>
    <row r="28" spans="1:7" ht="15.6" customHeight="1" x14ac:dyDescent="0.25">
      <c r="A28" s="202" t="s">
        <v>177</v>
      </c>
      <c r="B28" s="203">
        <v>1177167</v>
      </c>
      <c r="C28" s="203">
        <v>1094774</v>
      </c>
      <c r="D28" s="203">
        <v>11408452</v>
      </c>
      <c r="E28" s="203">
        <v>12305729</v>
      </c>
      <c r="F28" s="204">
        <v>7.8650197239730621</v>
      </c>
    </row>
    <row r="29" spans="1:7" ht="15.6" customHeight="1" x14ac:dyDescent="0.25">
      <c r="A29" s="202" t="s">
        <v>178</v>
      </c>
      <c r="B29" s="203">
        <v>607855</v>
      </c>
      <c r="C29" s="203">
        <v>596438</v>
      </c>
      <c r="D29" s="203">
        <v>6396759</v>
      </c>
      <c r="E29" s="203">
        <v>6631145</v>
      </c>
      <c r="F29" s="204">
        <v>3.6641367917722079</v>
      </c>
    </row>
    <row r="30" spans="1:7" ht="15.6" customHeight="1" x14ac:dyDescent="0.25">
      <c r="A30" s="202" t="s">
        <v>179</v>
      </c>
      <c r="B30" s="203">
        <v>367199</v>
      </c>
      <c r="C30" s="203">
        <v>388298</v>
      </c>
      <c r="D30" s="203">
        <v>3559173</v>
      </c>
      <c r="E30" s="203">
        <v>3922006</v>
      </c>
      <c r="F30" s="204">
        <v>10.194306373980689</v>
      </c>
    </row>
    <row r="31" spans="1:7" ht="15.6" customHeight="1" x14ac:dyDescent="0.25">
      <c r="A31" s="202" t="s">
        <v>180</v>
      </c>
      <c r="B31" s="203">
        <v>2930183</v>
      </c>
      <c r="C31" s="203">
        <v>2482877</v>
      </c>
      <c r="D31" s="203">
        <v>30149408</v>
      </c>
      <c r="E31" s="203">
        <v>29071978</v>
      </c>
      <c r="F31" s="204">
        <v>-3.573635674703795</v>
      </c>
    </row>
    <row r="32" spans="1:7" ht="15.6" customHeight="1" x14ac:dyDescent="0.25">
      <c r="A32" s="202" t="s">
        <v>181</v>
      </c>
      <c r="B32" s="203">
        <v>6581578</v>
      </c>
      <c r="C32" s="203">
        <v>6139855</v>
      </c>
      <c r="D32" s="203">
        <v>70675935</v>
      </c>
      <c r="E32" s="203">
        <v>73951230</v>
      </c>
      <c r="F32" s="204">
        <v>4.6342436078136018</v>
      </c>
    </row>
    <row r="33" spans="1:6" ht="15.6" customHeight="1" x14ac:dyDescent="0.25">
      <c r="A33" s="202" t="s">
        <v>182</v>
      </c>
      <c r="B33" s="203">
        <v>407992</v>
      </c>
      <c r="C33" s="203">
        <v>554331</v>
      </c>
      <c r="D33" s="203">
        <v>4275560</v>
      </c>
      <c r="E33" s="203">
        <v>4988801</v>
      </c>
      <c r="F33" s="204">
        <v>16.681814779818311</v>
      </c>
    </row>
    <row r="34" spans="1:6" ht="15.6" customHeight="1" x14ac:dyDescent="0.25">
      <c r="A34" s="202" t="s">
        <v>183</v>
      </c>
      <c r="B34" s="203">
        <v>129877</v>
      </c>
      <c r="C34" s="203">
        <v>96971</v>
      </c>
      <c r="D34" s="203">
        <v>1385557</v>
      </c>
      <c r="E34" s="203">
        <v>1290299</v>
      </c>
      <c r="F34" s="204">
        <v>-6.875069015565586</v>
      </c>
    </row>
    <row r="35" spans="1:6" ht="15.6" customHeight="1" x14ac:dyDescent="0.25">
      <c r="A35" s="170" t="s">
        <v>158</v>
      </c>
      <c r="B35" s="192">
        <f>SUM(B7:B34)</f>
        <v>43691041</v>
      </c>
      <c r="C35" s="192">
        <f>SUM(C7:C34)</f>
        <v>43534034</v>
      </c>
      <c r="D35" s="90">
        <f>SUM(D7:D34)</f>
        <v>485724369</v>
      </c>
      <c r="E35" s="92">
        <f>SUM(E7:E34)</f>
        <v>498947431</v>
      </c>
      <c r="F35" s="154">
        <f>E35*100/D35-100</f>
        <v>2.7223386026983576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1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941675</v>
      </c>
      <c r="C7" s="203">
        <v>885661</v>
      </c>
      <c r="D7" s="203">
        <v>7280228</v>
      </c>
      <c r="E7" s="203">
        <v>8893303</v>
      </c>
      <c r="F7" s="204">
        <v>22.156929700553331</v>
      </c>
      <c r="G7" s="51"/>
    </row>
    <row r="8" spans="1:14" ht="15.6" customHeight="1" x14ac:dyDescent="0.25">
      <c r="A8" s="202" t="s">
        <v>11</v>
      </c>
      <c r="B8" s="203">
        <v>7564</v>
      </c>
      <c r="C8" s="203">
        <v>6337</v>
      </c>
      <c r="D8" s="203">
        <v>42733</v>
      </c>
      <c r="E8" s="203">
        <v>56967</v>
      </c>
      <c r="F8" s="204">
        <v>33.30915217747409</v>
      </c>
      <c r="G8" s="20"/>
    </row>
    <row r="9" spans="1:14" ht="15.6" customHeight="1" x14ac:dyDescent="0.25">
      <c r="A9" s="202" t="s">
        <v>8</v>
      </c>
      <c r="B9" s="203">
        <v>0</v>
      </c>
      <c r="C9" s="203">
        <v>7140</v>
      </c>
      <c r="D9" s="203">
        <v>21263</v>
      </c>
      <c r="E9" s="203">
        <v>122835</v>
      </c>
      <c r="F9" s="204">
        <v>477.69364623994733</v>
      </c>
      <c r="G9" s="20"/>
    </row>
    <row r="10" spans="1:14" ht="15.6" customHeight="1" x14ac:dyDescent="0.25">
      <c r="A10" s="202" t="s">
        <v>10</v>
      </c>
      <c r="B10" s="203">
        <v>42416</v>
      </c>
      <c r="C10" s="203">
        <v>32696</v>
      </c>
      <c r="D10" s="203">
        <v>621224</v>
      </c>
      <c r="E10" s="203">
        <v>543559</v>
      </c>
      <c r="F10" s="204">
        <v>-12.50193167037976</v>
      </c>
    </row>
    <row r="11" spans="1:14" ht="15.6" customHeight="1" x14ac:dyDescent="0.25">
      <c r="A11" s="202" t="s">
        <v>9</v>
      </c>
      <c r="B11" s="203">
        <v>2459396</v>
      </c>
      <c r="C11" s="203">
        <v>2136779</v>
      </c>
      <c r="D11" s="203">
        <v>24194207</v>
      </c>
      <c r="E11" s="203">
        <v>25945278</v>
      </c>
      <c r="F11" s="204">
        <v>7.2375631075653786</v>
      </c>
    </row>
    <row r="12" spans="1:14" ht="15.6" customHeight="1" x14ac:dyDescent="0.25">
      <c r="A12" s="202" t="s">
        <v>6</v>
      </c>
      <c r="B12" s="203">
        <v>22993</v>
      </c>
      <c r="C12" s="203">
        <v>2</v>
      </c>
      <c r="D12" s="203">
        <v>1232944</v>
      </c>
      <c r="E12" s="203">
        <v>507970</v>
      </c>
      <c r="F12" s="204">
        <v>-58.800237480372182</v>
      </c>
    </row>
    <row r="13" spans="1:14" ht="15.6" customHeight="1" x14ac:dyDescent="0.25">
      <c r="A13" s="202" t="s">
        <v>175</v>
      </c>
      <c r="B13" s="203">
        <v>51582</v>
      </c>
      <c r="C13" s="203">
        <v>82971</v>
      </c>
      <c r="D13" s="203">
        <v>1389050</v>
      </c>
      <c r="E13" s="203">
        <v>1498798</v>
      </c>
      <c r="F13" s="204">
        <v>7.9009394910190451</v>
      </c>
    </row>
    <row r="14" spans="1:14" ht="15.6" customHeight="1" x14ac:dyDescent="0.25">
      <c r="A14" s="202" t="s">
        <v>153</v>
      </c>
      <c r="B14" s="203">
        <v>1204703</v>
      </c>
      <c r="C14" s="203">
        <v>1188016</v>
      </c>
      <c r="D14" s="203">
        <v>11889562</v>
      </c>
      <c r="E14" s="203">
        <v>12914221</v>
      </c>
      <c r="F14" s="204">
        <v>8.6181391711486128</v>
      </c>
    </row>
    <row r="15" spans="1:14" ht="15.6" customHeight="1" x14ac:dyDescent="0.25">
      <c r="A15" s="202" t="s">
        <v>150</v>
      </c>
      <c r="B15" s="203">
        <v>1674986</v>
      </c>
      <c r="C15" s="203">
        <v>1765294</v>
      </c>
      <c r="D15" s="203">
        <v>19001564</v>
      </c>
      <c r="E15" s="203">
        <v>20170228</v>
      </c>
      <c r="F15" s="204">
        <v>6.1503568864120828</v>
      </c>
    </row>
    <row r="16" spans="1:14" ht="15.6" customHeight="1" x14ac:dyDescent="0.5">
      <c r="A16" s="202" t="s">
        <v>149</v>
      </c>
      <c r="B16" s="203">
        <v>2311966</v>
      </c>
      <c r="C16" s="203">
        <v>2310120</v>
      </c>
      <c r="D16" s="203">
        <v>25362596</v>
      </c>
      <c r="E16" s="203">
        <v>24187600</v>
      </c>
      <c r="F16" s="204">
        <v>-4.632790744291313</v>
      </c>
      <c r="G16" s="15"/>
    </row>
    <row r="17" spans="1:7" ht="15.6" customHeight="1" x14ac:dyDescent="0.35">
      <c r="A17" s="202" t="s">
        <v>155</v>
      </c>
      <c r="B17" s="203">
        <v>264368</v>
      </c>
      <c r="C17" s="203">
        <v>614980</v>
      </c>
      <c r="D17" s="203">
        <v>7635508</v>
      </c>
      <c r="E17" s="203">
        <v>7843473</v>
      </c>
      <c r="F17" s="204">
        <v>2.723656369687518</v>
      </c>
      <c r="G17" s="16"/>
    </row>
    <row r="18" spans="1:7" ht="15.6" customHeight="1" x14ac:dyDescent="0.25">
      <c r="A18" s="202" t="s">
        <v>152</v>
      </c>
      <c r="B18" s="203">
        <v>64451</v>
      </c>
      <c r="C18" s="203">
        <v>24553</v>
      </c>
      <c r="D18" s="203">
        <v>592840</v>
      </c>
      <c r="E18" s="203">
        <v>521853</v>
      </c>
      <c r="F18" s="204">
        <v>-11.97405708116861</v>
      </c>
    </row>
    <row r="19" spans="1:7" ht="15.6" customHeight="1" x14ac:dyDescent="0.25">
      <c r="A19" s="202" t="s">
        <v>148</v>
      </c>
      <c r="B19" s="203">
        <v>188561</v>
      </c>
      <c r="C19" s="203">
        <v>167435</v>
      </c>
      <c r="D19" s="203">
        <v>3278153</v>
      </c>
      <c r="E19" s="203">
        <v>2095898</v>
      </c>
      <c r="F19" s="204">
        <v>-36.064668122567802</v>
      </c>
    </row>
    <row r="20" spans="1:7" ht="15.6" customHeight="1" x14ac:dyDescent="0.25">
      <c r="A20" s="202" t="s">
        <v>147</v>
      </c>
      <c r="B20" s="203">
        <v>99875</v>
      </c>
      <c r="C20" s="203">
        <v>173414</v>
      </c>
      <c r="D20" s="203">
        <v>1163829</v>
      </c>
      <c r="E20" s="203">
        <v>1599201</v>
      </c>
      <c r="F20" s="204">
        <v>37.408588375096343</v>
      </c>
    </row>
    <row r="21" spans="1:7" ht="15.6" customHeight="1" x14ac:dyDescent="0.25">
      <c r="A21" s="202" t="s">
        <v>154</v>
      </c>
      <c r="B21" s="203">
        <v>1666040</v>
      </c>
      <c r="C21" s="203">
        <v>2023451</v>
      </c>
      <c r="D21" s="203">
        <v>20620371</v>
      </c>
      <c r="E21" s="203">
        <v>21624523</v>
      </c>
      <c r="F21" s="204">
        <v>4.8697086972877486</v>
      </c>
    </row>
    <row r="22" spans="1:7" ht="15.6" customHeight="1" x14ac:dyDescent="0.25">
      <c r="A22" s="202" t="s">
        <v>151</v>
      </c>
      <c r="B22" s="203">
        <v>505820</v>
      </c>
      <c r="C22" s="203">
        <v>719701</v>
      </c>
      <c r="D22" s="203">
        <v>6353606</v>
      </c>
      <c r="E22" s="203">
        <v>7761847</v>
      </c>
      <c r="F22" s="204">
        <v>22.164437014193201</v>
      </c>
    </row>
    <row r="23" spans="1:7" ht="15.6" customHeight="1" x14ac:dyDescent="0.25">
      <c r="A23" s="202" t="s">
        <v>171</v>
      </c>
      <c r="B23" s="203">
        <v>3999</v>
      </c>
      <c r="C23" s="203">
        <v>5639</v>
      </c>
      <c r="D23" s="203">
        <v>114563</v>
      </c>
      <c r="E23" s="203">
        <v>103135</v>
      </c>
      <c r="F23" s="204">
        <v>-9.9752974345992982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4746</v>
      </c>
      <c r="C25" s="203">
        <v>6882</v>
      </c>
      <c r="D25" s="203">
        <v>59478</v>
      </c>
      <c r="E25" s="203">
        <v>60290</v>
      </c>
      <c r="F25" s="204">
        <v>1.3652106661286469</v>
      </c>
    </row>
    <row r="26" spans="1:7" ht="15.6" customHeight="1" x14ac:dyDescent="0.25">
      <c r="A26" s="202" t="s">
        <v>157</v>
      </c>
      <c r="B26" s="203">
        <v>101635</v>
      </c>
      <c r="C26" s="203">
        <v>86867</v>
      </c>
      <c r="D26" s="203">
        <v>1175873</v>
      </c>
      <c r="E26" s="203">
        <v>1159253</v>
      </c>
      <c r="F26" s="204">
        <v>-1.4134179456454921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352108</v>
      </c>
      <c r="C28" s="203">
        <v>300830</v>
      </c>
      <c r="D28" s="203">
        <v>3439788</v>
      </c>
      <c r="E28" s="203">
        <v>3744479</v>
      </c>
      <c r="F28" s="204">
        <v>8.8578424019154625</v>
      </c>
    </row>
    <row r="29" spans="1:7" ht="15.6" customHeight="1" x14ac:dyDescent="0.25">
      <c r="A29" s="202" t="s">
        <v>178</v>
      </c>
      <c r="B29" s="203">
        <v>13136</v>
      </c>
      <c r="C29" s="203">
        <v>3800</v>
      </c>
      <c r="D29" s="203">
        <v>200114</v>
      </c>
      <c r="E29" s="203">
        <v>159676</v>
      </c>
      <c r="F29" s="204">
        <v>-20.207481735410809</v>
      </c>
    </row>
    <row r="30" spans="1:7" ht="15.6" customHeight="1" x14ac:dyDescent="0.25">
      <c r="A30" s="202" t="s">
        <v>179</v>
      </c>
      <c r="B30" s="203">
        <v>42660</v>
      </c>
      <c r="C30" s="203">
        <v>49546</v>
      </c>
      <c r="D30" s="203">
        <v>404928</v>
      </c>
      <c r="E30" s="203">
        <v>528877</v>
      </c>
      <c r="F30" s="204">
        <v>30.61013315947525</v>
      </c>
    </row>
    <row r="31" spans="1:7" ht="15.6" customHeight="1" x14ac:dyDescent="0.25">
      <c r="A31" s="202" t="s">
        <v>180</v>
      </c>
      <c r="B31" s="203">
        <v>1943876</v>
      </c>
      <c r="C31" s="203">
        <v>1506813</v>
      </c>
      <c r="D31" s="203">
        <v>18952241</v>
      </c>
      <c r="E31" s="203">
        <v>18957788</v>
      </c>
      <c r="F31" s="204">
        <v>2.9268306581798239E-2</v>
      </c>
    </row>
    <row r="32" spans="1:7" ht="15.6" customHeight="1" x14ac:dyDescent="0.25">
      <c r="A32" s="202" t="s">
        <v>181</v>
      </c>
      <c r="B32" s="203">
        <v>510069</v>
      </c>
      <c r="C32" s="203">
        <v>330313</v>
      </c>
      <c r="D32" s="203">
        <v>5054375</v>
      </c>
      <c r="E32" s="203">
        <v>3073408</v>
      </c>
      <c r="F32" s="204">
        <v>-39.193114875726472</v>
      </c>
    </row>
    <row r="33" spans="1:6" ht="15.6" customHeight="1" x14ac:dyDescent="0.25">
      <c r="A33" s="202" t="s">
        <v>182</v>
      </c>
      <c r="B33" s="203">
        <v>2999</v>
      </c>
      <c r="C33" s="203">
        <v>2400</v>
      </c>
      <c r="D33" s="203">
        <v>34033</v>
      </c>
      <c r="E33" s="203">
        <v>32911</v>
      </c>
      <c r="F33" s="204">
        <v>-3.2968001645461702</v>
      </c>
    </row>
    <row r="34" spans="1:6" ht="15.6" customHeight="1" x14ac:dyDescent="0.25">
      <c r="A34" s="202" t="s">
        <v>183</v>
      </c>
      <c r="B34" s="203">
        <v>12515</v>
      </c>
      <c r="C34" s="203">
        <v>10657</v>
      </c>
      <c r="D34" s="203">
        <v>267424</v>
      </c>
      <c r="E34" s="203">
        <v>244467</v>
      </c>
      <c r="F34" s="204">
        <v>-8.5844950341031421</v>
      </c>
    </row>
    <row r="35" spans="1:6" ht="15.6" customHeight="1" x14ac:dyDescent="0.25">
      <c r="A35" s="170" t="s">
        <v>158</v>
      </c>
      <c r="B35" s="90">
        <f>SUM(B7:B34)</f>
        <v>14494139</v>
      </c>
      <c r="C35" s="91">
        <f>SUM(C7:C34)</f>
        <v>14442297</v>
      </c>
      <c r="D35" s="90">
        <f>SUM(D7:D34)</f>
        <v>160382495</v>
      </c>
      <c r="E35" s="92">
        <f>SUM(E7:E34)</f>
        <v>164351838</v>
      </c>
      <c r="F35" s="154">
        <f>E35*100/D35-100</f>
        <v>2.4749228399271317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223249</v>
      </c>
      <c r="C7" s="203">
        <v>379868</v>
      </c>
      <c r="D7" s="203">
        <v>4822614</v>
      </c>
      <c r="E7" s="203">
        <v>3942003</v>
      </c>
      <c r="F7" s="204">
        <v>-18.260034910527779</v>
      </c>
      <c r="G7" s="51"/>
    </row>
    <row r="8" spans="1:14" ht="15.6" customHeight="1" x14ac:dyDescent="0.25">
      <c r="A8" s="202" t="s">
        <v>11</v>
      </c>
      <c r="B8" s="203">
        <v>147824</v>
      </c>
      <c r="C8" s="203">
        <v>79654</v>
      </c>
      <c r="D8" s="203">
        <v>1636890</v>
      </c>
      <c r="E8" s="203">
        <v>1673502</v>
      </c>
      <c r="F8" s="204">
        <v>2.2366805344280891</v>
      </c>
      <c r="G8" s="20"/>
    </row>
    <row r="9" spans="1:14" ht="15.6" customHeight="1" x14ac:dyDescent="0.25">
      <c r="A9" s="202" t="s">
        <v>8</v>
      </c>
      <c r="B9" s="203">
        <v>172876</v>
      </c>
      <c r="C9" s="203">
        <v>397281</v>
      </c>
      <c r="D9" s="203">
        <v>3559078</v>
      </c>
      <c r="E9" s="203">
        <v>3467848</v>
      </c>
      <c r="F9" s="204">
        <v>-2.5633043164549889</v>
      </c>
      <c r="G9" s="20"/>
    </row>
    <row r="10" spans="1:14" ht="15.6" customHeight="1" x14ac:dyDescent="0.25">
      <c r="A10" s="202" t="s">
        <v>10</v>
      </c>
      <c r="B10" s="203">
        <v>202397</v>
      </c>
      <c r="C10" s="203">
        <v>226156</v>
      </c>
      <c r="D10" s="203">
        <v>2583790</v>
      </c>
      <c r="E10" s="203">
        <v>2572935</v>
      </c>
      <c r="F10" s="204">
        <v>-0.42011928213980798</v>
      </c>
    </row>
    <row r="11" spans="1:14" ht="15.6" customHeight="1" x14ac:dyDescent="0.25">
      <c r="A11" s="202" t="s">
        <v>9</v>
      </c>
      <c r="B11" s="203">
        <v>18532</v>
      </c>
      <c r="C11" s="203">
        <v>14981</v>
      </c>
      <c r="D11" s="203">
        <v>409163</v>
      </c>
      <c r="E11" s="203">
        <v>228116</v>
      </c>
      <c r="F11" s="204">
        <v>-44.248135828508453</v>
      </c>
    </row>
    <row r="12" spans="1:14" ht="15.6" customHeight="1" x14ac:dyDescent="0.25">
      <c r="A12" s="202" t="s">
        <v>6</v>
      </c>
      <c r="B12" s="203">
        <v>202870</v>
      </c>
      <c r="C12" s="203">
        <v>144654</v>
      </c>
      <c r="D12" s="203">
        <v>2034521</v>
      </c>
      <c r="E12" s="203">
        <v>1577504</v>
      </c>
      <c r="F12" s="204">
        <v>-22.463125227019031</v>
      </c>
    </row>
    <row r="13" spans="1:14" ht="15.6" customHeight="1" x14ac:dyDescent="0.25">
      <c r="A13" s="202" t="s">
        <v>175</v>
      </c>
      <c r="B13" s="203">
        <v>35604</v>
      </c>
      <c r="C13" s="203">
        <v>46388</v>
      </c>
      <c r="D13" s="203">
        <v>350848</v>
      </c>
      <c r="E13" s="203">
        <v>338810</v>
      </c>
      <c r="F13" s="204">
        <v>-3.431115468807008</v>
      </c>
    </row>
    <row r="14" spans="1:14" ht="15.6" customHeight="1" x14ac:dyDescent="0.25">
      <c r="A14" s="202" t="s">
        <v>153</v>
      </c>
      <c r="B14" s="203">
        <v>488795</v>
      </c>
      <c r="C14" s="203">
        <v>524287</v>
      </c>
      <c r="D14" s="203">
        <v>4433148</v>
      </c>
      <c r="E14" s="203">
        <v>4359108</v>
      </c>
      <c r="F14" s="204">
        <v>-1.670145007565736</v>
      </c>
    </row>
    <row r="15" spans="1:14" ht="15.6" customHeight="1" x14ac:dyDescent="0.25">
      <c r="A15" s="202" t="s">
        <v>150</v>
      </c>
      <c r="B15" s="203">
        <v>250099</v>
      </c>
      <c r="C15" s="203">
        <v>343456</v>
      </c>
      <c r="D15" s="203">
        <v>3597252</v>
      </c>
      <c r="E15" s="203">
        <v>3942933</v>
      </c>
      <c r="F15" s="204">
        <v>9.6095853167918222</v>
      </c>
    </row>
    <row r="16" spans="1:14" ht="15.6" customHeight="1" x14ac:dyDescent="0.5">
      <c r="A16" s="202" t="s">
        <v>149</v>
      </c>
      <c r="B16" s="203">
        <v>938090</v>
      </c>
      <c r="C16" s="203">
        <v>535753</v>
      </c>
      <c r="D16" s="203">
        <v>8177253</v>
      </c>
      <c r="E16" s="203">
        <v>7899607</v>
      </c>
      <c r="F16" s="204">
        <v>-3.3953456007781568</v>
      </c>
      <c r="G16" s="15"/>
    </row>
    <row r="17" spans="1:7" ht="15.6" customHeight="1" x14ac:dyDescent="0.35">
      <c r="A17" s="202" t="s">
        <v>155</v>
      </c>
      <c r="B17" s="203">
        <v>473456</v>
      </c>
      <c r="C17" s="203">
        <v>527107</v>
      </c>
      <c r="D17" s="203">
        <v>5986894</v>
      </c>
      <c r="E17" s="203">
        <v>7051843</v>
      </c>
      <c r="F17" s="204">
        <v>17.788004932106698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6176</v>
      </c>
      <c r="E18" s="203">
        <v>3926</v>
      </c>
      <c r="F18" s="204">
        <v>-36.431347150259057</v>
      </c>
    </row>
    <row r="19" spans="1:7" ht="15.6" customHeight="1" x14ac:dyDescent="0.25">
      <c r="A19" s="202" t="s">
        <v>148</v>
      </c>
      <c r="B19" s="203">
        <v>226557</v>
      </c>
      <c r="C19" s="203">
        <v>294817</v>
      </c>
      <c r="D19" s="203">
        <v>3459301</v>
      </c>
      <c r="E19" s="203">
        <v>3432218</v>
      </c>
      <c r="F19" s="204">
        <v>-0.78290382941524683</v>
      </c>
    </row>
    <row r="20" spans="1:7" ht="15.6" customHeight="1" x14ac:dyDescent="0.25">
      <c r="A20" s="202" t="s">
        <v>147</v>
      </c>
      <c r="B20" s="203">
        <v>1038636</v>
      </c>
      <c r="C20" s="203">
        <v>1121232</v>
      </c>
      <c r="D20" s="203">
        <v>14862320</v>
      </c>
      <c r="E20" s="203">
        <v>11100167</v>
      </c>
      <c r="F20" s="204">
        <v>-25.313362920459259</v>
      </c>
    </row>
    <row r="21" spans="1:7" ht="15.6" customHeight="1" x14ac:dyDescent="0.25">
      <c r="A21" s="202" t="s">
        <v>154</v>
      </c>
      <c r="B21" s="203">
        <v>514285</v>
      </c>
      <c r="C21" s="203">
        <v>444918</v>
      </c>
      <c r="D21" s="203">
        <v>5108477</v>
      </c>
      <c r="E21" s="203">
        <v>4951987</v>
      </c>
      <c r="F21" s="204">
        <v>-3.063339621574102</v>
      </c>
    </row>
    <row r="22" spans="1:7" ht="15.6" customHeight="1" x14ac:dyDescent="0.25">
      <c r="A22" s="202" t="s">
        <v>151</v>
      </c>
      <c r="B22" s="203">
        <v>22831</v>
      </c>
      <c r="C22" s="203">
        <v>47535</v>
      </c>
      <c r="D22" s="203">
        <v>328550</v>
      </c>
      <c r="E22" s="203">
        <v>380078</v>
      </c>
      <c r="F22" s="204">
        <v>15.683457616801091</v>
      </c>
    </row>
    <row r="23" spans="1:7" ht="15.6" customHeight="1" x14ac:dyDescent="0.25">
      <c r="A23" s="202" t="s">
        <v>171</v>
      </c>
      <c r="B23" s="203">
        <v>78351</v>
      </c>
      <c r="C23" s="203">
        <v>59540</v>
      </c>
      <c r="D23" s="203">
        <v>1258400</v>
      </c>
      <c r="E23" s="203">
        <v>1179626</v>
      </c>
      <c r="F23" s="204">
        <v>-6.259853782581061</v>
      </c>
    </row>
    <row r="24" spans="1:7" ht="15.6" customHeight="1" x14ac:dyDescent="0.25">
      <c r="A24" s="202" t="s">
        <v>146</v>
      </c>
      <c r="B24" s="203">
        <v>44529</v>
      </c>
      <c r="C24" s="203">
        <v>91008</v>
      </c>
      <c r="D24" s="203">
        <v>959860</v>
      </c>
      <c r="E24" s="203">
        <v>1212634</v>
      </c>
      <c r="F24" s="204">
        <v>26.334465442877089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10451</v>
      </c>
      <c r="E25" s="203">
        <v>16689</v>
      </c>
      <c r="F25" s="204">
        <v>59.688068127451913</v>
      </c>
    </row>
    <row r="26" spans="1:7" ht="15.6" customHeight="1" x14ac:dyDescent="0.25">
      <c r="A26" s="202" t="s">
        <v>157</v>
      </c>
      <c r="B26" s="203">
        <v>55226</v>
      </c>
      <c r="C26" s="203">
        <v>57171</v>
      </c>
      <c r="D26" s="203">
        <v>629053</v>
      </c>
      <c r="E26" s="203">
        <v>727469</v>
      </c>
      <c r="F26" s="204">
        <v>15.6451046255244</v>
      </c>
    </row>
    <row r="27" spans="1:7" ht="15.6" customHeight="1" x14ac:dyDescent="0.25">
      <c r="A27" s="202" t="s">
        <v>173</v>
      </c>
      <c r="B27" s="203">
        <v>94186</v>
      </c>
      <c r="C27" s="203">
        <v>128779</v>
      </c>
      <c r="D27" s="203">
        <v>992981</v>
      </c>
      <c r="E27" s="203">
        <v>851938</v>
      </c>
      <c r="F27" s="204">
        <v>-14.203997860986259</v>
      </c>
    </row>
    <row r="28" spans="1:7" ht="15.6" customHeight="1" x14ac:dyDescent="0.25">
      <c r="A28" s="202" t="s">
        <v>177</v>
      </c>
      <c r="B28" s="203">
        <v>57244</v>
      </c>
      <c r="C28" s="203">
        <v>43827</v>
      </c>
      <c r="D28" s="203">
        <v>356085</v>
      </c>
      <c r="E28" s="203">
        <v>328406</v>
      </c>
      <c r="F28" s="204">
        <v>-7.7731440526840458</v>
      </c>
    </row>
    <row r="29" spans="1:7" ht="15.6" customHeight="1" x14ac:dyDescent="0.25">
      <c r="A29" s="202" t="s">
        <v>178</v>
      </c>
      <c r="B29" s="203">
        <v>322925</v>
      </c>
      <c r="C29" s="203">
        <v>279432</v>
      </c>
      <c r="D29" s="203">
        <v>3532681</v>
      </c>
      <c r="E29" s="203">
        <v>3053740</v>
      </c>
      <c r="F29" s="204">
        <v>-13.557436972090031</v>
      </c>
    </row>
    <row r="30" spans="1:7" ht="15.6" customHeight="1" x14ac:dyDescent="0.25">
      <c r="A30" s="202" t="s">
        <v>179</v>
      </c>
      <c r="B30" s="203">
        <v>194942</v>
      </c>
      <c r="C30" s="203">
        <v>196925</v>
      </c>
      <c r="D30" s="203">
        <v>1783609</v>
      </c>
      <c r="E30" s="203">
        <v>1855756</v>
      </c>
      <c r="F30" s="204">
        <v>4.0450008942542874</v>
      </c>
    </row>
    <row r="31" spans="1:7" ht="15.6" customHeight="1" x14ac:dyDescent="0.25">
      <c r="A31" s="202" t="s">
        <v>180</v>
      </c>
      <c r="B31" s="203">
        <v>814223</v>
      </c>
      <c r="C31" s="203">
        <v>804644</v>
      </c>
      <c r="D31" s="203">
        <v>9604053</v>
      </c>
      <c r="E31" s="203">
        <v>8559466</v>
      </c>
      <c r="F31" s="204">
        <v>-10.876522651426439</v>
      </c>
    </row>
    <row r="32" spans="1:7" ht="15.6" customHeight="1" x14ac:dyDescent="0.25">
      <c r="A32" s="202" t="s">
        <v>181</v>
      </c>
      <c r="B32" s="203">
        <v>256320</v>
      </c>
      <c r="C32" s="203">
        <v>228185</v>
      </c>
      <c r="D32" s="203">
        <v>2308550</v>
      </c>
      <c r="E32" s="203">
        <v>2596576</v>
      </c>
      <c r="F32" s="204">
        <v>12.47648957137598</v>
      </c>
    </row>
    <row r="33" spans="1:6" ht="15.6" customHeight="1" x14ac:dyDescent="0.25">
      <c r="A33" s="202" t="s">
        <v>182</v>
      </c>
      <c r="B33" s="203">
        <v>19366</v>
      </c>
      <c r="C33" s="203">
        <v>30278</v>
      </c>
      <c r="D33" s="203">
        <v>284713</v>
      </c>
      <c r="E33" s="203">
        <v>242421</v>
      </c>
      <c r="F33" s="204">
        <v>-14.854256742754989</v>
      </c>
    </row>
    <row r="34" spans="1:6" ht="15.6" customHeight="1" x14ac:dyDescent="0.25">
      <c r="A34" s="202" t="s">
        <v>183</v>
      </c>
      <c r="B34" s="203">
        <v>57886</v>
      </c>
      <c r="C34" s="203">
        <v>27703</v>
      </c>
      <c r="D34" s="203">
        <v>487581</v>
      </c>
      <c r="E34" s="203">
        <v>381192</v>
      </c>
      <c r="F34" s="204">
        <v>-21.819759178474971</v>
      </c>
    </row>
    <row r="35" spans="1:6" ht="15.6" customHeight="1" x14ac:dyDescent="0.25">
      <c r="A35" s="170" t="s">
        <v>158</v>
      </c>
      <c r="B35" s="90">
        <f>SUM(B7:B34)</f>
        <v>6951299</v>
      </c>
      <c r="C35" s="91">
        <f>SUM(C7:C34)</f>
        <v>7075579</v>
      </c>
      <c r="D35" s="90">
        <f>SUM(D7:D34)</f>
        <v>83564292</v>
      </c>
      <c r="E35" s="92">
        <f>SUM(E7:E34)</f>
        <v>77928498</v>
      </c>
      <c r="F35" s="154">
        <f>E35*100/D35-100</f>
        <v>-6.7442610535131422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18567</v>
      </c>
      <c r="C7" s="203">
        <v>42850</v>
      </c>
      <c r="D7" s="203">
        <v>543736</v>
      </c>
      <c r="E7" s="203">
        <v>477918</v>
      </c>
      <c r="F7" s="204">
        <v>-12.10477143319552</v>
      </c>
      <c r="G7" s="27"/>
    </row>
    <row r="8" spans="1:14" ht="15.6" customHeight="1" x14ac:dyDescent="0.25">
      <c r="A8" s="202" t="s">
        <v>11</v>
      </c>
      <c r="B8" s="203">
        <v>103668</v>
      </c>
      <c r="C8" s="203">
        <v>135589</v>
      </c>
      <c r="D8" s="203">
        <v>1210056</v>
      </c>
      <c r="E8" s="203">
        <v>1134399</v>
      </c>
      <c r="F8" s="204">
        <v>-6.252355262896927</v>
      </c>
      <c r="G8" s="20"/>
    </row>
    <row r="9" spans="1:14" ht="15.6" customHeight="1" x14ac:dyDescent="0.25">
      <c r="A9" s="202" t="s">
        <v>8</v>
      </c>
      <c r="B9" s="203">
        <v>120150</v>
      </c>
      <c r="C9" s="203">
        <v>126666</v>
      </c>
      <c r="D9" s="203">
        <v>1139279</v>
      </c>
      <c r="E9" s="203">
        <v>1326133</v>
      </c>
      <c r="F9" s="204">
        <v>16.401074714797691</v>
      </c>
      <c r="G9" s="20"/>
    </row>
    <row r="10" spans="1:14" ht="15.6" customHeight="1" x14ac:dyDescent="0.25">
      <c r="A10" s="202" t="s">
        <v>10</v>
      </c>
      <c r="B10" s="203">
        <v>73466</v>
      </c>
      <c r="C10" s="203">
        <v>99269</v>
      </c>
      <c r="D10" s="203">
        <v>1051562</v>
      </c>
      <c r="E10" s="203">
        <v>1060675</v>
      </c>
      <c r="F10" s="204">
        <v>0.86661556807872842</v>
      </c>
    </row>
    <row r="11" spans="1:14" ht="15.6" customHeight="1" x14ac:dyDescent="0.25">
      <c r="A11" s="202" t="s">
        <v>9</v>
      </c>
      <c r="B11" s="203">
        <v>6179363</v>
      </c>
      <c r="C11" s="203">
        <v>5832237</v>
      </c>
      <c r="D11" s="203">
        <v>64907768</v>
      </c>
      <c r="E11" s="203">
        <v>63104021</v>
      </c>
      <c r="F11" s="204">
        <v>-2.7789385701877758</v>
      </c>
    </row>
    <row r="12" spans="1:14" ht="15.6" customHeight="1" x14ac:dyDescent="0.25">
      <c r="A12" s="202" t="s">
        <v>6</v>
      </c>
      <c r="B12" s="203">
        <v>184928</v>
      </c>
      <c r="C12" s="203">
        <v>224873</v>
      </c>
      <c r="D12" s="203">
        <v>1947423</v>
      </c>
      <c r="E12" s="203">
        <v>2205952</v>
      </c>
      <c r="F12" s="204">
        <v>13.275441442357421</v>
      </c>
    </row>
    <row r="13" spans="1:14" ht="15.6" customHeight="1" x14ac:dyDescent="0.25">
      <c r="A13" s="202" t="s">
        <v>175</v>
      </c>
      <c r="B13" s="203">
        <v>1106719</v>
      </c>
      <c r="C13" s="203">
        <v>1137491</v>
      </c>
      <c r="D13" s="203">
        <v>13290596</v>
      </c>
      <c r="E13" s="203">
        <v>13919959</v>
      </c>
      <c r="F13" s="204">
        <v>4.7354008804420857</v>
      </c>
    </row>
    <row r="14" spans="1:14" ht="15.6" customHeight="1" x14ac:dyDescent="0.25">
      <c r="A14" s="202" t="s">
        <v>153</v>
      </c>
      <c r="B14" s="203">
        <v>3835106</v>
      </c>
      <c r="C14" s="203">
        <v>3622748</v>
      </c>
      <c r="D14" s="203">
        <v>41136624</v>
      </c>
      <c r="E14" s="203">
        <v>45580003</v>
      </c>
      <c r="F14" s="204">
        <v>10.801515943554341</v>
      </c>
    </row>
    <row r="15" spans="1:14" ht="15.6" customHeight="1" x14ac:dyDescent="0.25">
      <c r="A15" s="202" t="s">
        <v>150</v>
      </c>
      <c r="B15" s="203">
        <v>598145</v>
      </c>
      <c r="C15" s="203">
        <v>656211</v>
      </c>
      <c r="D15" s="203">
        <v>7675902</v>
      </c>
      <c r="E15" s="203">
        <v>7877148</v>
      </c>
      <c r="F15" s="204">
        <v>2.6217895955419981</v>
      </c>
    </row>
    <row r="16" spans="1:14" ht="15.6" customHeight="1" x14ac:dyDescent="0.5">
      <c r="A16" s="202" t="s">
        <v>149</v>
      </c>
      <c r="B16" s="203">
        <v>70981</v>
      </c>
      <c r="C16" s="203">
        <v>85383</v>
      </c>
      <c r="D16" s="203">
        <v>874144</v>
      </c>
      <c r="E16" s="203">
        <v>939239</v>
      </c>
      <c r="F16" s="204">
        <v>7.4467135849471049</v>
      </c>
      <c r="G16" s="15"/>
    </row>
    <row r="17" spans="1:7" ht="15.6" customHeight="1" x14ac:dyDescent="0.35">
      <c r="A17" s="202" t="s">
        <v>155</v>
      </c>
      <c r="B17" s="203">
        <v>65097</v>
      </c>
      <c r="C17" s="203">
        <v>131015</v>
      </c>
      <c r="D17" s="203">
        <v>1025081</v>
      </c>
      <c r="E17" s="203">
        <v>1128440</v>
      </c>
      <c r="F17" s="204">
        <v>10.083008074483869</v>
      </c>
      <c r="G17" s="16"/>
    </row>
    <row r="18" spans="1:7" ht="15.6" customHeight="1" x14ac:dyDescent="0.25">
      <c r="A18" s="202" t="s">
        <v>152</v>
      </c>
      <c r="B18" s="203">
        <v>49822</v>
      </c>
      <c r="C18" s="203">
        <v>51054</v>
      </c>
      <c r="D18" s="203">
        <v>491382</v>
      </c>
      <c r="E18" s="203">
        <v>542313</v>
      </c>
      <c r="F18" s="204">
        <v>10.36484852925015</v>
      </c>
    </row>
    <row r="19" spans="1:7" ht="15.6" customHeight="1" x14ac:dyDescent="0.25">
      <c r="A19" s="202" t="s">
        <v>148</v>
      </c>
      <c r="B19" s="203">
        <v>62213</v>
      </c>
      <c r="C19" s="203">
        <v>51412</v>
      </c>
      <c r="D19" s="203">
        <v>912168</v>
      </c>
      <c r="E19" s="203">
        <v>618973</v>
      </c>
      <c r="F19" s="204">
        <v>-32.142653546276563</v>
      </c>
    </row>
    <row r="20" spans="1:7" ht="15.6" customHeight="1" x14ac:dyDescent="0.25">
      <c r="A20" s="202" t="s">
        <v>147</v>
      </c>
      <c r="B20" s="203">
        <v>113501</v>
      </c>
      <c r="C20" s="203">
        <v>113961</v>
      </c>
      <c r="D20" s="203">
        <v>1428535</v>
      </c>
      <c r="E20" s="203">
        <v>1677641</v>
      </c>
      <c r="F20" s="204">
        <v>17.437864665548972</v>
      </c>
    </row>
    <row r="21" spans="1:7" ht="15.6" customHeight="1" x14ac:dyDescent="0.25">
      <c r="A21" s="202" t="s">
        <v>154</v>
      </c>
      <c r="B21" s="203">
        <v>136429</v>
      </c>
      <c r="C21" s="203">
        <v>149866</v>
      </c>
      <c r="D21" s="203">
        <v>1313752</v>
      </c>
      <c r="E21" s="203">
        <v>1628346</v>
      </c>
      <c r="F21" s="204">
        <v>23.946224249325599</v>
      </c>
    </row>
    <row r="22" spans="1:7" ht="15.6" customHeight="1" x14ac:dyDescent="0.25">
      <c r="A22" s="202" t="s">
        <v>151</v>
      </c>
      <c r="B22" s="203">
        <v>1470677</v>
      </c>
      <c r="C22" s="203">
        <v>1474975</v>
      </c>
      <c r="D22" s="203">
        <v>16738434</v>
      </c>
      <c r="E22" s="203">
        <v>18068441</v>
      </c>
      <c r="F22" s="204">
        <v>7.9458269513145572</v>
      </c>
    </row>
    <row r="23" spans="1:7" ht="15.6" customHeight="1" x14ac:dyDescent="0.25">
      <c r="A23" s="202" t="s">
        <v>171</v>
      </c>
      <c r="B23" s="203">
        <v>95486</v>
      </c>
      <c r="C23" s="203">
        <v>178744</v>
      </c>
      <c r="D23" s="203">
        <v>885434</v>
      </c>
      <c r="E23" s="203">
        <v>2722696</v>
      </c>
      <c r="F23" s="204">
        <v>207.4984696770172</v>
      </c>
    </row>
    <row r="24" spans="1:7" ht="15.6" customHeight="1" x14ac:dyDescent="0.25">
      <c r="A24" s="202" t="s">
        <v>146</v>
      </c>
      <c r="B24" s="203">
        <v>81197</v>
      </c>
      <c r="C24" s="203">
        <v>95705</v>
      </c>
      <c r="D24" s="203">
        <v>964626</v>
      </c>
      <c r="E24" s="203">
        <v>1073876</v>
      </c>
      <c r="F24" s="204">
        <v>11.32563293960561</v>
      </c>
    </row>
    <row r="25" spans="1:7" ht="15.6" customHeight="1" x14ac:dyDescent="0.25">
      <c r="A25" s="202" t="s">
        <v>145</v>
      </c>
      <c r="B25" s="203">
        <v>40955</v>
      </c>
      <c r="C25" s="203">
        <v>39320</v>
      </c>
      <c r="D25" s="203">
        <v>415642</v>
      </c>
      <c r="E25" s="203">
        <v>418057</v>
      </c>
      <c r="F25" s="204">
        <v>0.58102886618772231</v>
      </c>
    </row>
    <row r="26" spans="1:7" ht="15.6" customHeight="1" x14ac:dyDescent="0.25">
      <c r="A26" s="202" t="s">
        <v>157</v>
      </c>
      <c r="B26" s="203">
        <v>45809</v>
      </c>
      <c r="C26" s="203">
        <v>57590</v>
      </c>
      <c r="D26" s="203">
        <v>498439</v>
      </c>
      <c r="E26" s="203">
        <v>523331</v>
      </c>
      <c r="F26" s="204">
        <v>4.9939912406533153</v>
      </c>
    </row>
    <row r="27" spans="1:7" ht="15.6" customHeight="1" x14ac:dyDescent="0.25">
      <c r="A27" s="202" t="s">
        <v>173</v>
      </c>
      <c r="B27" s="203">
        <v>191742</v>
      </c>
      <c r="C27" s="203">
        <v>171008</v>
      </c>
      <c r="D27" s="203">
        <v>2186330</v>
      </c>
      <c r="E27" s="203">
        <v>2237509</v>
      </c>
      <c r="F27" s="204">
        <v>2.340863456111379</v>
      </c>
    </row>
    <row r="28" spans="1:7" ht="15.6" customHeight="1" x14ac:dyDescent="0.25">
      <c r="A28" s="202" t="s">
        <v>177</v>
      </c>
      <c r="B28" s="203">
        <v>767815</v>
      </c>
      <c r="C28" s="203">
        <v>750117</v>
      </c>
      <c r="D28" s="203">
        <v>7612579</v>
      </c>
      <c r="E28" s="203">
        <v>8232844</v>
      </c>
      <c r="F28" s="204">
        <v>8.1478957394071045</v>
      </c>
    </row>
    <row r="29" spans="1:7" ht="15.6" customHeight="1" x14ac:dyDescent="0.25">
      <c r="A29" s="202" t="s">
        <v>178</v>
      </c>
      <c r="B29" s="203">
        <v>271794</v>
      </c>
      <c r="C29" s="203">
        <v>313206</v>
      </c>
      <c r="D29" s="203">
        <v>2663964</v>
      </c>
      <c r="E29" s="203">
        <v>3417729</v>
      </c>
      <c r="F29" s="204">
        <v>28.294864345013679</v>
      </c>
    </row>
    <row r="30" spans="1:7" ht="15.6" customHeight="1" x14ac:dyDescent="0.25">
      <c r="A30" s="202" t="s">
        <v>179</v>
      </c>
      <c r="B30" s="203">
        <v>129597</v>
      </c>
      <c r="C30" s="203">
        <v>141827</v>
      </c>
      <c r="D30" s="203">
        <v>1370636</v>
      </c>
      <c r="E30" s="203">
        <v>1537373</v>
      </c>
      <c r="F30" s="204">
        <v>12.164936569592509</v>
      </c>
    </row>
    <row r="31" spans="1:7" ht="15.6" customHeight="1" x14ac:dyDescent="0.25">
      <c r="A31" s="202" t="s">
        <v>180</v>
      </c>
      <c r="B31" s="203">
        <v>172084</v>
      </c>
      <c r="C31" s="203">
        <v>171420</v>
      </c>
      <c r="D31" s="203">
        <v>1593114</v>
      </c>
      <c r="E31" s="203">
        <v>1554724</v>
      </c>
      <c r="F31" s="204">
        <v>-2.4097459441069451</v>
      </c>
    </row>
    <row r="32" spans="1:7" ht="15.6" customHeight="1" x14ac:dyDescent="0.25">
      <c r="A32" s="202" t="s">
        <v>181</v>
      </c>
      <c r="B32" s="203">
        <v>5815189</v>
      </c>
      <c r="C32" s="203">
        <v>5581357</v>
      </c>
      <c r="D32" s="203">
        <v>63313010</v>
      </c>
      <c r="E32" s="203">
        <v>68281246</v>
      </c>
      <c r="F32" s="204">
        <v>7.8471012513857801</v>
      </c>
    </row>
    <row r="33" spans="1:6" ht="15.6" customHeight="1" x14ac:dyDescent="0.25">
      <c r="A33" s="202" t="s">
        <v>182</v>
      </c>
      <c r="B33" s="203">
        <v>385627</v>
      </c>
      <c r="C33" s="203">
        <v>521653</v>
      </c>
      <c r="D33" s="203">
        <v>3956814</v>
      </c>
      <c r="E33" s="203">
        <v>4713469</v>
      </c>
      <c r="F33" s="204">
        <v>19.122834684673069</v>
      </c>
    </row>
    <row r="34" spans="1:6" ht="15.6" customHeight="1" x14ac:dyDescent="0.25">
      <c r="A34" s="202" t="s">
        <v>183</v>
      </c>
      <c r="B34" s="203">
        <v>59476</v>
      </c>
      <c r="C34" s="203">
        <v>58611</v>
      </c>
      <c r="D34" s="203">
        <v>630552</v>
      </c>
      <c r="E34" s="203">
        <v>664640</v>
      </c>
      <c r="F34" s="204">
        <v>5.4060569152107973</v>
      </c>
    </row>
    <row r="35" spans="1:6" ht="15.6" customHeight="1" x14ac:dyDescent="0.25">
      <c r="A35" s="170" t="s">
        <v>158</v>
      </c>
      <c r="B35" s="90">
        <f>SUM(B7:B34)</f>
        <v>22245603</v>
      </c>
      <c r="C35" s="91">
        <f>SUM(C7:C34)</f>
        <v>22016158</v>
      </c>
      <c r="D35" s="90">
        <f>SUM(D7:D34)</f>
        <v>241777582</v>
      </c>
      <c r="E35" s="92">
        <f>SUM(E7:E34)</f>
        <v>256667095</v>
      </c>
      <c r="F35" s="191">
        <f>E35*100/D35-100</f>
        <v>6.1583513561650278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174</v>
      </c>
      <c r="E7" s="203">
        <v>313</v>
      </c>
      <c r="F7" s="204">
        <v>79.885057471264361</v>
      </c>
      <c r="G7" s="27"/>
    </row>
    <row r="8" spans="1:14" ht="15.6" customHeight="1" x14ac:dyDescent="0.25">
      <c r="A8" s="202" t="s">
        <v>11</v>
      </c>
      <c r="B8" s="203">
        <v>90109</v>
      </c>
      <c r="C8" s="203">
        <v>125638</v>
      </c>
      <c r="D8" s="203">
        <v>1008837</v>
      </c>
      <c r="E8" s="203">
        <v>1063367</v>
      </c>
      <c r="F8" s="204">
        <v>5.4052339476050122</v>
      </c>
      <c r="G8" s="20"/>
    </row>
    <row r="9" spans="1:14" ht="15.6" customHeight="1" x14ac:dyDescent="0.25">
      <c r="A9" s="202" t="s">
        <v>8</v>
      </c>
      <c r="B9" s="203">
        <v>22208</v>
      </c>
      <c r="C9" s="203">
        <v>21305</v>
      </c>
      <c r="D9" s="203">
        <v>194334</v>
      </c>
      <c r="E9" s="203">
        <v>230930</v>
      </c>
      <c r="F9" s="204">
        <v>18.831496289892659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4967265</v>
      </c>
      <c r="C11" s="203">
        <v>4672327</v>
      </c>
      <c r="D11" s="203">
        <v>52344672</v>
      </c>
      <c r="E11" s="203">
        <v>52238947</v>
      </c>
      <c r="F11" s="204">
        <v>-0.20197853183606179</v>
      </c>
    </row>
    <row r="12" spans="1:14" ht="15.6" customHeight="1" x14ac:dyDescent="0.25">
      <c r="A12" s="202" t="s">
        <v>6</v>
      </c>
      <c r="B12" s="203">
        <v>131748</v>
      </c>
      <c r="C12" s="203">
        <v>141069</v>
      </c>
      <c r="D12" s="203">
        <v>1367591</v>
      </c>
      <c r="E12" s="203">
        <v>1493422</v>
      </c>
      <c r="F12" s="204">
        <v>9.2009233754828728</v>
      </c>
    </row>
    <row r="13" spans="1:14" ht="15.6" customHeight="1" x14ac:dyDescent="0.25">
      <c r="A13" s="202" t="s">
        <v>175</v>
      </c>
      <c r="B13" s="203">
        <v>23164</v>
      </c>
      <c r="C13" s="203">
        <v>20918</v>
      </c>
      <c r="D13" s="203">
        <v>315011</v>
      </c>
      <c r="E13" s="203">
        <v>285407</v>
      </c>
      <c r="F13" s="204">
        <v>-9.3977670621025879</v>
      </c>
    </row>
    <row r="14" spans="1:14" ht="15.6" customHeight="1" x14ac:dyDescent="0.25">
      <c r="A14" s="202" t="s">
        <v>153</v>
      </c>
      <c r="B14" s="203">
        <v>2910637</v>
      </c>
      <c r="C14" s="203">
        <v>2700680</v>
      </c>
      <c r="D14" s="203">
        <v>30693125</v>
      </c>
      <c r="E14" s="203">
        <v>34713163</v>
      </c>
      <c r="F14" s="204">
        <v>13.09751939563013</v>
      </c>
    </row>
    <row r="15" spans="1:14" ht="15.6" customHeight="1" x14ac:dyDescent="0.25">
      <c r="A15" s="202" t="s">
        <v>150</v>
      </c>
      <c r="B15" s="203">
        <v>357152</v>
      </c>
      <c r="C15" s="203">
        <v>407810</v>
      </c>
      <c r="D15" s="203">
        <v>4797236</v>
      </c>
      <c r="E15" s="203">
        <v>4688493</v>
      </c>
      <c r="F15" s="204">
        <v>-2.2667844567163229</v>
      </c>
    </row>
    <row r="16" spans="1:14" ht="15.6" customHeight="1" x14ac:dyDescent="0.5">
      <c r="A16" s="202" t="s">
        <v>149</v>
      </c>
      <c r="B16" s="203">
        <v>44376</v>
      </c>
      <c r="C16" s="203">
        <v>65579</v>
      </c>
      <c r="D16" s="203">
        <v>595190</v>
      </c>
      <c r="E16" s="203">
        <v>628299</v>
      </c>
      <c r="F16" s="204">
        <v>5.562761471126862</v>
      </c>
      <c r="G16" s="15"/>
    </row>
    <row r="17" spans="1:7" ht="15.6" customHeight="1" x14ac:dyDescent="0.35">
      <c r="A17" s="202" t="s">
        <v>155</v>
      </c>
      <c r="B17" s="203">
        <v>60420</v>
      </c>
      <c r="C17" s="203">
        <v>121107</v>
      </c>
      <c r="D17" s="203">
        <v>947467</v>
      </c>
      <c r="E17" s="203">
        <v>1074973</v>
      </c>
      <c r="F17" s="204">
        <v>13.45756633212555</v>
      </c>
      <c r="G17" s="16"/>
    </row>
    <row r="18" spans="1:7" ht="15.6" customHeight="1" x14ac:dyDescent="0.25">
      <c r="A18" s="202" t="s">
        <v>152</v>
      </c>
      <c r="B18" s="203">
        <v>4757</v>
      </c>
      <c r="C18" s="203">
        <v>4972</v>
      </c>
      <c r="D18" s="203">
        <v>58947</v>
      </c>
      <c r="E18" s="203">
        <v>59197</v>
      </c>
      <c r="F18" s="204">
        <v>0.42410979354335149</v>
      </c>
    </row>
    <row r="19" spans="1:7" ht="15.6" customHeight="1" x14ac:dyDescent="0.25">
      <c r="A19" s="202" t="s">
        <v>148</v>
      </c>
      <c r="B19" s="203">
        <v>9274</v>
      </c>
      <c r="C19" s="203">
        <v>15349</v>
      </c>
      <c r="D19" s="203">
        <v>296239</v>
      </c>
      <c r="E19" s="203">
        <v>125728</v>
      </c>
      <c r="F19" s="204">
        <v>-57.558592892900663</v>
      </c>
    </row>
    <row r="20" spans="1:7" ht="15.6" customHeight="1" x14ac:dyDescent="0.25">
      <c r="A20" s="202" t="s">
        <v>147</v>
      </c>
      <c r="B20" s="203">
        <v>81133</v>
      </c>
      <c r="C20" s="203">
        <v>72999</v>
      </c>
      <c r="D20" s="203">
        <v>784441</v>
      </c>
      <c r="E20" s="203">
        <v>947518</v>
      </c>
      <c r="F20" s="204">
        <v>20.788943974116609</v>
      </c>
    </row>
    <row r="21" spans="1:7" ht="15.6" customHeight="1" x14ac:dyDescent="0.25">
      <c r="A21" s="202" t="s">
        <v>154</v>
      </c>
      <c r="B21" s="203">
        <v>71854</v>
      </c>
      <c r="C21" s="203">
        <v>76675</v>
      </c>
      <c r="D21" s="203">
        <v>583677</v>
      </c>
      <c r="E21" s="203">
        <v>753104</v>
      </c>
      <c r="F21" s="204">
        <v>29.027527211111611</v>
      </c>
    </row>
    <row r="22" spans="1:7" ht="15.6" customHeight="1" x14ac:dyDescent="0.25">
      <c r="A22" s="202" t="s">
        <v>151</v>
      </c>
      <c r="B22" s="203">
        <v>1040388</v>
      </c>
      <c r="C22" s="203">
        <v>1013780</v>
      </c>
      <c r="D22" s="203">
        <v>12291584</v>
      </c>
      <c r="E22" s="203">
        <v>13488652</v>
      </c>
      <c r="F22" s="204">
        <v>9.7389238034739805</v>
      </c>
    </row>
    <row r="23" spans="1:7" ht="15.6" customHeight="1" x14ac:dyDescent="0.25">
      <c r="A23" s="202" t="s">
        <v>171</v>
      </c>
      <c r="B23" s="203">
        <v>26579</v>
      </c>
      <c r="C23" s="203">
        <v>144501</v>
      </c>
      <c r="D23" s="203">
        <v>286022</v>
      </c>
      <c r="E23" s="203">
        <v>2272602</v>
      </c>
      <c r="F23" s="204">
        <v>694.55496430344522</v>
      </c>
    </row>
    <row r="24" spans="1:7" ht="15.6" customHeight="1" x14ac:dyDescent="0.25">
      <c r="A24" s="202" t="s">
        <v>146</v>
      </c>
      <c r="B24" s="203">
        <v>35920</v>
      </c>
      <c r="C24" s="203">
        <v>44697</v>
      </c>
      <c r="D24" s="203">
        <v>464908</v>
      </c>
      <c r="E24" s="203">
        <v>469735</v>
      </c>
      <c r="F24" s="204">
        <v>1.0382699372779169</v>
      </c>
    </row>
    <row r="25" spans="1:7" ht="15.6" customHeight="1" x14ac:dyDescent="0.25">
      <c r="A25" s="202" t="s">
        <v>145</v>
      </c>
      <c r="B25" s="203">
        <v>3612</v>
      </c>
      <c r="C25" s="203">
        <v>3228</v>
      </c>
      <c r="D25" s="203">
        <v>43169</v>
      </c>
      <c r="E25" s="203">
        <v>36837</v>
      </c>
      <c r="F25" s="204">
        <v>-14.667933007482221</v>
      </c>
    </row>
    <row r="26" spans="1:7" ht="15.6" customHeight="1" x14ac:dyDescent="0.25">
      <c r="A26" s="202" t="s">
        <v>157</v>
      </c>
      <c r="B26" s="203">
        <v>196</v>
      </c>
      <c r="C26" s="203">
        <v>182</v>
      </c>
      <c r="D26" s="203">
        <v>4392</v>
      </c>
      <c r="E26" s="203">
        <v>2805</v>
      </c>
      <c r="F26" s="204">
        <v>-36.133879781420767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336679</v>
      </c>
      <c r="C28" s="203">
        <v>328436</v>
      </c>
      <c r="D28" s="203">
        <v>3619149</v>
      </c>
      <c r="E28" s="203">
        <v>3825893</v>
      </c>
      <c r="F28" s="204">
        <v>5.7125031326425102</v>
      </c>
    </row>
    <row r="29" spans="1:7" ht="15.6" customHeight="1" x14ac:dyDescent="0.25">
      <c r="A29" s="202" t="s">
        <v>178</v>
      </c>
      <c r="B29" s="203">
        <v>67453</v>
      </c>
      <c r="C29" s="203">
        <v>123576</v>
      </c>
      <c r="D29" s="203">
        <v>500194</v>
      </c>
      <c r="E29" s="203">
        <v>1272377</v>
      </c>
      <c r="F29" s="204">
        <v>154.37670183968621</v>
      </c>
    </row>
    <row r="30" spans="1:7" ht="15.6" customHeight="1" x14ac:dyDescent="0.25">
      <c r="A30" s="202" t="s">
        <v>179</v>
      </c>
      <c r="B30" s="203">
        <v>95105</v>
      </c>
      <c r="C30" s="203">
        <v>93447</v>
      </c>
      <c r="D30" s="203">
        <v>942590</v>
      </c>
      <c r="E30" s="203">
        <v>1005050</v>
      </c>
      <c r="F30" s="204">
        <v>6.6264229410454192</v>
      </c>
    </row>
    <row r="31" spans="1:7" ht="15.6" customHeight="1" x14ac:dyDescent="0.25">
      <c r="A31" s="202" t="s">
        <v>180</v>
      </c>
      <c r="B31" s="203">
        <v>21132</v>
      </c>
      <c r="C31" s="203">
        <v>14958</v>
      </c>
      <c r="D31" s="203">
        <v>259605</v>
      </c>
      <c r="E31" s="203">
        <v>125710</v>
      </c>
      <c r="F31" s="204">
        <v>-51.576433427707478</v>
      </c>
    </row>
    <row r="32" spans="1:7" ht="15.6" customHeight="1" x14ac:dyDescent="0.25">
      <c r="A32" s="202" t="s">
        <v>181</v>
      </c>
      <c r="B32" s="203">
        <v>4490017</v>
      </c>
      <c r="C32" s="203">
        <v>4375116</v>
      </c>
      <c r="D32" s="203">
        <v>49066798</v>
      </c>
      <c r="E32" s="203">
        <v>53798041</v>
      </c>
      <c r="F32" s="204">
        <v>9.6424531309338732</v>
      </c>
    </row>
    <row r="33" spans="1:6" ht="15.6" customHeight="1" x14ac:dyDescent="0.25">
      <c r="A33" s="202" t="s">
        <v>182</v>
      </c>
      <c r="B33" s="203">
        <v>232404</v>
      </c>
      <c r="C33" s="203">
        <v>372490</v>
      </c>
      <c r="D33" s="203">
        <v>2380657</v>
      </c>
      <c r="E33" s="203">
        <v>2897495</v>
      </c>
      <c r="F33" s="204">
        <v>21.70988932887013</v>
      </c>
    </row>
    <row r="34" spans="1:6" ht="15.6" customHeight="1" x14ac:dyDescent="0.25">
      <c r="A34" s="202" t="s">
        <v>183</v>
      </c>
      <c r="B34" s="203">
        <v>21458</v>
      </c>
      <c r="C34" s="203">
        <v>20425</v>
      </c>
      <c r="D34" s="203">
        <v>221344</v>
      </c>
      <c r="E34" s="203">
        <v>241958</v>
      </c>
      <c r="F34" s="204">
        <v>9.3131053925112042</v>
      </c>
    </row>
    <row r="35" spans="1:6" ht="15.6" customHeight="1" x14ac:dyDescent="0.25">
      <c r="A35" s="170" t="s">
        <v>158</v>
      </c>
      <c r="B35" s="90">
        <f>SUM(B7:B34)</f>
        <v>15145040</v>
      </c>
      <c r="C35" s="91">
        <f>SUM(C7:C34)</f>
        <v>14981264</v>
      </c>
      <c r="D35" s="192">
        <f>SUM(D7:D34)</f>
        <v>164067353</v>
      </c>
      <c r="E35" s="92">
        <f>SUM(E7:E34)</f>
        <v>177740016</v>
      </c>
      <c r="F35" s="154">
        <f>E35*100/D35-100</f>
        <v>8.3335671295921969</v>
      </c>
    </row>
    <row r="36" spans="1:6" ht="15.6" customHeight="1" x14ac:dyDescent="0.25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1638.5319999999999</v>
      </c>
      <c r="C7" s="203">
        <v>1329.9459999999999</v>
      </c>
      <c r="D7" s="203">
        <v>25914.437999999991</v>
      </c>
      <c r="E7" s="203">
        <v>22173.722000000002</v>
      </c>
      <c r="F7" s="204">
        <v>-14.434872174345429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25.506</v>
      </c>
      <c r="D8" s="203">
        <v>0</v>
      </c>
      <c r="E8" s="203">
        <v>810.35500000000002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339.19500000000011</v>
      </c>
      <c r="C9" s="203">
        <v>333.91200000000009</v>
      </c>
      <c r="D9" s="203">
        <v>3303.2769999999991</v>
      </c>
      <c r="E9" s="203">
        <v>3563.601999999999</v>
      </c>
      <c r="F9" s="204">
        <v>7.8808104800172893</v>
      </c>
      <c r="G9" s="20"/>
    </row>
    <row r="10" spans="1:14" ht="15.6" customHeight="1" x14ac:dyDescent="0.25">
      <c r="A10" s="202" t="s">
        <v>10</v>
      </c>
      <c r="B10" s="203">
        <v>428.57100000000003</v>
      </c>
      <c r="C10" s="203">
        <v>393.23599999999999</v>
      </c>
      <c r="D10" s="203">
        <v>9157.7630000000008</v>
      </c>
      <c r="E10" s="203">
        <v>9280.5509999999995</v>
      </c>
      <c r="F10" s="204">
        <v>1.340807793344283</v>
      </c>
    </row>
    <row r="11" spans="1:14" ht="15.6" customHeight="1" x14ac:dyDescent="0.25">
      <c r="A11" s="202" t="s">
        <v>9</v>
      </c>
      <c r="B11" s="203">
        <v>160.93799999999999</v>
      </c>
      <c r="C11" s="203">
        <v>117.515</v>
      </c>
      <c r="D11" s="203">
        <v>933.47299999999973</v>
      </c>
      <c r="E11" s="203">
        <v>1224.4780000000001</v>
      </c>
      <c r="F11" s="204">
        <v>31.174442110269979</v>
      </c>
    </row>
    <row r="12" spans="1:14" ht="15.6" customHeight="1" x14ac:dyDescent="0.25">
      <c r="A12" s="202" t="s">
        <v>6</v>
      </c>
      <c r="B12" s="203">
        <v>854.971</v>
      </c>
      <c r="C12" s="203">
        <v>666.56</v>
      </c>
      <c r="D12" s="203">
        <v>11478.376</v>
      </c>
      <c r="E12" s="203">
        <v>10206.61</v>
      </c>
      <c r="F12" s="204">
        <v>-11.079668413022929</v>
      </c>
    </row>
    <row r="13" spans="1:14" ht="15.6" customHeight="1" x14ac:dyDescent="0.25">
      <c r="A13" s="202" t="s">
        <v>175</v>
      </c>
      <c r="B13" s="203">
        <v>114.221</v>
      </c>
      <c r="C13" s="203">
        <v>156.87799999999999</v>
      </c>
      <c r="D13" s="203">
        <v>1606.2590000000009</v>
      </c>
      <c r="E13" s="203">
        <v>1641.1140000000009</v>
      </c>
      <c r="F13" s="204">
        <v>2.1699489310254312</v>
      </c>
    </row>
    <row r="14" spans="1:14" ht="15.6" customHeight="1" x14ac:dyDescent="0.25">
      <c r="A14" s="202" t="s">
        <v>153</v>
      </c>
      <c r="B14" s="203">
        <v>100.32599999999999</v>
      </c>
      <c r="C14" s="203">
        <v>51.124000000000002</v>
      </c>
      <c r="D14" s="203">
        <v>1519.3140000000001</v>
      </c>
      <c r="E14" s="203">
        <v>2541.116</v>
      </c>
      <c r="F14" s="204">
        <v>67.25416865769688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34.311</v>
      </c>
      <c r="C16" s="203">
        <v>34.618000000000002</v>
      </c>
      <c r="D16" s="203">
        <v>338.72699999999998</v>
      </c>
      <c r="E16" s="203">
        <v>402.04599999999999</v>
      </c>
      <c r="F16" s="204">
        <v>18.693224927448981</v>
      </c>
      <c r="G16" s="15"/>
    </row>
    <row r="17" spans="1:7" ht="15.6" customHeight="1" x14ac:dyDescent="0.35">
      <c r="A17" s="202" t="s">
        <v>155</v>
      </c>
      <c r="B17" s="203">
        <v>208.89</v>
      </c>
      <c r="C17" s="203">
        <v>196.18</v>
      </c>
      <c r="D17" s="203">
        <v>2206.87</v>
      </c>
      <c r="E17" s="203">
        <v>2478.5329999999999</v>
      </c>
      <c r="F17" s="204">
        <v>12.3098777907172</v>
      </c>
      <c r="G17" s="16"/>
    </row>
    <row r="18" spans="1:7" ht="15.6" customHeight="1" x14ac:dyDescent="0.25">
      <c r="A18" s="202" t="s">
        <v>152</v>
      </c>
      <c r="B18" s="203">
        <v>3.524</v>
      </c>
      <c r="C18" s="203">
        <v>0</v>
      </c>
      <c r="D18" s="203">
        <v>29.728000000000002</v>
      </c>
      <c r="E18" s="203">
        <v>0</v>
      </c>
      <c r="F18" s="204">
        <v>-100</v>
      </c>
    </row>
    <row r="19" spans="1:7" ht="15.6" customHeight="1" x14ac:dyDescent="0.25">
      <c r="A19" s="202" t="s">
        <v>148</v>
      </c>
      <c r="B19" s="203">
        <v>17.451000000000001</v>
      </c>
      <c r="C19" s="203">
        <v>19.84</v>
      </c>
      <c r="D19" s="203">
        <v>166.714</v>
      </c>
      <c r="E19" s="203">
        <v>125.066</v>
      </c>
      <c r="F19" s="204">
        <v>-24.98170519572442</v>
      </c>
    </row>
    <row r="20" spans="1:7" ht="15.6" customHeight="1" x14ac:dyDescent="0.25">
      <c r="A20" s="202" t="s">
        <v>147</v>
      </c>
      <c r="B20" s="203">
        <v>139.06200000000001</v>
      </c>
      <c r="C20" s="203">
        <v>146.655</v>
      </c>
      <c r="D20" s="203">
        <v>6654.3169999999991</v>
      </c>
      <c r="E20" s="203">
        <v>8884.9600000000028</v>
      </c>
      <c r="F20" s="204">
        <v>33.521742351619309</v>
      </c>
    </row>
    <row r="21" spans="1:7" ht="15.6" customHeight="1" x14ac:dyDescent="0.25">
      <c r="A21" s="202" t="s">
        <v>154</v>
      </c>
      <c r="B21" s="203">
        <v>20.527000000000001</v>
      </c>
      <c r="C21" s="203">
        <v>21.004999999999999</v>
      </c>
      <c r="D21" s="203">
        <v>149.83699999999999</v>
      </c>
      <c r="E21" s="203">
        <v>101.907</v>
      </c>
      <c r="F21" s="204">
        <v>-31.988093728518312</v>
      </c>
    </row>
    <row r="22" spans="1:7" ht="15.6" customHeight="1" x14ac:dyDescent="0.25">
      <c r="A22" s="202" t="s">
        <v>151</v>
      </c>
      <c r="B22" s="203">
        <v>26.794</v>
      </c>
      <c r="C22" s="203">
        <v>90.004000000000019</v>
      </c>
      <c r="D22" s="203">
        <v>699.798</v>
      </c>
      <c r="E22" s="203">
        <v>975.53700000000026</v>
      </c>
      <c r="F22" s="204">
        <v>39.402656195073462</v>
      </c>
    </row>
    <row r="23" spans="1:7" ht="15.6" customHeight="1" x14ac:dyDescent="0.25">
      <c r="A23" s="202" t="s">
        <v>171</v>
      </c>
      <c r="B23" s="203">
        <v>210.767</v>
      </c>
      <c r="C23" s="203">
        <v>2.117</v>
      </c>
      <c r="D23" s="203">
        <v>449.577</v>
      </c>
      <c r="E23" s="203">
        <v>126.119</v>
      </c>
      <c r="F23" s="204">
        <v>-71.947185910311248</v>
      </c>
    </row>
    <row r="24" spans="1:7" ht="15.6" customHeight="1" x14ac:dyDescent="0.25">
      <c r="A24" s="202" t="s">
        <v>146</v>
      </c>
      <c r="B24" s="203">
        <v>178.685</v>
      </c>
      <c r="C24" s="203">
        <v>137.28399999999999</v>
      </c>
      <c r="D24" s="203">
        <v>2351.0990000000002</v>
      </c>
      <c r="E24" s="203">
        <v>1932.7190000000001</v>
      </c>
      <c r="F24" s="204">
        <v>-17.79508221474298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11.211</v>
      </c>
      <c r="C26" s="203">
        <v>46.954999999999998</v>
      </c>
      <c r="D26" s="203">
        <v>681.46000000000015</v>
      </c>
      <c r="E26" s="203">
        <v>743.56800000000044</v>
      </c>
      <c r="F26" s="204">
        <v>9.113961200950925</v>
      </c>
    </row>
    <row r="27" spans="1:7" ht="15.6" customHeight="1" x14ac:dyDescent="0.25">
      <c r="A27" s="202" t="s">
        <v>173</v>
      </c>
      <c r="B27" s="203">
        <v>1088.645</v>
      </c>
      <c r="C27" s="203">
        <v>1237.1769999999999</v>
      </c>
      <c r="D27" s="203">
        <v>17518.909</v>
      </c>
      <c r="E27" s="203">
        <v>15370.025</v>
      </c>
      <c r="F27" s="204">
        <v>-12.266083464444041</v>
      </c>
    </row>
    <row r="28" spans="1:7" ht="15.6" customHeight="1" x14ac:dyDescent="0.25">
      <c r="A28" s="202" t="s">
        <v>177</v>
      </c>
      <c r="B28" s="203">
        <v>183.65299999999999</v>
      </c>
      <c r="C28" s="203">
        <v>113.429</v>
      </c>
      <c r="D28" s="203">
        <v>2989.0770000000002</v>
      </c>
      <c r="E28" s="203">
        <v>2315.3040000000001</v>
      </c>
      <c r="F28" s="204">
        <v>-22.54117240874022</v>
      </c>
    </row>
    <row r="29" spans="1:7" ht="15.6" customHeight="1" x14ac:dyDescent="0.25">
      <c r="A29" s="202" t="s">
        <v>178</v>
      </c>
      <c r="B29" s="203">
        <v>200.58</v>
      </c>
      <c r="C29" s="203">
        <v>295.09600000000012</v>
      </c>
      <c r="D29" s="203">
        <v>3965.146999999999</v>
      </c>
      <c r="E29" s="203">
        <v>3905.9709999999991</v>
      </c>
      <c r="F29" s="204">
        <v>-1.49240368642073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100.02500000000001</v>
      </c>
      <c r="C31" s="203">
        <v>117.94799999999999</v>
      </c>
      <c r="D31" s="203">
        <v>1740.681</v>
      </c>
      <c r="E31" s="203">
        <v>1960.9190000000001</v>
      </c>
      <c r="F31" s="204">
        <v>12.652404432518081</v>
      </c>
    </row>
    <row r="32" spans="1:7" ht="15.6" customHeight="1" x14ac:dyDescent="0.25">
      <c r="A32" s="202" t="s">
        <v>181</v>
      </c>
      <c r="B32" s="203">
        <v>66.01400000000001</v>
      </c>
      <c r="C32" s="203">
        <v>51.540999999999997</v>
      </c>
      <c r="D32" s="203">
        <v>1072.912</v>
      </c>
      <c r="E32" s="203">
        <v>1517.2360000000001</v>
      </c>
      <c r="F32" s="204">
        <v>41.412902456119411</v>
      </c>
    </row>
    <row r="33" spans="1:6" ht="15.6" customHeight="1" x14ac:dyDescent="0.25">
      <c r="A33" s="202" t="s">
        <v>182</v>
      </c>
      <c r="B33" s="203">
        <v>2787.1979999999999</v>
      </c>
      <c r="C33" s="203">
        <v>2482.1350000000002</v>
      </c>
      <c r="D33" s="203">
        <v>29492.528000000009</v>
      </c>
      <c r="E33" s="203">
        <v>28104.990000000009</v>
      </c>
      <c r="F33" s="204">
        <v>-4.7047102913660126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8914.0910000000003</v>
      </c>
      <c r="C35" s="91">
        <f>SUM(C7:C34)</f>
        <v>8066.661000000001</v>
      </c>
      <c r="D35" s="90">
        <f>SUM(D7:D34)</f>
        <v>124420.281</v>
      </c>
      <c r="E35" s="92">
        <f>SUM(E7:E34)</f>
        <v>120386.44800000002</v>
      </c>
      <c r="F35" s="154">
        <f>E35*100/D35-100</f>
        <v>-3.2421024672014482</v>
      </c>
    </row>
    <row r="36" spans="1:6" ht="15.6" customHeight="1" x14ac:dyDescent="0.25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2943</v>
      </c>
      <c r="C7" s="203">
        <v>3172</v>
      </c>
      <c r="D7" s="203">
        <v>51864</v>
      </c>
      <c r="E7" s="203">
        <v>48970</v>
      </c>
      <c r="F7" s="204">
        <v>-5.5799784050593928</v>
      </c>
      <c r="G7" s="51"/>
    </row>
    <row r="8" spans="1:14" ht="15.6" customHeight="1" x14ac:dyDescent="0.25">
      <c r="A8" s="202" t="s">
        <v>11</v>
      </c>
      <c r="B8" s="203">
        <v>1445</v>
      </c>
      <c r="C8" s="203">
        <v>1278</v>
      </c>
      <c r="D8" s="203">
        <v>27192</v>
      </c>
      <c r="E8" s="203">
        <v>20426</v>
      </c>
      <c r="F8" s="204">
        <v>-24.882318328920281</v>
      </c>
      <c r="G8" s="20"/>
    </row>
    <row r="9" spans="1:14" ht="15.6" customHeight="1" x14ac:dyDescent="0.25">
      <c r="A9" s="202" t="s">
        <v>8</v>
      </c>
      <c r="B9" s="203">
        <v>6567</v>
      </c>
      <c r="C9" s="203">
        <v>5135</v>
      </c>
      <c r="D9" s="203">
        <v>86776</v>
      </c>
      <c r="E9" s="203">
        <v>86804</v>
      </c>
      <c r="F9" s="204">
        <v>3.226698626347968E-2</v>
      </c>
      <c r="G9" s="20"/>
    </row>
    <row r="10" spans="1:14" ht="15.6" customHeight="1" x14ac:dyDescent="0.25">
      <c r="A10" s="202" t="s">
        <v>10</v>
      </c>
      <c r="B10" s="203">
        <v>3238</v>
      </c>
      <c r="C10" s="203">
        <v>3344</v>
      </c>
      <c r="D10" s="203">
        <v>45191</v>
      </c>
      <c r="E10" s="203">
        <v>42482</v>
      </c>
      <c r="F10" s="204">
        <v>-5.9945564382288552</v>
      </c>
    </row>
    <row r="11" spans="1:14" ht="15.6" customHeight="1" x14ac:dyDescent="0.25">
      <c r="A11" s="202" t="s">
        <v>9</v>
      </c>
      <c r="B11" s="203">
        <v>299776</v>
      </c>
      <c r="C11" s="203">
        <v>255649</v>
      </c>
      <c r="D11" s="203">
        <v>3399240</v>
      </c>
      <c r="E11" s="203">
        <v>3180285</v>
      </c>
      <c r="F11" s="204">
        <v>-6.4412927595580234</v>
      </c>
    </row>
    <row r="12" spans="1:14" ht="15.6" customHeight="1" x14ac:dyDescent="0.25">
      <c r="A12" s="202" t="s">
        <v>6</v>
      </c>
      <c r="B12" s="203">
        <v>15528</v>
      </c>
      <c r="C12" s="203">
        <v>13187</v>
      </c>
      <c r="D12" s="203">
        <v>109577</v>
      </c>
      <c r="E12" s="203">
        <v>111815</v>
      </c>
      <c r="F12" s="204">
        <v>2.042399408635021</v>
      </c>
    </row>
    <row r="13" spans="1:14" ht="15.6" customHeight="1" x14ac:dyDescent="0.25">
      <c r="A13" s="202" t="s">
        <v>175</v>
      </c>
      <c r="B13" s="203">
        <v>9835</v>
      </c>
      <c r="C13" s="203">
        <v>8953</v>
      </c>
      <c r="D13" s="203">
        <v>140942</v>
      </c>
      <c r="E13" s="203">
        <v>153238</v>
      </c>
      <c r="F13" s="204">
        <v>8.7241560358161507</v>
      </c>
    </row>
    <row r="14" spans="1:14" ht="15.6" customHeight="1" x14ac:dyDescent="0.25">
      <c r="A14" s="202" t="s">
        <v>153</v>
      </c>
      <c r="B14" s="203">
        <v>167482</v>
      </c>
      <c r="C14" s="203">
        <v>160896</v>
      </c>
      <c r="D14" s="203">
        <v>1471014</v>
      </c>
      <c r="E14" s="203">
        <v>1723265</v>
      </c>
      <c r="F14" s="204">
        <v>17.148103281138049</v>
      </c>
    </row>
    <row r="15" spans="1:14" ht="15.6" customHeight="1" x14ac:dyDescent="0.25">
      <c r="A15" s="202" t="s">
        <v>150</v>
      </c>
      <c r="B15" s="203">
        <v>9476</v>
      </c>
      <c r="C15" s="203">
        <v>11920</v>
      </c>
      <c r="D15" s="203">
        <v>121171</v>
      </c>
      <c r="E15" s="203">
        <v>138238</v>
      </c>
      <c r="F15" s="204">
        <v>14.08505335435046</v>
      </c>
    </row>
    <row r="16" spans="1:14" ht="15.6" customHeight="1" x14ac:dyDescent="0.5">
      <c r="A16" s="202" t="s">
        <v>149</v>
      </c>
      <c r="B16" s="203">
        <v>24350</v>
      </c>
      <c r="C16" s="203">
        <v>18093</v>
      </c>
      <c r="D16" s="203">
        <v>219947</v>
      </c>
      <c r="E16" s="203">
        <v>192714</v>
      </c>
      <c r="F16" s="204">
        <v>-12.38161920826381</v>
      </c>
      <c r="G16" s="15"/>
    </row>
    <row r="17" spans="1:7" ht="15.6" customHeight="1" x14ac:dyDescent="0.35">
      <c r="A17" s="202" t="s">
        <v>155</v>
      </c>
      <c r="B17" s="203">
        <v>2053</v>
      </c>
      <c r="C17" s="203">
        <v>1135</v>
      </c>
      <c r="D17" s="203">
        <v>26715</v>
      </c>
      <c r="E17" s="203">
        <v>26089</v>
      </c>
      <c r="F17" s="204">
        <v>-2.343252854201765</v>
      </c>
      <c r="G17" s="16"/>
    </row>
    <row r="18" spans="1:7" ht="15.6" customHeight="1" x14ac:dyDescent="0.25">
      <c r="A18" s="202" t="s">
        <v>152</v>
      </c>
      <c r="B18" s="203">
        <v>51636</v>
      </c>
      <c r="C18" s="203">
        <v>58568</v>
      </c>
      <c r="D18" s="203">
        <v>577961</v>
      </c>
      <c r="E18" s="203">
        <v>517961</v>
      </c>
      <c r="F18" s="204">
        <v>-10.381323307281971</v>
      </c>
    </row>
    <row r="19" spans="1:7" ht="15.6" customHeight="1" x14ac:dyDescent="0.25">
      <c r="A19" s="202" t="s">
        <v>148</v>
      </c>
      <c r="B19" s="203">
        <v>777</v>
      </c>
      <c r="C19" s="203">
        <v>760</v>
      </c>
      <c r="D19" s="203">
        <v>12670</v>
      </c>
      <c r="E19" s="203">
        <v>12521</v>
      </c>
      <c r="F19" s="204">
        <v>-1.1760063141278609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22603</v>
      </c>
      <c r="E20" s="203">
        <v>12633</v>
      </c>
      <c r="F20" s="204">
        <v>-44.109189045701903</v>
      </c>
    </row>
    <row r="21" spans="1:7" ht="15.6" customHeight="1" x14ac:dyDescent="0.25">
      <c r="A21" s="202" t="s">
        <v>154</v>
      </c>
      <c r="B21" s="203">
        <v>13290</v>
      </c>
      <c r="C21" s="203">
        <v>16843</v>
      </c>
      <c r="D21" s="203">
        <v>152902</v>
      </c>
      <c r="E21" s="203">
        <v>144811</v>
      </c>
      <c r="F21" s="204">
        <v>-5.2916247007887449</v>
      </c>
    </row>
    <row r="22" spans="1:7" ht="15.6" customHeight="1" x14ac:dyDescent="0.25">
      <c r="A22" s="202" t="s">
        <v>151</v>
      </c>
      <c r="B22" s="203">
        <v>206860</v>
      </c>
      <c r="C22" s="203">
        <v>283524</v>
      </c>
      <c r="D22" s="203">
        <v>2112607</v>
      </c>
      <c r="E22" s="203">
        <v>2670411</v>
      </c>
      <c r="F22" s="204">
        <v>26.403585711871639</v>
      </c>
    </row>
    <row r="23" spans="1:7" ht="15.6" customHeight="1" x14ac:dyDescent="0.25">
      <c r="A23" s="202" t="s">
        <v>171</v>
      </c>
      <c r="B23" s="203">
        <v>15483</v>
      </c>
      <c r="C23" s="203">
        <v>13765</v>
      </c>
      <c r="D23" s="203">
        <v>91084</v>
      </c>
      <c r="E23" s="203">
        <v>78492</v>
      </c>
      <c r="F23" s="204">
        <v>-13.824601466777921</v>
      </c>
    </row>
    <row r="24" spans="1:7" ht="15.6" customHeight="1" x14ac:dyDescent="0.25">
      <c r="A24" s="202" t="s">
        <v>146</v>
      </c>
      <c r="B24" s="203">
        <v>3796</v>
      </c>
      <c r="C24" s="203">
        <v>3503</v>
      </c>
      <c r="D24" s="203">
        <v>23665</v>
      </c>
      <c r="E24" s="203">
        <v>25536</v>
      </c>
      <c r="F24" s="204">
        <v>7.9061905768011798</v>
      </c>
    </row>
    <row r="25" spans="1:7" ht="15.6" customHeight="1" x14ac:dyDescent="0.25">
      <c r="A25" s="202" t="s">
        <v>145</v>
      </c>
      <c r="B25" s="203">
        <v>0</v>
      </c>
      <c r="C25" s="203">
        <v>22</v>
      </c>
      <c r="D25" s="203">
        <v>7047</v>
      </c>
      <c r="E25" s="203">
        <v>142</v>
      </c>
      <c r="F25" s="204">
        <v>-97.98495813821485</v>
      </c>
    </row>
    <row r="26" spans="1:7" ht="15.6" customHeight="1" x14ac:dyDescent="0.25">
      <c r="A26" s="202" t="s">
        <v>157</v>
      </c>
      <c r="B26" s="203">
        <v>1967</v>
      </c>
      <c r="C26" s="203">
        <v>1347</v>
      </c>
      <c r="D26" s="203">
        <v>24812</v>
      </c>
      <c r="E26" s="203">
        <v>22656</v>
      </c>
      <c r="F26" s="204">
        <v>-8.6893438658713507</v>
      </c>
    </row>
    <row r="27" spans="1:7" ht="15.6" customHeight="1" x14ac:dyDescent="0.25">
      <c r="A27" s="202" t="s">
        <v>173</v>
      </c>
      <c r="B27" s="203">
        <v>2280</v>
      </c>
      <c r="C27" s="203">
        <v>2020</v>
      </c>
      <c r="D27" s="203">
        <v>24735</v>
      </c>
      <c r="E27" s="203">
        <v>24230</v>
      </c>
      <c r="F27" s="204">
        <v>-2.0416413988275788</v>
      </c>
    </row>
    <row r="28" spans="1:7" ht="15.6" customHeight="1" x14ac:dyDescent="0.25">
      <c r="A28" s="202" t="s">
        <v>177</v>
      </c>
      <c r="B28" s="203">
        <v>64640</v>
      </c>
      <c r="C28" s="203">
        <v>78141</v>
      </c>
      <c r="D28" s="203">
        <v>661786</v>
      </c>
      <c r="E28" s="203">
        <v>815850</v>
      </c>
      <c r="F28" s="204">
        <v>23.280033122489741</v>
      </c>
    </row>
    <row r="29" spans="1:7" ht="15.6" customHeight="1" x14ac:dyDescent="0.25">
      <c r="A29" s="202" t="s">
        <v>178</v>
      </c>
      <c r="B29" s="203">
        <v>4337</v>
      </c>
      <c r="C29" s="203">
        <v>4446</v>
      </c>
      <c r="D29" s="203">
        <v>44181</v>
      </c>
      <c r="E29" s="203">
        <v>51334</v>
      </c>
      <c r="F29" s="204">
        <v>16.1902175143161</v>
      </c>
    </row>
    <row r="30" spans="1:7" ht="15.6" customHeight="1" x14ac:dyDescent="0.25">
      <c r="A30" s="202" t="s">
        <v>179</v>
      </c>
      <c r="B30" s="203">
        <v>3897</v>
      </c>
      <c r="C30" s="203">
        <v>3244</v>
      </c>
      <c r="D30" s="203">
        <v>34262</v>
      </c>
      <c r="E30" s="203">
        <v>32566</v>
      </c>
      <c r="F30" s="204">
        <v>-4.9500904792481464</v>
      </c>
    </row>
    <row r="31" spans="1:7" ht="15.6" customHeight="1" x14ac:dyDescent="0.25">
      <c r="A31" s="202" t="s">
        <v>180</v>
      </c>
      <c r="B31" s="203">
        <v>9406</v>
      </c>
      <c r="C31" s="203">
        <v>11084</v>
      </c>
      <c r="D31" s="203">
        <v>102020</v>
      </c>
      <c r="E31" s="203">
        <v>106954</v>
      </c>
      <c r="F31" s="204">
        <v>4.8363066065477369</v>
      </c>
    </row>
    <row r="32" spans="1:7" ht="15.6" customHeight="1" x14ac:dyDescent="0.25">
      <c r="A32" s="202" t="s">
        <v>181</v>
      </c>
      <c r="B32" s="203">
        <v>33158</v>
      </c>
      <c r="C32" s="203">
        <v>33628</v>
      </c>
      <c r="D32" s="203">
        <v>390969</v>
      </c>
      <c r="E32" s="203">
        <v>431390</v>
      </c>
      <c r="F32" s="204">
        <v>10.338671352460169</v>
      </c>
    </row>
    <row r="33" spans="1:6" ht="15.6" customHeight="1" x14ac:dyDescent="0.25">
      <c r="A33" s="202" t="s">
        <v>182</v>
      </c>
      <c r="B33" s="203">
        <v>9490</v>
      </c>
      <c r="C33" s="203">
        <v>8410</v>
      </c>
      <c r="D33" s="203">
        <v>119745</v>
      </c>
      <c r="E33" s="203">
        <v>104780</v>
      </c>
      <c r="F33" s="204">
        <v>-12.497390287694691</v>
      </c>
    </row>
    <row r="34" spans="1:6" ht="15.6" customHeight="1" x14ac:dyDescent="0.25">
      <c r="A34" s="202" t="s">
        <v>183</v>
      </c>
      <c r="B34" s="203">
        <v>529</v>
      </c>
      <c r="C34" s="203">
        <v>522</v>
      </c>
      <c r="D34" s="203">
        <v>6918</v>
      </c>
      <c r="E34" s="203">
        <v>7644</v>
      </c>
      <c r="F34" s="204">
        <v>10.49436253252385</v>
      </c>
    </row>
    <row r="35" spans="1:6" ht="15.6" customHeight="1" x14ac:dyDescent="0.25">
      <c r="A35" s="170" t="s">
        <v>158</v>
      </c>
      <c r="B35" s="90">
        <f>SUM(B7:B34)</f>
        <v>964239</v>
      </c>
      <c r="C35" s="91">
        <f>SUM(C7:C34)</f>
        <v>1002589</v>
      </c>
      <c r="D35" s="192">
        <f>SUM(D7:D34)</f>
        <v>10109596</v>
      </c>
      <c r="E35" s="192">
        <f>SUM(E7:E34)</f>
        <v>10784237</v>
      </c>
      <c r="F35" s="154">
        <f>E35*100/D35-100</f>
        <v>6.6732735907547607</v>
      </c>
    </row>
    <row r="36" spans="1:6" ht="15.6" customHeight="1" x14ac:dyDescent="0.25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2191</v>
      </c>
      <c r="C7" s="203">
        <v>2327</v>
      </c>
      <c r="D7" s="203">
        <v>27525</v>
      </c>
      <c r="E7" s="203">
        <v>23885</v>
      </c>
      <c r="F7" s="204">
        <v>-13.224341507720251</v>
      </c>
      <c r="G7" s="51"/>
    </row>
    <row r="8" spans="1:14" ht="15.6" customHeight="1" x14ac:dyDescent="0.25">
      <c r="A8" s="202" t="s">
        <v>11</v>
      </c>
      <c r="B8" s="203">
        <v>152</v>
      </c>
      <c r="C8" s="203">
        <v>78</v>
      </c>
      <c r="D8" s="203">
        <v>1636</v>
      </c>
      <c r="E8" s="203">
        <v>1148</v>
      </c>
      <c r="F8" s="204">
        <v>-29.828850855745731</v>
      </c>
      <c r="G8" s="20"/>
    </row>
    <row r="9" spans="1:14" ht="15.6" customHeight="1" x14ac:dyDescent="0.25">
      <c r="A9" s="202" t="s">
        <v>8</v>
      </c>
      <c r="B9" s="203">
        <v>2851</v>
      </c>
      <c r="C9" s="203">
        <v>2640</v>
      </c>
      <c r="D9" s="203">
        <v>43907</v>
      </c>
      <c r="E9" s="203">
        <v>39716</v>
      </c>
      <c r="F9" s="204">
        <v>-9.5451750290386457</v>
      </c>
      <c r="G9" s="20"/>
    </row>
    <row r="10" spans="1:14" ht="15.6" customHeight="1" x14ac:dyDescent="0.25">
      <c r="A10" s="202" t="s">
        <v>10</v>
      </c>
      <c r="B10" s="203">
        <v>703</v>
      </c>
      <c r="C10" s="203">
        <v>895</v>
      </c>
      <c r="D10" s="203">
        <v>11714</v>
      </c>
      <c r="E10" s="203">
        <v>11633</v>
      </c>
      <c r="F10" s="204">
        <v>-0.69148028000682871</v>
      </c>
    </row>
    <row r="11" spans="1:14" ht="15.6" customHeight="1" x14ac:dyDescent="0.25">
      <c r="A11" s="202" t="s">
        <v>9</v>
      </c>
      <c r="B11" s="203">
        <v>283621</v>
      </c>
      <c r="C11" s="203">
        <v>246934</v>
      </c>
      <c r="D11" s="203">
        <v>3237338</v>
      </c>
      <c r="E11" s="203">
        <v>3044455</v>
      </c>
      <c r="F11" s="204">
        <v>-5.9580741955273169</v>
      </c>
    </row>
    <row r="12" spans="1:14" ht="15.6" customHeight="1" x14ac:dyDescent="0.25">
      <c r="A12" s="202" t="s">
        <v>6</v>
      </c>
      <c r="B12" s="203">
        <v>2264</v>
      </c>
      <c r="C12" s="203">
        <v>2380</v>
      </c>
      <c r="D12" s="203">
        <v>21853</v>
      </c>
      <c r="E12" s="203">
        <v>24311</v>
      </c>
      <c r="F12" s="204">
        <v>11.2478835857777</v>
      </c>
    </row>
    <row r="13" spans="1:14" ht="15.6" customHeight="1" x14ac:dyDescent="0.25">
      <c r="A13" s="202" t="s">
        <v>175</v>
      </c>
      <c r="B13" s="203">
        <v>12</v>
      </c>
      <c r="C13" s="203">
        <v>8</v>
      </c>
      <c r="D13" s="203">
        <v>1014</v>
      </c>
      <c r="E13" s="203">
        <v>683</v>
      </c>
      <c r="F13" s="204">
        <v>-32.642998027613423</v>
      </c>
    </row>
    <row r="14" spans="1:14" ht="15.6" customHeight="1" x14ac:dyDescent="0.25">
      <c r="A14" s="202" t="s">
        <v>153</v>
      </c>
      <c r="B14" s="203">
        <v>140195</v>
      </c>
      <c r="C14" s="203">
        <v>134300</v>
      </c>
      <c r="D14" s="203">
        <v>1196564</v>
      </c>
      <c r="E14" s="203">
        <v>1466945</v>
      </c>
      <c r="F14" s="204">
        <v>22.59645117185541</v>
      </c>
    </row>
    <row r="15" spans="1:14" ht="15.6" customHeight="1" x14ac:dyDescent="0.25">
      <c r="A15" s="202" t="s">
        <v>150</v>
      </c>
      <c r="B15" s="203">
        <v>4928</v>
      </c>
      <c r="C15" s="203">
        <v>6318</v>
      </c>
      <c r="D15" s="203">
        <v>63667</v>
      </c>
      <c r="E15" s="203">
        <v>72764</v>
      </c>
      <c r="F15" s="204">
        <v>14.288406866979759</v>
      </c>
    </row>
    <row r="16" spans="1:14" ht="15.6" customHeight="1" x14ac:dyDescent="0.5">
      <c r="A16" s="202" t="s">
        <v>149</v>
      </c>
      <c r="B16" s="203">
        <v>1463</v>
      </c>
      <c r="C16" s="203">
        <v>858</v>
      </c>
      <c r="D16" s="203">
        <v>15489</v>
      </c>
      <c r="E16" s="203">
        <v>15134</v>
      </c>
      <c r="F16" s="204">
        <v>-2.2919491251856101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50392</v>
      </c>
      <c r="C18" s="203">
        <v>55892</v>
      </c>
      <c r="D18" s="203">
        <v>558860</v>
      </c>
      <c r="E18" s="203">
        <v>495721</v>
      </c>
      <c r="F18" s="204">
        <v>-11.29782056328955</v>
      </c>
    </row>
    <row r="19" spans="1:7" ht="15.6" customHeight="1" x14ac:dyDescent="0.25">
      <c r="A19" s="202" t="s">
        <v>148</v>
      </c>
      <c r="B19" s="203">
        <v>493</v>
      </c>
      <c r="C19" s="203">
        <v>420</v>
      </c>
      <c r="D19" s="203">
        <v>7877</v>
      </c>
      <c r="E19" s="203">
        <v>7385</v>
      </c>
      <c r="F19" s="204">
        <v>-6.2460327535863911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22603</v>
      </c>
      <c r="E20" s="203">
        <v>12633</v>
      </c>
      <c r="F20" s="204">
        <v>-44.109189045701903</v>
      </c>
    </row>
    <row r="21" spans="1:7" ht="15.6" customHeight="1" x14ac:dyDescent="0.25">
      <c r="A21" s="202" t="s">
        <v>154</v>
      </c>
      <c r="B21" s="203">
        <v>10830</v>
      </c>
      <c r="C21" s="203">
        <v>15159</v>
      </c>
      <c r="D21" s="203">
        <v>125595</v>
      </c>
      <c r="E21" s="203">
        <v>118166</v>
      </c>
      <c r="F21" s="204">
        <v>-5.9150443887097444</v>
      </c>
    </row>
    <row r="22" spans="1:7" ht="15.6" customHeight="1" x14ac:dyDescent="0.25">
      <c r="A22" s="202" t="s">
        <v>151</v>
      </c>
      <c r="B22" s="203">
        <v>181218</v>
      </c>
      <c r="C22" s="203">
        <v>260135</v>
      </c>
      <c r="D22" s="203">
        <v>1877213</v>
      </c>
      <c r="E22" s="203">
        <v>2438570</v>
      </c>
      <c r="F22" s="204">
        <v>29.903745605852919</v>
      </c>
    </row>
    <row r="23" spans="1:7" ht="15.6" customHeight="1" x14ac:dyDescent="0.25">
      <c r="A23" s="202" t="s">
        <v>171</v>
      </c>
      <c r="B23" s="203">
        <v>3835</v>
      </c>
      <c r="C23" s="203">
        <v>2952</v>
      </c>
      <c r="D23" s="203">
        <v>34002</v>
      </c>
      <c r="E23" s="203">
        <v>31725</v>
      </c>
      <c r="F23" s="204">
        <v>-6.6966649020645841</v>
      </c>
    </row>
    <row r="24" spans="1:7" ht="15.6" customHeight="1" x14ac:dyDescent="0.25">
      <c r="A24" s="202" t="s">
        <v>146</v>
      </c>
      <c r="B24" s="203">
        <v>3231</v>
      </c>
      <c r="C24" s="203">
        <v>2540</v>
      </c>
      <c r="D24" s="203">
        <v>11837</v>
      </c>
      <c r="E24" s="203">
        <v>14440</v>
      </c>
      <c r="F24" s="204">
        <v>21.990369181380419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1250</v>
      </c>
      <c r="C26" s="203">
        <v>679</v>
      </c>
      <c r="D26" s="203">
        <v>16278</v>
      </c>
      <c r="E26" s="203">
        <v>14123</v>
      </c>
      <c r="F26" s="204">
        <v>-13.23872711635336</v>
      </c>
    </row>
    <row r="27" spans="1:7" ht="15.6" customHeight="1" x14ac:dyDescent="0.25">
      <c r="A27" s="202" t="s">
        <v>173</v>
      </c>
      <c r="B27" s="203">
        <v>927</v>
      </c>
      <c r="C27" s="203">
        <v>857</v>
      </c>
      <c r="D27" s="203">
        <v>9899</v>
      </c>
      <c r="E27" s="203">
        <v>9109</v>
      </c>
      <c r="F27" s="204">
        <v>-7.9806041014243903</v>
      </c>
    </row>
    <row r="28" spans="1:7" ht="15.6" customHeight="1" x14ac:dyDescent="0.25">
      <c r="A28" s="202" t="s">
        <v>177</v>
      </c>
      <c r="B28" s="203">
        <v>46719</v>
      </c>
      <c r="C28" s="203">
        <v>61969</v>
      </c>
      <c r="D28" s="203">
        <v>536371</v>
      </c>
      <c r="E28" s="203">
        <v>690568</v>
      </c>
      <c r="F28" s="204">
        <v>28.748198541681031</v>
      </c>
    </row>
    <row r="29" spans="1:7" ht="15.6" customHeight="1" x14ac:dyDescent="0.25">
      <c r="A29" s="202" t="s">
        <v>178</v>
      </c>
      <c r="B29" s="203">
        <v>3433</v>
      </c>
      <c r="C29" s="203">
        <v>2370</v>
      </c>
      <c r="D29" s="203">
        <v>26093</v>
      </c>
      <c r="E29" s="203">
        <v>29763</v>
      </c>
      <c r="F29" s="204">
        <v>14.065074924309201</v>
      </c>
    </row>
    <row r="30" spans="1:7" ht="15.6" customHeight="1" x14ac:dyDescent="0.25">
      <c r="A30" s="202" t="s">
        <v>179</v>
      </c>
      <c r="B30" s="203">
        <v>2135</v>
      </c>
      <c r="C30" s="203">
        <v>1558</v>
      </c>
      <c r="D30" s="203">
        <v>16094</v>
      </c>
      <c r="E30" s="203">
        <v>14460</v>
      </c>
      <c r="F30" s="204">
        <v>-10.15285199453213</v>
      </c>
    </row>
    <row r="31" spans="1:7" ht="15.6" customHeight="1" x14ac:dyDescent="0.25">
      <c r="A31" s="202" t="s">
        <v>180</v>
      </c>
      <c r="B31" s="203">
        <v>2171</v>
      </c>
      <c r="C31" s="203">
        <v>3305</v>
      </c>
      <c r="D31" s="203">
        <v>30090</v>
      </c>
      <c r="E31" s="203">
        <v>29230</v>
      </c>
      <c r="F31" s="204">
        <v>-2.858092389498168</v>
      </c>
    </row>
    <row r="32" spans="1:7" ht="15.6" customHeight="1" x14ac:dyDescent="0.25">
      <c r="A32" s="202" t="s">
        <v>181</v>
      </c>
      <c r="B32" s="203">
        <v>28507</v>
      </c>
      <c r="C32" s="203">
        <v>25072</v>
      </c>
      <c r="D32" s="203">
        <v>328427</v>
      </c>
      <c r="E32" s="203">
        <v>352041</v>
      </c>
      <c r="F32" s="204">
        <v>7.1900300523404042</v>
      </c>
    </row>
    <row r="33" spans="1:6" ht="15.6" customHeight="1" x14ac:dyDescent="0.25">
      <c r="A33" s="202" t="s">
        <v>182</v>
      </c>
      <c r="B33" s="203">
        <v>3494</v>
      </c>
      <c r="C33" s="203">
        <v>3217</v>
      </c>
      <c r="D33" s="203">
        <v>50962</v>
      </c>
      <c r="E33" s="203">
        <v>49305</v>
      </c>
      <c r="F33" s="204">
        <v>-3.2514422510890459</v>
      </c>
    </row>
    <row r="34" spans="1:6" ht="15.6" customHeight="1" x14ac:dyDescent="0.25">
      <c r="A34" s="202" t="s">
        <v>183</v>
      </c>
      <c r="B34" s="203">
        <v>159</v>
      </c>
      <c r="C34" s="203">
        <v>130</v>
      </c>
      <c r="D34" s="203">
        <v>2697</v>
      </c>
      <c r="E34" s="203">
        <v>2549</v>
      </c>
      <c r="F34" s="204">
        <v>-5.4875787912495326</v>
      </c>
    </row>
    <row r="35" spans="1:6" ht="15.6" customHeight="1" x14ac:dyDescent="0.25">
      <c r="A35" s="170" t="s">
        <v>158</v>
      </c>
      <c r="B35" s="90">
        <f>SUM(B7:B34)</f>
        <v>777174</v>
      </c>
      <c r="C35" s="91">
        <f>SUM(C7:C34)</f>
        <v>832993</v>
      </c>
      <c r="D35" s="90">
        <f>SUM(D7:D34)</f>
        <v>8275605</v>
      </c>
      <c r="E35" s="92">
        <f>SUM(E7:E34)</f>
        <v>9010462</v>
      </c>
      <c r="F35" s="154">
        <f>E35*100/D35-100</f>
        <v>8.8797979120559773</v>
      </c>
    </row>
    <row r="36" spans="1:6" ht="15.6" customHeight="1" x14ac:dyDescent="0.25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10000</v>
      </c>
      <c r="F10" s="204" t="s">
        <v>156</v>
      </c>
    </row>
    <row r="11" spans="1:14" ht="15.6" customHeight="1" x14ac:dyDescent="0.25">
      <c r="A11" s="202" t="s">
        <v>9</v>
      </c>
      <c r="B11" s="203">
        <v>318132</v>
      </c>
      <c r="C11" s="203">
        <v>240568</v>
      </c>
      <c r="D11" s="203">
        <v>3480225</v>
      </c>
      <c r="E11" s="203">
        <v>3223927</v>
      </c>
      <c r="F11" s="204">
        <v>-7.3644089103434416</v>
      </c>
    </row>
    <row r="12" spans="1:14" ht="15.6" customHeight="1" x14ac:dyDescent="0.25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0</v>
      </c>
      <c r="E13" s="203">
        <v>1010</v>
      </c>
      <c r="F13" s="204" t="s">
        <v>156</v>
      </c>
    </row>
    <row r="14" spans="1:14" ht="15.6" customHeight="1" x14ac:dyDescent="0.25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1607</v>
      </c>
      <c r="F15" s="204" t="s">
        <v>156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96</v>
      </c>
      <c r="E19" s="203">
        <v>61</v>
      </c>
      <c r="F19" s="204">
        <v>-36.458333333333343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0</v>
      </c>
      <c r="C21" s="203">
        <v>5998</v>
      </c>
      <c r="D21" s="203">
        <v>116209</v>
      </c>
      <c r="E21" s="203">
        <v>42247</v>
      </c>
      <c r="F21" s="204">
        <v>-63.645672882478991</v>
      </c>
    </row>
    <row r="22" spans="1:7" ht="15.6" customHeight="1" x14ac:dyDescent="0.25">
      <c r="A22" s="202" t="s">
        <v>151</v>
      </c>
      <c r="B22" s="203">
        <v>0</v>
      </c>
      <c r="C22" s="203">
        <v>24</v>
      </c>
      <c r="D22" s="203">
        <v>0</v>
      </c>
      <c r="E22" s="203">
        <v>59</v>
      </c>
      <c r="F22" s="204" t="s">
        <v>156</v>
      </c>
    </row>
    <row r="23" spans="1:7" ht="15.6" customHeight="1" x14ac:dyDescent="0.25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125</v>
      </c>
      <c r="C28" s="203">
        <v>185</v>
      </c>
      <c r="D28" s="203">
        <v>1590</v>
      </c>
      <c r="E28" s="203">
        <v>1649</v>
      </c>
      <c r="F28" s="204">
        <v>3.7106918238993671</v>
      </c>
    </row>
    <row r="29" spans="1:7" ht="15.6" customHeight="1" x14ac:dyDescent="0.25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56116</v>
      </c>
      <c r="C31" s="203">
        <v>5247</v>
      </c>
      <c r="D31" s="203">
        <v>93926</v>
      </c>
      <c r="E31" s="203">
        <v>63621</v>
      </c>
      <c r="F31" s="204">
        <v>-32.26476162085045</v>
      </c>
    </row>
    <row r="32" spans="1:7" ht="15.6" customHeight="1" x14ac:dyDescent="0.25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374373</v>
      </c>
      <c r="C35" s="91">
        <f>SUM(C7:C34)</f>
        <v>252022</v>
      </c>
      <c r="D35" s="192">
        <f>SUM(D7:D34)</f>
        <v>3692046</v>
      </c>
      <c r="E35" s="192">
        <f>SUM(E7:E34)</f>
        <v>3344181</v>
      </c>
      <c r="F35" s="154">
        <f>E35*100/D35-100</f>
        <v>-9.4220115350675542</v>
      </c>
    </row>
    <row r="36" spans="1:6" ht="15.6" customHeight="1" x14ac:dyDescent="0.25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22002</v>
      </c>
      <c r="C7" s="203">
        <v>0</v>
      </c>
      <c r="D7" s="203">
        <v>1672684</v>
      </c>
      <c r="E7" s="203">
        <v>370525</v>
      </c>
      <c r="F7" s="204">
        <v>-77.848475862745147</v>
      </c>
      <c r="G7" s="27"/>
    </row>
    <row r="8" spans="1:14" ht="15.6" customHeight="1" x14ac:dyDescent="0.25">
      <c r="A8" s="202" t="s">
        <v>11</v>
      </c>
      <c r="B8" s="203">
        <v>0</v>
      </c>
      <c r="C8" s="203">
        <v>4504</v>
      </c>
      <c r="D8" s="203">
        <v>15158</v>
      </c>
      <c r="E8" s="203">
        <v>17824</v>
      </c>
      <c r="F8" s="204">
        <v>17.588072305053441</v>
      </c>
      <c r="G8" s="20"/>
    </row>
    <row r="9" spans="1:14" ht="15.6" customHeight="1" x14ac:dyDescent="0.25">
      <c r="A9" s="202" t="s">
        <v>8</v>
      </c>
      <c r="B9" s="203">
        <v>0</v>
      </c>
      <c r="C9" s="203">
        <v>26</v>
      </c>
      <c r="D9" s="203">
        <v>43</v>
      </c>
      <c r="E9" s="203">
        <v>2234</v>
      </c>
      <c r="F9" s="204">
        <v>5095.3488372093016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33000</v>
      </c>
      <c r="E10" s="203">
        <v>194</v>
      </c>
      <c r="F10" s="204">
        <v>-99.412121212121207</v>
      </c>
    </row>
    <row r="11" spans="1:14" ht="15.6" customHeight="1" x14ac:dyDescent="0.25">
      <c r="A11" s="202" t="s">
        <v>9</v>
      </c>
      <c r="B11" s="203">
        <v>5823428</v>
      </c>
      <c r="C11" s="203">
        <v>5361959</v>
      </c>
      <c r="D11" s="203">
        <v>58784362</v>
      </c>
      <c r="E11" s="203">
        <v>59508808</v>
      </c>
      <c r="F11" s="204">
        <v>1.2323787744774679</v>
      </c>
    </row>
    <row r="12" spans="1:14" ht="15.6" customHeight="1" x14ac:dyDescent="0.25">
      <c r="A12" s="202" t="s">
        <v>6</v>
      </c>
      <c r="B12" s="203">
        <v>34106</v>
      </c>
      <c r="C12" s="203">
        <v>18449</v>
      </c>
      <c r="D12" s="203">
        <v>1438054</v>
      </c>
      <c r="E12" s="203">
        <v>743117</v>
      </c>
      <c r="F12" s="204">
        <v>-48.324819513036367</v>
      </c>
    </row>
    <row r="13" spans="1:14" ht="15.6" customHeight="1" x14ac:dyDescent="0.25">
      <c r="A13" s="202" t="s">
        <v>175</v>
      </c>
      <c r="B13" s="203">
        <v>2189</v>
      </c>
      <c r="C13" s="203">
        <v>1052</v>
      </c>
      <c r="D13" s="203">
        <v>15296</v>
      </c>
      <c r="E13" s="203">
        <v>11778</v>
      </c>
      <c r="F13" s="204">
        <v>-22.999476987447689</v>
      </c>
    </row>
    <row r="14" spans="1:14" ht="15.6" customHeight="1" x14ac:dyDescent="0.25">
      <c r="A14" s="202" t="s">
        <v>153</v>
      </c>
      <c r="B14" s="203">
        <v>1922033</v>
      </c>
      <c r="C14" s="203">
        <v>1512280</v>
      </c>
      <c r="D14" s="203">
        <v>18763181</v>
      </c>
      <c r="E14" s="203">
        <v>23476346</v>
      </c>
      <c r="F14" s="204">
        <v>25.119221522192841</v>
      </c>
    </row>
    <row r="15" spans="1:14" ht="15.6" customHeight="1" x14ac:dyDescent="0.25">
      <c r="A15" s="202" t="s">
        <v>150</v>
      </c>
      <c r="B15" s="203">
        <v>6479</v>
      </c>
      <c r="C15" s="203">
        <v>6511</v>
      </c>
      <c r="D15" s="203">
        <v>40776</v>
      </c>
      <c r="E15" s="203">
        <v>118033</v>
      </c>
      <c r="F15" s="204">
        <v>189.46684324112221</v>
      </c>
    </row>
    <row r="16" spans="1:14" ht="15.6" customHeight="1" x14ac:dyDescent="0.5">
      <c r="A16" s="202" t="s">
        <v>149</v>
      </c>
      <c r="B16" s="203">
        <v>49</v>
      </c>
      <c r="C16" s="203">
        <v>1430</v>
      </c>
      <c r="D16" s="203">
        <v>694938</v>
      </c>
      <c r="E16" s="203">
        <v>97256</v>
      </c>
      <c r="F16" s="204">
        <v>-86.005082467788498</v>
      </c>
      <c r="G16" s="15"/>
    </row>
    <row r="17" spans="1:7" ht="15.6" customHeight="1" x14ac:dyDescent="0.35">
      <c r="A17" s="202" t="s">
        <v>155</v>
      </c>
      <c r="B17" s="203">
        <v>907</v>
      </c>
      <c r="C17" s="203">
        <v>726</v>
      </c>
      <c r="D17" s="203">
        <v>13992</v>
      </c>
      <c r="E17" s="203">
        <v>55668</v>
      </c>
      <c r="F17" s="204">
        <v>297.85591766723837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986</v>
      </c>
      <c r="F18" s="204" t="s">
        <v>156</v>
      </c>
    </row>
    <row r="19" spans="1:7" ht="15.6" customHeight="1" x14ac:dyDescent="0.25">
      <c r="A19" s="202" t="s">
        <v>148</v>
      </c>
      <c r="B19" s="203">
        <v>192</v>
      </c>
      <c r="C19" s="203">
        <v>603</v>
      </c>
      <c r="D19" s="203">
        <v>598507</v>
      </c>
      <c r="E19" s="203">
        <v>350798</v>
      </c>
      <c r="F19" s="204">
        <v>-41.387820025496779</v>
      </c>
    </row>
    <row r="20" spans="1:7" ht="15.6" customHeight="1" x14ac:dyDescent="0.25">
      <c r="A20" s="202" t="s">
        <v>147</v>
      </c>
      <c r="B20" s="203">
        <v>163076</v>
      </c>
      <c r="C20" s="203">
        <v>98780</v>
      </c>
      <c r="D20" s="203">
        <v>5350853</v>
      </c>
      <c r="E20" s="203">
        <v>1332515</v>
      </c>
      <c r="F20" s="204">
        <v>-75.097148062187472</v>
      </c>
    </row>
    <row r="21" spans="1:7" ht="15.6" customHeight="1" x14ac:dyDescent="0.25">
      <c r="A21" s="202" t="s">
        <v>154</v>
      </c>
      <c r="B21" s="203">
        <v>242681</v>
      </c>
      <c r="C21" s="203">
        <v>242220</v>
      </c>
      <c r="D21" s="203">
        <v>2148922</v>
      </c>
      <c r="E21" s="203">
        <v>2508901</v>
      </c>
      <c r="F21" s="204">
        <v>16.751608480903439</v>
      </c>
    </row>
    <row r="22" spans="1:7" ht="15.6" customHeight="1" x14ac:dyDescent="0.25">
      <c r="A22" s="202" t="s">
        <v>151</v>
      </c>
      <c r="B22" s="203">
        <v>782159</v>
      </c>
      <c r="C22" s="203">
        <v>982832</v>
      </c>
      <c r="D22" s="203">
        <v>11076781</v>
      </c>
      <c r="E22" s="203">
        <v>13049935</v>
      </c>
      <c r="F22" s="204">
        <v>17.81342431524104</v>
      </c>
    </row>
    <row r="23" spans="1:7" ht="15.6" customHeight="1" x14ac:dyDescent="0.25">
      <c r="A23" s="202" t="s">
        <v>171</v>
      </c>
      <c r="B23" s="203">
        <v>4644</v>
      </c>
      <c r="C23" s="203">
        <v>117101</v>
      </c>
      <c r="D23" s="203">
        <v>46031</v>
      </c>
      <c r="E23" s="203">
        <v>2064927</v>
      </c>
      <c r="F23" s="204">
        <v>4385.9485998566188</v>
      </c>
    </row>
    <row r="24" spans="1:7" ht="15.6" customHeight="1" x14ac:dyDescent="0.25">
      <c r="A24" s="202" t="s">
        <v>146</v>
      </c>
      <c r="B24" s="203">
        <v>380</v>
      </c>
      <c r="C24" s="203">
        <v>60</v>
      </c>
      <c r="D24" s="203">
        <v>2000</v>
      </c>
      <c r="E24" s="203">
        <v>6652</v>
      </c>
      <c r="F24" s="204">
        <v>232.6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55124</v>
      </c>
      <c r="E26" s="203">
        <v>27285</v>
      </c>
      <c r="F26" s="204">
        <v>-50.502503446774547</v>
      </c>
    </row>
    <row r="27" spans="1:7" ht="15.6" customHeight="1" x14ac:dyDescent="0.25">
      <c r="A27" s="202" t="s">
        <v>173</v>
      </c>
      <c r="B27" s="203">
        <v>1472</v>
      </c>
      <c r="C27" s="203">
        <v>3241</v>
      </c>
      <c r="D27" s="203">
        <v>12471</v>
      </c>
      <c r="E27" s="203">
        <v>36080</v>
      </c>
      <c r="F27" s="204">
        <v>189.31120198861359</v>
      </c>
    </row>
    <row r="28" spans="1:7" ht="15.6" customHeight="1" x14ac:dyDescent="0.25">
      <c r="A28" s="202" t="s">
        <v>177</v>
      </c>
      <c r="B28" s="203">
        <v>71857</v>
      </c>
      <c r="C28" s="203">
        <v>58524</v>
      </c>
      <c r="D28" s="203">
        <v>717450</v>
      </c>
      <c r="E28" s="203">
        <v>858740</v>
      </c>
      <c r="F28" s="204">
        <v>19.6933584221897</v>
      </c>
    </row>
    <row r="29" spans="1:7" ht="15.6" customHeight="1" x14ac:dyDescent="0.25">
      <c r="A29" s="202" t="s">
        <v>178</v>
      </c>
      <c r="B29" s="203">
        <v>12066</v>
      </c>
      <c r="C29" s="203">
        <v>28607</v>
      </c>
      <c r="D29" s="203">
        <v>77757</v>
      </c>
      <c r="E29" s="203">
        <v>335573</v>
      </c>
      <c r="F29" s="204">
        <v>331.56628985171761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102</v>
      </c>
      <c r="E30" s="203">
        <v>0</v>
      </c>
      <c r="F30" s="204">
        <v>-100</v>
      </c>
    </row>
    <row r="31" spans="1:7" ht="15.6" customHeight="1" x14ac:dyDescent="0.25">
      <c r="A31" s="202" t="s">
        <v>180</v>
      </c>
      <c r="B31" s="203">
        <v>21984</v>
      </c>
      <c r="C31" s="203">
        <v>107527</v>
      </c>
      <c r="D31" s="203">
        <v>1209276</v>
      </c>
      <c r="E31" s="203">
        <v>1335431</v>
      </c>
      <c r="F31" s="204">
        <v>10.43227517952892</v>
      </c>
    </row>
    <row r="32" spans="1:7" ht="15.6" customHeight="1" x14ac:dyDescent="0.25">
      <c r="A32" s="202" t="s">
        <v>181</v>
      </c>
      <c r="B32" s="203">
        <v>2544148</v>
      </c>
      <c r="C32" s="203">
        <v>2574385</v>
      </c>
      <c r="D32" s="203">
        <v>27580123</v>
      </c>
      <c r="E32" s="203">
        <v>31452608</v>
      </c>
      <c r="F32" s="204">
        <v>14.04085471264939</v>
      </c>
    </row>
    <row r="33" spans="1:6" ht="15.6" customHeight="1" x14ac:dyDescent="0.25">
      <c r="A33" s="202" t="s">
        <v>182</v>
      </c>
      <c r="B33" s="203">
        <v>33733</v>
      </c>
      <c r="C33" s="203">
        <v>38667</v>
      </c>
      <c r="D33" s="203">
        <v>292919</v>
      </c>
      <c r="E33" s="203">
        <v>483176</v>
      </c>
      <c r="F33" s="204">
        <v>64.952085730184791</v>
      </c>
    </row>
    <row r="34" spans="1:6" ht="15.6" customHeight="1" x14ac:dyDescent="0.25">
      <c r="A34" s="202" t="s">
        <v>183</v>
      </c>
      <c r="B34" s="203">
        <v>257</v>
      </c>
      <c r="C34" s="203">
        <v>0</v>
      </c>
      <c r="D34" s="203">
        <v>547</v>
      </c>
      <c r="E34" s="203">
        <v>1792</v>
      </c>
      <c r="F34" s="204">
        <v>227.60511882998171</v>
      </c>
    </row>
    <row r="35" spans="1:6" ht="15.6" customHeight="1" x14ac:dyDescent="0.25">
      <c r="A35" s="170" t="s">
        <v>158</v>
      </c>
      <c r="B35" s="90">
        <f>SUM(B7:B34)</f>
        <v>11689842</v>
      </c>
      <c r="C35" s="91">
        <f>SUM(C7:C34)</f>
        <v>11159484</v>
      </c>
      <c r="D35" s="192">
        <f>SUM(D7:D34)</f>
        <v>130640347</v>
      </c>
      <c r="E35" s="192">
        <f>SUM(E7:E34)</f>
        <v>138247182</v>
      </c>
      <c r="F35" s="191">
        <f>E35*100/D35-100</f>
        <v>5.8227302473408145</v>
      </c>
    </row>
    <row r="36" spans="1:6" ht="15.6" customHeight="1" x14ac:dyDescent="0.25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0</v>
      </c>
      <c r="C8" s="203">
        <v>4504</v>
      </c>
      <c r="D8" s="203">
        <v>15158</v>
      </c>
      <c r="E8" s="203">
        <v>17824</v>
      </c>
      <c r="F8" s="204">
        <v>17.588072305053441</v>
      </c>
      <c r="G8" s="20"/>
    </row>
    <row r="9" spans="1:14" ht="15.6" customHeight="1" x14ac:dyDescent="0.25">
      <c r="A9" s="202" t="s">
        <v>8</v>
      </c>
      <c r="B9" s="203">
        <v>0</v>
      </c>
      <c r="C9" s="203">
        <v>26</v>
      </c>
      <c r="D9" s="203">
        <v>43</v>
      </c>
      <c r="E9" s="203">
        <v>26</v>
      </c>
      <c r="F9" s="204">
        <v>-39.534883720930232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4439742</v>
      </c>
      <c r="C11" s="203">
        <v>4159824</v>
      </c>
      <c r="D11" s="203">
        <v>46604816</v>
      </c>
      <c r="E11" s="203">
        <v>46698446</v>
      </c>
      <c r="F11" s="204">
        <v>0.20090198403529769</v>
      </c>
    </row>
    <row r="12" spans="1:14" ht="15.6" customHeight="1" x14ac:dyDescent="0.25">
      <c r="A12" s="202" t="s">
        <v>6</v>
      </c>
      <c r="B12" s="203">
        <v>15314</v>
      </c>
      <c r="C12" s="203">
        <v>17884</v>
      </c>
      <c r="D12" s="203">
        <v>188678</v>
      </c>
      <c r="E12" s="203">
        <v>214892</v>
      </c>
      <c r="F12" s="204">
        <v>13.8935116971772</v>
      </c>
    </row>
    <row r="13" spans="1:14" ht="15.6" customHeight="1" x14ac:dyDescent="0.25">
      <c r="A13" s="202" t="s">
        <v>175</v>
      </c>
      <c r="B13" s="203">
        <v>2</v>
      </c>
      <c r="C13" s="203">
        <v>8</v>
      </c>
      <c r="D13" s="203">
        <v>8</v>
      </c>
      <c r="E13" s="203">
        <v>14</v>
      </c>
      <c r="F13" s="204">
        <v>75</v>
      </c>
    </row>
    <row r="14" spans="1:14" ht="15.6" customHeight="1" x14ac:dyDescent="0.25">
      <c r="A14" s="202" t="s">
        <v>153</v>
      </c>
      <c r="B14" s="203">
        <v>1412714</v>
      </c>
      <c r="C14" s="203">
        <v>1122060</v>
      </c>
      <c r="D14" s="203">
        <v>14436556</v>
      </c>
      <c r="E14" s="203">
        <v>17311140</v>
      </c>
      <c r="F14" s="204">
        <v>19.911840469430519</v>
      </c>
    </row>
    <row r="15" spans="1:14" ht="15.6" customHeight="1" x14ac:dyDescent="0.25">
      <c r="A15" s="202" t="s">
        <v>150</v>
      </c>
      <c r="B15" s="203">
        <v>6479</v>
      </c>
      <c r="C15" s="203">
        <v>6511</v>
      </c>
      <c r="D15" s="203">
        <v>39709</v>
      </c>
      <c r="E15" s="203">
        <v>89221</v>
      </c>
      <c r="F15" s="204">
        <v>124.6870986426251</v>
      </c>
    </row>
    <row r="16" spans="1:14" ht="15.6" customHeight="1" x14ac:dyDescent="0.5">
      <c r="A16" s="202" t="s">
        <v>149</v>
      </c>
      <c r="B16" s="203">
        <v>49</v>
      </c>
      <c r="C16" s="203">
        <v>1375</v>
      </c>
      <c r="D16" s="203">
        <v>174</v>
      </c>
      <c r="E16" s="203">
        <v>3975</v>
      </c>
      <c r="F16" s="204">
        <v>2184.4827586206902</v>
      </c>
      <c r="G16" s="15"/>
    </row>
    <row r="17" spans="1:7" ht="15.6" customHeight="1" x14ac:dyDescent="0.35">
      <c r="A17" s="202" t="s">
        <v>155</v>
      </c>
      <c r="B17" s="203">
        <v>849</v>
      </c>
      <c r="C17" s="203">
        <v>441</v>
      </c>
      <c r="D17" s="203">
        <v>13934</v>
      </c>
      <c r="E17" s="203">
        <v>51383</v>
      </c>
      <c r="F17" s="204">
        <v>268.75986794890201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105</v>
      </c>
      <c r="C19" s="203">
        <v>603</v>
      </c>
      <c r="D19" s="203">
        <v>1062</v>
      </c>
      <c r="E19" s="203">
        <v>2908</v>
      </c>
      <c r="F19" s="204">
        <v>173.8229755178908</v>
      </c>
    </row>
    <row r="20" spans="1:7" ht="15.6" customHeight="1" x14ac:dyDescent="0.25">
      <c r="A20" s="202" t="s">
        <v>147</v>
      </c>
      <c r="B20" s="203">
        <v>3342</v>
      </c>
      <c r="C20" s="203">
        <v>0</v>
      </c>
      <c r="D20" s="203">
        <v>5427</v>
      </c>
      <c r="E20" s="203">
        <v>881</v>
      </c>
      <c r="F20" s="204">
        <v>-83.76635341809471</v>
      </c>
    </row>
    <row r="21" spans="1:7" ht="15.6" customHeight="1" x14ac:dyDescent="0.25">
      <c r="A21" s="202" t="s">
        <v>154</v>
      </c>
      <c r="B21" s="203">
        <v>22732</v>
      </c>
      <c r="C21" s="203">
        <v>16677</v>
      </c>
      <c r="D21" s="203">
        <v>54650</v>
      </c>
      <c r="E21" s="203">
        <v>168188</v>
      </c>
      <c r="F21" s="204">
        <v>207.7548032936871</v>
      </c>
    </row>
    <row r="22" spans="1:7" ht="15.6" customHeight="1" x14ac:dyDescent="0.25">
      <c r="A22" s="202" t="s">
        <v>151</v>
      </c>
      <c r="B22" s="203">
        <v>651642</v>
      </c>
      <c r="C22" s="203">
        <v>645457</v>
      </c>
      <c r="D22" s="203">
        <v>8362415</v>
      </c>
      <c r="E22" s="203">
        <v>9468436</v>
      </c>
      <c r="F22" s="204">
        <v>13.226095571673969</v>
      </c>
    </row>
    <row r="23" spans="1:7" ht="15.6" customHeight="1" x14ac:dyDescent="0.25">
      <c r="A23" s="202" t="s">
        <v>171</v>
      </c>
      <c r="B23" s="203">
        <v>116</v>
      </c>
      <c r="C23" s="203">
        <v>117101</v>
      </c>
      <c r="D23" s="203">
        <v>20834</v>
      </c>
      <c r="E23" s="203">
        <v>2004689</v>
      </c>
      <c r="F23" s="204">
        <v>9522.199289622733</v>
      </c>
    </row>
    <row r="24" spans="1:7" ht="15.6" customHeight="1" x14ac:dyDescent="0.25">
      <c r="A24" s="202" t="s">
        <v>146</v>
      </c>
      <c r="B24" s="203">
        <v>380</v>
      </c>
      <c r="C24" s="203">
        <v>60</v>
      </c>
      <c r="D24" s="203">
        <v>2000</v>
      </c>
      <c r="E24" s="203">
        <v>852</v>
      </c>
      <c r="F24" s="204">
        <v>-57.4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40024</v>
      </c>
      <c r="C28" s="203">
        <v>55802</v>
      </c>
      <c r="D28" s="203">
        <v>642036</v>
      </c>
      <c r="E28" s="203">
        <v>771350</v>
      </c>
      <c r="F28" s="204">
        <v>20.141238186020711</v>
      </c>
    </row>
    <row r="29" spans="1:7" ht="15.6" customHeight="1" x14ac:dyDescent="0.25">
      <c r="A29" s="202" t="s">
        <v>178</v>
      </c>
      <c r="B29" s="203">
        <v>10129</v>
      </c>
      <c r="C29" s="203">
        <v>26662</v>
      </c>
      <c r="D29" s="203">
        <v>20669</v>
      </c>
      <c r="E29" s="203">
        <v>307904</v>
      </c>
      <c r="F29" s="204">
        <v>1389.6898737239339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68</v>
      </c>
      <c r="D31" s="203">
        <v>4731</v>
      </c>
      <c r="E31" s="203">
        <v>1068</v>
      </c>
      <c r="F31" s="204">
        <v>-77.42549143944197</v>
      </c>
    </row>
    <row r="32" spans="1:7" ht="15.6" customHeight="1" x14ac:dyDescent="0.25">
      <c r="A32" s="202" t="s">
        <v>181</v>
      </c>
      <c r="B32" s="203">
        <v>2502337</v>
      </c>
      <c r="C32" s="203">
        <v>2523876</v>
      </c>
      <c r="D32" s="203">
        <v>27006250</v>
      </c>
      <c r="E32" s="203">
        <v>30961505</v>
      </c>
      <c r="F32" s="204">
        <v>14.645702383707469</v>
      </c>
    </row>
    <row r="33" spans="1:6" ht="15.6" customHeight="1" x14ac:dyDescent="0.25">
      <c r="A33" s="202" t="s">
        <v>182</v>
      </c>
      <c r="B33" s="203">
        <v>18046</v>
      </c>
      <c r="C33" s="203">
        <v>23267</v>
      </c>
      <c r="D33" s="203">
        <v>183640</v>
      </c>
      <c r="E33" s="203">
        <v>335904</v>
      </c>
      <c r="F33" s="204">
        <v>82.914397734698326</v>
      </c>
    </row>
    <row r="34" spans="1:6" ht="15.6" customHeight="1" x14ac:dyDescent="0.25">
      <c r="A34" s="202" t="s">
        <v>183</v>
      </c>
      <c r="B34" s="203">
        <v>257</v>
      </c>
      <c r="C34" s="203">
        <v>0</v>
      </c>
      <c r="D34" s="203">
        <v>547</v>
      </c>
      <c r="E34" s="203">
        <v>1792</v>
      </c>
      <c r="F34" s="204">
        <v>227.60511882998171</v>
      </c>
    </row>
    <row r="35" spans="1:6" ht="15.6" customHeight="1" x14ac:dyDescent="0.25">
      <c r="A35" s="170" t="s">
        <v>158</v>
      </c>
      <c r="B35" s="90">
        <f>SUM(B7:B34)</f>
        <v>9124259</v>
      </c>
      <c r="C35" s="91">
        <f>SUM(C7:C34)</f>
        <v>8722206</v>
      </c>
      <c r="D35" s="90">
        <f>SUM(D7:D34)</f>
        <v>97603337</v>
      </c>
      <c r="E35" s="92">
        <f>SUM(E7:E34)</f>
        <v>108412398</v>
      </c>
      <c r="F35" s="154">
        <f>E35*100/D35-100</f>
        <v>11.074478939178078</v>
      </c>
    </row>
    <row r="36" spans="1:6" ht="15.6" customHeight="1" x14ac:dyDescent="0.25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600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4115</v>
      </c>
      <c r="C8" s="203">
        <v>4392</v>
      </c>
      <c r="D8" s="203">
        <v>17071</v>
      </c>
      <c r="E8" s="203">
        <v>33574</v>
      </c>
      <c r="F8" s="204">
        <v>96.672719817233911</v>
      </c>
      <c r="G8" s="20"/>
    </row>
    <row r="9" spans="1:14" ht="15.6" customHeight="1" x14ac:dyDescent="0.25">
      <c r="A9" s="202" t="s">
        <v>8</v>
      </c>
      <c r="B9" s="203">
        <v>72754</v>
      </c>
      <c r="C9" s="203">
        <v>85822</v>
      </c>
      <c r="D9" s="203">
        <v>697788</v>
      </c>
      <c r="E9" s="203">
        <v>788648</v>
      </c>
      <c r="F9" s="204">
        <v>13.02114682396372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1191319</v>
      </c>
      <c r="C11" s="203">
        <v>1161759</v>
      </c>
      <c r="D11" s="203">
        <v>12476533</v>
      </c>
      <c r="E11" s="203">
        <v>10887442</v>
      </c>
      <c r="F11" s="204">
        <v>-12.736639257075669</v>
      </c>
    </row>
    <row r="12" spans="1:14" ht="15.6" customHeight="1" x14ac:dyDescent="0.25">
      <c r="A12" s="202" t="s">
        <v>6</v>
      </c>
      <c r="B12" s="203">
        <v>68785</v>
      </c>
      <c r="C12" s="203">
        <v>102234</v>
      </c>
      <c r="D12" s="203">
        <v>747573</v>
      </c>
      <c r="E12" s="203">
        <v>837876</v>
      </c>
      <c r="F12" s="204">
        <v>12.079489227139019</v>
      </c>
    </row>
    <row r="13" spans="1:14" ht="15.6" customHeight="1" x14ac:dyDescent="0.25">
      <c r="A13" s="202" t="s">
        <v>175</v>
      </c>
      <c r="B13" s="203">
        <v>1080196</v>
      </c>
      <c r="C13" s="203">
        <v>1121883</v>
      </c>
      <c r="D13" s="203">
        <v>13069507</v>
      </c>
      <c r="E13" s="203">
        <v>13821775</v>
      </c>
      <c r="F13" s="204">
        <v>5.7559018867352876</v>
      </c>
    </row>
    <row r="14" spans="1:14" ht="15.6" customHeight="1" x14ac:dyDescent="0.25">
      <c r="A14" s="202" t="s">
        <v>153</v>
      </c>
      <c r="B14" s="203">
        <v>941690</v>
      </c>
      <c r="C14" s="203">
        <v>924389</v>
      </c>
      <c r="D14" s="203">
        <v>10787000</v>
      </c>
      <c r="E14" s="203">
        <v>10907786</v>
      </c>
      <c r="F14" s="204">
        <v>1.119736720126085</v>
      </c>
    </row>
    <row r="15" spans="1:14" ht="15.6" customHeight="1" x14ac:dyDescent="0.25">
      <c r="A15" s="202" t="s">
        <v>150</v>
      </c>
      <c r="B15" s="203">
        <v>54760</v>
      </c>
      <c r="C15" s="203">
        <v>115381</v>
      </c>
      <c r="D15" s="203">
        <v>916363</v>
      </c>
      <c r="E15" s="203">
        <v>1132028</v>
      </c>
      <c r="F15" s="204">
        <v>23.534887375417821</v>
      </c>
    </row>
    <row r="16" spans="1:14" ht="15.6" customHeight="1" x14ac:dyDescent="0.5">
      <c r="A16" s="202" t="s">
        <v>149</v>
      </c>
      <c r="B16" s="203">
        <v>1710</v>
      </c>
      <c r="C16" s="203">
        <v>55</v>
      </c>
      <c r="D16" s="203">
        <v>27641</v>
      </c>
      <c r="E16" s="203">
        <v>3482</v>
      </c>
      <c r="F16" s="204">
        <v>-87.402771245613394</v>
      </c>
      <c r="G16" s="15"/>
    </row>
    <row r="17" spans="1:7" ht="15.6" customHeight="1" x14ac:dyDescent="0.35">
      <c r="A17" s="202" t="s">
        <v>155</v>
      </c>
      <c r="B17" s="203">
        <v>6191</v>
      </c>
      <c r="C17" s="203">
        <v>0</v>
      </c>
      <c r="D17" s="203">
        <v>126888</v>
      </c>
      <c r="E17" s="203">
        <v>17634</v>
      </c>
      <c r="F17" s="204">
        <v>-86.102704747493846</v>
      </c>
      <c r="G17" s="16"/>
    </row>
    <row r="18" spans="1:7" ht="15.6" customHeight="1" x14ac:dyDescent="0.25">
      <c r="A18" s="202" t="s">
        <v>152</v>
      </c>
      <c r="B18" s="203">
        <v>48542</v>
      </c>
      <c r="C18" s="203">
        <v>50454</v>
      </c>
      <c r="D18" s="203">
        <v>486345</v>
      </c>
      <c r="E18" s="203">
        <v>534982</v>
      </c>
      <c r="F18" s="204">
        <v>10.00051403838839</v>
      </c>
    </row>
    <row r="19" spans="1:7" ht="15.6" customHeight="1" x14ac:dyDescent="0.25">
      <c r="A19" s="202" t="s">
        <v>148</v>
      </c>
      <c r="B19" s="203">
        <v>1336</v>
      </c>
      <c r="C19" s="203">
        <v>710</v>
      </c>
      <c r="D19" s="203">
        <v>17830</v>
      </c>
      <c r="E19" s="203">
        <v>21356</v>
      </c>
      <c r="F19" s="204">
        <v>19.775659001682559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27</v>
      </c>
      <c r="F20" s="204" t="s">
        <v>156</v>
      </c>
    </row>
    <row r="21" spans="1:7" ht="15.6" customHeight="1" x14ac:dyDescent="0.25">
      <c r="A21" s="202" t="s">
        <v>154</v>
      </c>
      <c r="B21" s="203">
        <v>55629</v>
      </c>
      <c r="C21" s="203">
        <v>54547</v>
      </c>
      <c r="D21" s="203">
        <v>587150</v>
      </c>
      <c r="E21" s="203">
        <v>536443</v>
      </c>
      <c r="F21" s="204">
        <v>-8.6361236481308055</v>
      </c>
    </row>
    <row r="22" spans="1:7" ht="15.6" customHeight="1" x14ac:dyDescent="0.25">
      <c r="A22" s="202" t="s">
        <v>151</v>
      </c>
      <c r="B22" s="203">
        <v>439783</v>
      </c>
      <c r="C22" s="203">
        <v>483266</v>
      </c>
      <c r="D22" s="203">
        <v>4434814</v>
      </c>
      <c r="E22" s="203">
        <v>4722558</v>
      </c>
      <c r="F22" s="204">
        <v>6.4882991710588138</v>
      </c>
    </row>
    <row r="23" spans="1:7" ht="15.6" customHeight="1" x14ac:dyDescent="0.25">
      <c r="A23" s="202" t="s">
        <v>171</v>
      </c>
      <c r="B23" s="203">
        <v>77492</v>
      </c>
      <c r="C23" s="203">
        <v>32774</v>
      </c>
      <c r="D23" s="203">
        <v>614737</v>
      </c>
      <c r="E23" s="203">
        <v>441517</v>
      </c>
      <c r="F23" s="204">
        <v>-28.17790372142883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40955</v>
      </c>
      <c r="C25" s="203">
        <v>39320</v>
      </c>
      <c r="D25" s="203">
        <v>415642</v>
      </c>
      <c r="E25" s="203">
        <v>418057</v>
      </c>
      <c r="F25" s="204">
        <v>0.58102886618772231</v>
      </c>
    </row>
    <row r="26" spans="1:7" ht="15.6" customHeight="1" x14ac:dyDescent="0.25">
      <c r="A26" s="202" t="s">
        <v>157</v>
      </c>
      <c r="B26" s="203">
        <v>38953</v>
      </c>
      <c r="C26" s="203">
        <v>50222</v>
      </c>
      <c r="D26" s="203">
        <v>434882</v>
      </c>
      <c r="E26" s="203">
        <v>444823</v>
      </c>
      <c r="F26" s="204">
        <v>2.2859074415588618</v>
      </c>
    </row>
    <row r="27" spans="1:7" ht="15.6" customHeight="1" x14ac:dyDescent="0.25">
      <c r="A27" s="202" t="s">
        <v>173</v>
      </c>
      <c r="B27" s="203">
        <v>57136</v>
      </c>
      <c r="C27" s="203">
        <v>48373</v>
      </c>
      <c r="D27" s="203">
        <v>596349</v>
      </c>
      <c r="E27" s="203">
        <v>534543</v>
      </c>
      <c r="F27" s="204">
        <v>-10.364065337579159</v>
      </c>
    </row>
    <row r="28" spans="1:7" ht="15.6" customHeight="1" x14ac:dyDescent="0.25">
      <c r="A28" s="202" t="s">
        <v>177</v>
      </c>
      <c r="B28" s="203">
        <v>416236</v>
      </c>
      <c r="C28" s="203">
        <v>399904</v>
      </c>
      <c r="D28" s="203">
        <v>3989758</v>
      </c>
      <c r="E28" s="203">
        <v>4238838</v>
      </c>
      <c r="F28" s="204">
        <v>6.2429851635111637</v>
      </c>
    </row>
    <row r="29" spans="1:7" ht="15.6" customHeight="1" x14ac:dyDescent="0.25">
      <c r="A29" s="202" t="s">
        <v>178</v>
      </c>
      <c r="B29" s="203">
        <v>205692</v>
      </c>
      <c r="C29" s="203">
        <v>194931</v>
      </c>
      <c r="D29" s="203">
        <v>2162613</v>
      </c>
      <c r="E29" s="203">
        <v>2151145</v>
      </c>
      <c r="F29" s="204">
        <v>-0.53028442906799</v>
      </c>
    </row>
    <row r="30" spans="1:7" ht="15.6" customHeight="1" x14ac:dyDescent="0.25">
      <c r="A30" s="202" t="s">
        <v>179</v>
      </c>
      <c r="B30" s="203">
        <v>16141</v>
      </c>
      <c r="C30" s="203">
        <v>15163</v>
      </c>
      <c r="D30" s="203">
        <v>161555</v>
      </c>
      <c r="E30" s="203">
        <v>155151</v>
      </c>
      <c r="F30" s="204">
        <v>-3.9639751168332822</v>
      </c>
    </row>
    <row r="31" spans="1:7" ht="15.6" customHeight="1" x14ac:dyDescent="0.25">
      <c r="A31" s="202" t="s">
        <v>180</v>
      </c>
      <c r="B31" s="203">
        <v>27590</v>
      </c>
      <c r="C31" s="203">
        <v>31941</v>
      </c>
      <c r="D31" s="203">
        <v>303768</v>
      </c>
      <c r="E31" s="203">
        <v>303745</v>
      </c>
      <c r="F31" s="204">
        <v>-7.5715677754004673E-3</v>
      </c>
    </row>
    <row r="32" spans="1:7" ht="15.6" customHeight="1" x14ac:dyDescent="0.25">
      <c r="A32" s="202" t="s">
        <v>181</v>
      </c>
      <c r="B32" s="203">
        <v>1131702</v>
      </c>
      <c r="C32" s="203">
        <v>1031312</v>
      </c>
      <c r="D32" s="203">
        <v>12361949</v>
      </c>
      <c r="E32" s="203">
        <v>12748066</v>
      </c>
      <c r="F32" s="204">
        <v>3.123431426549331</v>
      </c>
    </row>
    <row r="33" spans="1:6" ht="15.6" customHeight="1" x14ac:dyDescent="0.25">
      <c r="A33" s="202" t="s">
        <v>182</v>
      </c>
      <c r="B33" s="203">
        <v>124254</v>
      </c>
      <c r="C33" s="203">
        <v>121421</v>
      </c>
      <c r="D33" s="203">
        <v>1191971</v>
      </c>
      <c r="E33" s="203">
        <v>1472958</v>
      </c>
      <c r="F33" s="204">
        <v>23.573308411026769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6102961</v>
      </c>
      <c r="C35" s="91">
        <f>SUM(C7:C34)</f>
        <v>6070253</v>
      </c>
      <c r="D35" s="90">
        <f>SUM(D7:D34)</f>
        <v>66625727</v>
      </c>
      <c r="E35" s="92">
        <f>SUM(E7:E34)</f>
        <v>67155054</v>
      </c>
      <c r="F35" s="154">
        <f>E35*100/D35-100</f>
        <v>0.79447838520395919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115</v>
      </c>
      <c r="C8" s="203">
        <v>28</v>
      </c>
      <c r="D8" s="203">
        <v>645</v>
      </c>
      <c r="E8" s="203">
        <v>387</v>
      </c>
      <c r="F8" s="204">
        <v>-40</v>
      </c>
      <c r="G8" s="20"/>
    </row>
    <row r="9" spans="1:14" ht="15.6" customHeight="1" x14ac:dyDescent="0.25">
      <c r="A9" s="202" t="s">
        <v>8</v>
      </c>
      <c r="B9" s="203">
        <v>3712</v>
      </c>
      <c r="C9" s="203">
        <v>4463</v>
      </c>
      <c r="D9" s="203">
        <v>36325</v>
      </c>
      <c r="E9" s="203">
        <v>42685</v>
      </c>
      <c r="F9" s="204">
        <v>17.508602890571229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40471</v>
      </c>
      <c r="C11" s="203">
        <v>49171</v>
      </c>
      <c r="D11" s="203">
        <v>420838</v>
      </c>
      <c r="E11" s="203">
        <v>463556</v>
      </c>
      <c r="F11" s="204">
        <v>10.150699318977839</v>
      </c>
    </row>
    <row r="12" spans="1:14" ht="15.6" customHeight="1" x14ac:dyDescent="0.25">
      <c r="A12" s="202" t="s">
        <v>6</v>
      </c>
      <c r="B12" s="203">
        <v>2215</v>
      </c>
      <c r="C12" s="203">
        <v>3518</v>
      </c>
      <c r="D12" s="203">
        <v>23541</v>
      </c>
      <c r="E12" s="203">
        <v>28088</v>
      </c>
      <c r="F12" s="204">
        <v>19.315237245656519</v>
      </c>
    </row>
    <row r="13" spans="1:14" ht="15.6" customHeight="1" x14ac:dyDescent="0.25">
      <c r="A13" s="202" t="s">
        <v>175</v>
      </c>
      <c r="B13" s="203">
        <v>50254</v>
      </c>
      <c r="C13" s="203">
        <v>51339</v>
      </c>
      <c r="D13" s="203">
        <v>618041</v>
      </c>
      <c r="E13" s="203">
        <v>641238</v>
      </c>
      <c r="F13" s="204">
        <v>3.7533108644895781</v>
      </c>
    </row>
    <row r="14" spans="1:14" ht="15.6" customHeight="1" x14ac:dyDescent="0.25">
      <c r="A14" s="202" t="s">
        <v>153</v>
      </c>
      <c r="B14" s="203">
        <v>33002</v>
      </c>
      <c r="C14" s="203">
        <v>33282</v>
      </c>
      <c r="D14" s="203">
        <v>386438</v>
      </c>
      <c r="E14" s="203">
        <v>399519</v>
      </c>
      <c r="F14" s="204">
        <v>3.3850190716233892</v>
      </c>
    </row>
    <row r="15" spans="1:14" ht="15.6" customHeight="1" x14ac:dyDescent="0.25">
      <c r="A15" s="202" t="s">
        <v>150</v>
      </c>
      <c r="B15" s="203">
        <v>2104</v>
      </c>
      <c r="C15" s="203">
        <v>4206</v>
      </c>
      <c r="D15" s="203">
        <v>36163</v>
      </c>
      <c r="E15" s="203">
        <v>42326</v>
      </c>
      <c r="F15" s="204">
        <v>17.042280784226971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22</v>
      </c>
      <c r="C17" s="203">
        <v>0</v>
      </c>
      <c r="D17" s="203">
        <v>43</v>
      </c>
      <c r="E17" s="203">
        <v>0</v>
      </c>
      <c r="F17" s="204">
        <v>-100</v>
      </c>
      <c r="G17" s="16"/>
    </row>
    <row r="18" spans="1:7" ht="15.6" customHeight="1" x14ac:dyDescent="0.25">
      <c r="A18" s="202" t="s">
        <v>152</v>
      </c>
      <c r="B18" s="203">
        <v>3067</v>
      </c>
      <c r="C18" s="203">
        <v>3107</v>
      </c>
      <c r="D18" s="203">
        <v>29216</v>
      </c>
      <c r="E18" s="203">
        <v>31432</v>
      </c>
      <c r="F18" s="204">
        <v>7.5848849945235486</v>
      </c>
    </row>
    <row r="19" spans="1:7" ht="15.6" customHeight="1" x14ac:dyDescent="0.25">
      <c r="A19" s="202" t="s">
        <v>148</v>
      </c>
      <c r="B19" s="203">
        <v>6</v>
      </c>
      <c r="C19" s="203">
        <v>15</v>
      </c>
      <c r="D19" s="203">
        <v>31</v>
      </c>
      <c r="E19" s="203">
        <v>51</v>
      </c>
      <c r="F19" s="204">
        <v>64.516129032258078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2840</v>
      </c>
      <c r="C21" s="203">
        <v>2716</v>
      </c>
      <c r="D21" s="203">
        <v>30733</v>
      </c>
      <c r="E21" s="203">
        <v>28081</v>
      </c>
      <c r="F21" s="204">
        <v>-8.6291608368854327</v>
      </c>
    </row>
    <row r="22" spans="1:7" ht="15.6" customHeight="1" x14ac:dyDescent="0.25">
      <c r="A22" s="202" t="s">
        <v>151</v>
      </c>
      <c r="B22" s="203">
        <v>29993</v>
      </c>
      <c r="C22" s="203">
        <v>29877</v>
      </c>
      <c r="D22" s="203">
        <v>308592</v>
      </c>
      <c r="E22" s="203">
        <v>308755</v>
      </c>
      <c r="F22" s="204">
        <v>5.2820552703892083E-2</v>
      </c>
    </row>
    <row r="23" spans="1:7" ht="15.6" customHeight="1" x14ac:dyDescent="0.25">
      <c r="A23" s="202" t="s">
        <v>171</v>
      </c>
      <c r="B23" s="203">
        <v>3897</v>
      </c>
      <c r="C23" s="203">
        <v>1745</v>
      </c>
      <c r="D23" s="203">
        <v>34350</v>
      </c>
      <c r="E23" s="203">
        <v>22502</v>
      </c>
      <c r="F23" s="204">
        <v>-34.491994177583692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2883</v>
      </c>
      <c r="C25" s="203">
        <v>2618</v>
      </c>
      <c r="D25" s="203">
        <v>27435</v>
      </c>
      <c r="E25" s="203">
        <v>27648</v>
      </c>
      <c r="F25" s="204">
        <v>0.77638053581192423</v>
      </c>
    </row>
    <row r="26" spans="1:7" ht="15.6" customHeight="1" x14ac:dyDescent="0.25">
      <c r="A26" s="202" t="s">
        <v>157</v>
      </c>
      <c r="B26" s="203">
        <v>1665</v>
      </c>
      <c r="C26" s="203">
        <v>2035</v>
      </c>
      <c r="D26" s="203">
        <v>16999</v>
      </c>
      <c r="E26" s="203">
        <v>18264</v>
      </c>
      <c r="F26" s="204">
        <v>7.4416142126007401</v>
      </c>
    </row>
    <row r="27" spans="1:7" ht="15.6" customHeight="1" x14ac:dyDescent="0.25">
      <c r="A27" s="202" t="s">
        <v>173</v>
      </c>
      <c r="B27" s="203">
        <v>274</v>
      </c>
      <c r="C27" s="203">
        <v>233</v>
      </c>
      <c r="D27" s="203">
        <v>2895</v>
      </c>
      <c r="E27" s="203">
        <v>2956</v>
      </c>
      <c r="F27" s="204">
        <v>2.1070811744386901</v>
      </c>
    </row>
    <row r="28" spans="1:7" ht="15.6" customHeight="1" x14ac:dyDescent="0.25">
      <c r="A28" s="202" t="s">
        <v>177</v>
      </c>
      <c r="B28" s="203">
        <v>28315</v>
      </c>
      <c r="C28" s="203">
        <v>26042</v>
      </c>
      <c r="D28" s="203">
        <v>286074</v>
      </c>
      <c r="E28" s="203">
        <v>282284</v>
      </c>
      <c r="F28" s="204">
        <v>-1.324832036466091</v>
      </c>
    </row>
    <row r="29" spans="1:7" ht="15.6" customHeight="1" x14ac:dyDescent="0.25">
      <c r="A29" s="202" t="s">
        <v>178</v>
      </c>
      <c r="B29" s="203">
        <v>5012</v>
      </c>
      <c r="C29" s="203">
        <v>4285</v>
      </c>
      <c r="D29" s="203">
        <v>52604</v>
      </c>
      <c r="E29" s="203">
        <v>50606</v>
      </c>
      <c r="F29" s="204">
        <v>-3.7981902516918931</v>
      </c>
    </row>
    <row r="30" spans="1:7" ht="15.6" customHeight="1" x14ac:dyDescent="0.25">
      <c r="A30" s="202" t="s">
        <v>179</v>
      </c>
      <c r="B30" s="203">
        <v>806</v>
      </c>
      <c r="C30" s="203">
        <v>783</v>
      </c>
      <c r="D30" s="203">
        <v>8156</v>
      </c>
      <c r="E30" s="203">
        <v>8296</v>
      </c>
      <c r="F30" s="204">
        <v>1.716527709661605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152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41103</v>
      </c>
      <c r="C32" s="203">
        <v>38040</v>
      </c>
      <c r="D32" s="203">
        <v>446847</v>
      </c>
      <c r="E32" s="203">
        <v>466381</v>
      </c>
      <c r="F32" s="204">
        <v>4.3715186629875546</v>
      </c>
    </row>
    <row r="33" spans="1:6" ht="15.6" customHeight="1" x14ac:dyDescent="0.25">
      <c r="A33" s="202" t="s">
        <v>182</v>
      </c>
      <c r="B33" s="203">
        <v>1286</v>
      </c>
      <c r="C33" s="203">
        <v>1791</v>
      </c>
      <c r="D33" s="203">
        <v>10631</v>
      </c>
      <c r="E33" s="203">
        <v>21968</v>
      </c>
      <c r="F33" s="204">
        <v>106.6409556956072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253042</v>
      </c>
      <c r="C35" s="91">
        <f>SUM(C7:C34)</f>
        <v>259294</v>
      </c>
      <c r="D35" s="192">
        <f>SUM(D7:D34)</f>
        <v>2776749</v>
      </c>
      <c r="E35" s="192">
        <f>SUM(E7:E34)</f>
        <v>2887023</v>
      </c>
      <c r="F35" s="154">
        <f>E35*100/D35-100</f>
        <v>3.9713348235652575</v>
      </c>
    </row>
    <row r="36" spans="1:6" ht="15.6" customHeight="1" x14ac:dyDescent="0.25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14</v>
      </c>
      <c r="E7" s="203">
        <v>34</v>
      </c>
      <c r="F7" s="204">
        <v>142.85714285714289</v>
      </c>
      <c r="G7" s="51"/>
    </row>
    <row r="8" spans="1:14" ht="15.6" customHeight="1" x14ac:dyDescent="0.25">
      <c r="A8" s="202" t="s">
        <v>11</v>
      </c>
      <c r="B8" s="203">
        <v>14184</v>
      </c>
      <c r="C8" s="203">
        <v>19791</v>
      </c>
      <c r="D8" s="203">
        <v>158395.5</v>
      </c>
      <c r="E8" s="203">
        <v>167036</v>
      </c>
      <c r="F8" s="204">
        <v>5.4550160831589238</v>
      </c>
      <c r="G8" s="20"/>
    </row>
    <row r="9" spans="1:14" ht="15.6" customHeight="1" x14ac:dyDescent="0.25">
      <c r="A9" s="202" t="s">
        <v>8</v>
      </c>
      <c r="B9" s="203">
        <v>1644</v>
      </c>
      <c r="C9" s="203">
        <v>1502</v>
      </c>
      <c r="D9" s="203">
        <v>15380</v>
      </c>
      <c r="E9" s="203">
        <v>14853</v>
      </c>
      <c r="F9" s="204">
        <v>-3.4265279583875099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416883</v>
      </c>
      <c r="C11" s="203">
        <v>396183</v>
      </c>
      <c r="D11" s="203">
        <v>4382981</v>
      </c>
      <c r="E11" s="203">
        <v>4379228</v>
      </c>
      <c r="F11" s="204">
        <v>-8.5626654553152548E-2</v>
      </c>
    </row>
    <row r="12" spans="1:14" ht="15.6" customHeight="1" x14ac:dyDescent="0.25">
      <c r="A12" s="202" t="s">
        <v>6</v>
      </c>
      <c r="B12" s="203">
        <v>17279</v>
      </c>
      <c r="C12" s="203">
        <v>20459.75</v>
      </c>
      <c r="D12" s="203">
        <v>180936.25</v>
      </c>
      <c r="E12" s="203">
        <v>202886.25</v>
      </c>
      <c r="F12" s="204">
        <v>12.131344603416951</v>
      </c>
    </row>
    <row r="13" spans="1:14" ht="15.6" customHeight="1" x14ac:dyDescent="0.25">
      <c r="A13" s="202" t="s">
        <v>175</v>
      </c>
      <c r="B13" s="203">
        <v>6579</v>
      </c>
      <c r="C13" s="203">
        <v>6193</v>
      </c>
      <c r="D13" s="203">
        <v>85790</v>
      </c>
      <c r="E13" s="203">
        <v>78988</v>
      </c>
      <c r="F13" s="204">
        <v>-7.9286630143373316</v>
      </c>
    </row>
    <row r="14" spans="1:14" ht="15.6" customHeight="1" x14ac:dyDescent="0.25">
      <c r="A14" s="202" t="s">
        <v>153</v>
      </c>
      <c r="B14" s="203">
        <v>281291.25</v>
      </c>
      <c r="C14" s="203">
        <v>293577.5</v>
      </c>
      <c r="D14" s="203">
        <v>3000330.75</v>
      </c>
      <c r="E14" s="203">
        <v>3589654.75</v>
      </c>
      <c r="F14" s="204">
        <v>19.641967806382681</v>
      </c>
    </row>
    <row r="15" spans="1:14" ht="15.6" customHeight="1" x14ac:dyDescent="0.25">
      <c r="A15" s="202" t="s">
        <v>150</v>
      </c>
      <c r="B15" s="203">
        <v>33451.25</v>
      </c>
      <c r="C15" s="203">
        <v>34730</v>
      </c>
      <c r="D15" s="203">
        <v>453381.5</v>
      </c>
      <c r="E15" s="203">
        <v>420907.25</v>
      </c>
      <c r="F15" s="204">
        <v>-7.1626764656255233</v>
      </c>
    </row>
    <row r="16" spans="1:14" ht="15.6" customHeight="1" x14ac:dyDescent="0.5">
      <c r="A16" s="202" t="s">
        <v>149</v>
      </c>
      <c r="B16" s="203">
        <v>3339</v>
      </c>
      <c r="C16" s="203">
        <v>6390</v>
      </c>
      <c r="D16" s="203">
        <v>45722.5</v>
      </c>
      <c r="E16" s="203">
        <v>49660.5</v>
      </c>
      <c r="F16" s="204">
        <v>8.6128273825796953</v>
      </c>
      <c r="G16" s="15"/>
    </row>
    <row r="17" spans="1:7" ht="15.6" customHeight="1" x14ac:dyDescent="0.35">
      <c r="A17" s="202" t="s">
        <v>155</v>
      </c>
      <c r="B17" s="203">
        <v>4123</v>
      </c>
      <c r="C17" s="203">
        <v>8032.25</v>
      </c>
      <c r="D17" s="203">
        <v>68269.25</v>
      </c>
      <c r="E17" s="203">
        <v>78195.5</v>
      </c>
      <c r="F17" s="204">
        <v>14.53985505919576</v>
      </c>
      <c r="G17" s="16"/>
    </row>
    <row r="18" spans="1:7" ht="15.6" customHeight="1" x14ac:dyDescent="0.25">
      <c r="A18" s="202" t="s">
        <v>152</v>
      </c>
      <c r="B18" s="203">
        <v>428.25</v>
      </c>
      <c r="C18" s="203">
        <v>419</v>
      </c>
      <c r="D18" s="203">
        <v>4908.25</v>
      </c>
      <c r="E18" s="203">
        <v>4745.5</v>
      </c>
      <c r="F18" s="204">
        <v>-3.3158457698772419</v>
      </c>
    </row>
    <row r="19" spans="1:7" ht="15.6" customHeight="1" x14ac:dyDescent="0.25">
      <c r="A19" s="202" t="s">
        <v>148</v>
      </c>
      <c r="B19" s="203">
        <v>639</v>
      </c>
      <c r="C19" s="203">
        <v>1520.25</v>
      </c>
      <c r="D19" s="203">
        <v>24687.75</v>
      </c>
      <c r="E19" s="203">
        <v>13122.5</v>
      </c>
      <c r="F19" s="204">
        <v>-46.84610788751506</v>
      </c>
    </row>
    <row r="20" spans="1:7" ht="15.6" customHeight="1" x14ac:dyDescent="0.25">
      <c r="A20" s="202" t="s">
        <v>147</v>
      </c>
      <c r="B20" s="203">
        <v>5585</v>
      </c>
      <c r="C20" s="203">
        <v>4549</v>
      </c>
      <c r="D20" s="203">
        <v>58823</v>
      </c>
      <c r="E20" s="203">
        <v>66409</v>
      </c>
      <c r="F20" s="204">
        <v>12.89631606684461</v>
      </c>
    </row>
    <row r="21" spans="1:7" ht="15.6" customHeight="1" x14ac:dyDescent="0.25">
      <c r="A21" s="202" t="s">
        <v>154</v>
      </c>
      <c r="B21" s="203">
        <v>8563.25</v>
      </c>
      <c r="C21" s="203">
        <v>10325.25</v>
      </c>
      <c r="D21" s="203">
        <v>79073</v>
      </c>
      <c r="E21" s="203">
        <v>98931.25</v>
      </c>
      <c r="F21" s="204">
        <v>25.11381887622829</v>
      </c>
    </row>
    <row r="22" spans="1:7" ht="15.6" customHeight="1" x14ac:dyDescent="0.25">
      <c r="A22" s="202" t="s">
        <v>151</v>
      </c>
      <c r="B22" s="203">
        <v>98143</v>
      </c>
      <c r="C22" s="203">
        <v>95709</v>
      </c>
      <c r="D22" s="203">
        <v>1101472</v>
      </c>
      <c r="E22" s="203">
        <v>1215766</v>
      </c>
      <c r="F22" s="204">
        <v>10.37647802213765</v>
      </c>
    </row>
    <row r="23" spans="1:7" ht="15.6" customHeight="1" x14ac:dyDescent="0.25">
      <c r="A23" s="202" t="s">
        <v>171</v>
      </c>
      <c r="B23" s="203">
        <v>2674</v>
      </c>
      <c r="C23" s="203">
        <v>14980</v>
      </c>
      <c r="D23" s="203">
        <v>36754</v>
      </c>
      <c r="E23" s="203">
        <v>191854.5</v>
      </c>
      <c r="F23" s="204">
        <v>421.99624530663328</v>
      </c>
    </row>
    <row r="24" spans="1:7" ht="15.6" customHeight="1" x14ac:dyDescent="0.25">
      <c r="A24" s="202" t="s">
        <v>146</v>
      </c>
      <c r="B24" s="203">
        <v>3454.75</v>
      </c>
      <c r="C24" s="203">
        <v>4284</v>
      </c>
      <c r="D24" s="203">
        <v>41793.5</v>
      </c>
      <c r="E24" s="203">
        <v>43948.75</v>
      </c>
      <c r="F24" s="204">
        <v>5.1569023891274952</v>
      </c>
    </row>
    <row r="25" spans="1:7" ht="15.6" customHeight="1" x14ac:dyDescent="0.25">
      <c r="A25" s="202" t="s">
        <v>145</v>
      </c>
      <c r="B25" s="203">
        <v>517</v>
      </c>
      <c r="C25" s="203">
        <v>455.5</v>
      </c>
      <c r="D25" s="203">
        <v>5911.5</v>
      </c>
      <c r="E25" s="203">
        <v>5238.25</v>
      </c>
      <c r="F25" s="204">
        <v>-11.3888184048042</v>
      </c>
    </row>
    <row r="26" spans="1:7" ht="15.6" customHeight="1" x14ac:dyDescent="0.25">
      <c r="A26" s="202" t="s">
        <v>157</v>
      </c>
      <c r="B26" s="203">
        <v>28</v>
      </c>
      <c r="C26" s="203">
        <v>22</v>
      </c>
      <c r="D26" s="203">
        <v>713.5</v>
      </c>
      <c r="E26" s="203">
        <v>417</v>
      </c>
      <c r="F26" s="204">
        <v>-41.555711282410648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40887</v>
      </c>
      <c r="C28" s="203">
        <v>38651</v>
      </c>
      <c r="D28" s="203">
        <v>457336</v>
      </c>
      <c r="E28" s="203">
        <v>464521</v>
      </c>
      <c r="F28" s="204">
        <v>1.5710549792712529</v>
      </c>
    </row>
    <row r="29" spans="1:7" ht="15.6" customHeight="1" x14ac:dyDescent="0.25">
      <c r="A29" s="202" t="s">
        <v>178</v>
      </c>
      <c r="B29" s="203">
        <v>6630</v>
      </c>
      <c r="C29" s="203">
        <v>13508</v>
      </c>
      <c r="D29" s="203">
        <v>48657</v>
      </c>
      <c r="E29" s="203">
        <v>140670.25</v>
      </c>
      <c r="F29" s="204">
        <v>189.1058840454611</v>
      </c>
    </row>
    <row r="30" spans="1:7" ht="15.6" customHeight="1" x14ac:dyDescent="0.25">
      <c r="A30" s="202" t="s">
        <v>179</v>
      </c>
      <c r="B30" s="203">
        <v>13467</v>
      </c>
      <c r="C30" s="203">
        <v>12920.75</v>
      </c>
      <c r="D30" s="203">
        <v>130872.25</v>
      </c>
      <c r="E30" s="203">
        <v>138730</v>
      </c>
      <c r="F30" s="204">
        <v>6.0041376227580656</v>
      </c>
    </row>
    <row r="31" spans="1:7" ht="15.6" customHeight="1" x14ac:dyDescent="0.25">
      <c r="A31" s="202" t="s">
        <v>180</v>
      </c>
      <c r="B31" s="203">
        <v>2437</v>
      </c>
      <c r="C31" s="203">
        <v>1414</v>
      </c>
      <c r="D31" s="203">
        <v>32082.75</v>
      </c>
      <c r="E31" s="203">
        <v>13266</v>
      </c>
      <c r="F31" s="204">
        <v>-58.65067676555158</v>
      </c>
    </row>
    <row r="32" spans="1:7" ht="15.6" customHeight="1" x14ac:dyDescent="0.25">
      <c r="A32" s="202" t="s">
        <v>181</v>
      </c>
      <c r="B32" s="203">
        <v>396526</v>
      </c>
      <c r="C32" s="203">
        <v>410544</v>
      </c>
      <c r="D32" s="203">
        <v>4394976</v>
      </c>
      <c r="E32" s="203">
        <v>5012419</v>
      </c>
      <c r="F32" s="204">
        <v>14.04883667169058</v>
      </c>
    </row>
    <row r="33" spans="1:6" ht="15.6" customHeight="1" x14ac:dyDescent="0.25">
      <c r="A33" s="202" t="s">
        <v>182</v>
      </c>
      <c r="B33" s="203">
        <v>19941</v>
      </c>
      <c r="C33" s="203">
        <v>27998</v>
      </c>
      <c r="D33" s="203">
        <v>203361</v>
      </c>
      <c r="E33" s="203">
        <v>272014</v>
      </c>
      <c r="F33" s="204">
        <v>33.759177030010683</v>
      </c>
    </row>
    <row r="34" spans="1:6" ht="15.6" customHeight="1" x14ac:dyDescent="0.25">
      <c r="A34" s="202" t="s">
        <v>183</v>
      </c>
      <c r="B34" s="203">
        <v>2884.25</v>
      </c>
      <c r="C34" s="203">
        <v>2278.5</v>
      </c>
      <c r="D34" s="203">
        <v>26506.5</v>
      </c>
      <c r="E34" s="203">
        <v>29633.25</v>
      </c>
      <c r="F34" s="204">
        <v>11.796163205251551</v>
      </c>
    </row>
    <row r="35" spans="1:6" ht="15.6" customHeight="1" x14ac:dyDescent="0.25">
      <c r="A35" s="170" t="s">
        <v>158</v>
      </c>
      <c r="B35" s="90">
        <f>SUM(B7:B34)</f>
        <v>1381578</v>
      </c>
      <c r="C35" s="91">
        <f>SUM(C7:C34)</f>
        <v>1426436.75</v>
      </c>
      <c r="D35" s="90">
        <f>SUM(D7:D34)</f>
        <v>15039128.75</v>
      </c>
      <c r="E35" s="192">
        <f>SUM(E7:E34)</f>
        <v>16693129.5</v>
      </c>
      <c r="F35" s="154">
        <f>E35*100/D35-100</f>
        <v>10.997982512783523</v>
      </c>
    </row>
    <row r="36" spans="1:6" ht="15.6" customHeight="1" x14ac:dyDescent="0.25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450</v>
      </c>
      <c r="D8" s="203">
        <v>1614.5</v>
      </c>
      <c r="E8" s="203">
        <v>1876</v>
      </c>
      <c r="F8" s="204">
        <v>16.19696500464541</v>
      </c>
      <c r="G8" s="20"/>
    </row>
    <row r="9" spans="1:14" ht="15.6" customHeight="1" x14ac:dyDescent="0.25">
      <c r="A9" s="202" t="s">
        <v>8</v>
      </c>
      <c r="B9" s="203">
        <v>0</v>
      </c>
      <c r="C9" s="203">
        <v>2</v>
      </c>
      <c r="D9" s="203">
        <v>17</v>
      </c>
      <c r="E9" s="203">
        <v>2</v>
      </c>
      <c r="F9" s="204">
        <v>-88.235294117647058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349442</v>
      </c>
      <c r="C11" s="203">
        <v>343717</v>
      </c>
      <c r="D11" s="203">
        <v>3659230</v>
      </c>
      <c r="E11" s="203">
        <v>3786506</v>
      </c>
      <c r="F11" s="204">
        <v>3.4782180950637098</v>
      </c>
    </row>
    <row r="12" spans="1:14" ht="15.6" customHeight="1" x14ac:dyDescent="0.25">
      <c r="A12" s="202" t="s">
        <v>6</v>
      </c>
      <c r="B12" s="203">
        <v>1276.75</v>
      </c>
      <c r="C12" s="203">
        <v>1877.25</v>
      </c>
      <c r="D12" s="203">
        <v>16353.25</v>
      </c>
      <c r="E12" s="203">
        <v>21215.75</v>
      </c>
      <c r="F12" s="204">
        <v>29.73415070398849</v>
      </c>
    </row>
    <row r="13" spans="1:14" ht="15.6" customHeight="1" x14ac:dyDescent="0.25">
      <c r="A13" s="202" t="s">
        <v>175</v>
      </c>
      <c r="B13" s="203">
        <v>2</v>
      </c>
      <c r="C13" s="203">
        <v>4</v>
      </c>
      <c r="D13" s="203">
        <v>6</v>
      </c>
      <c r="E13" s="203">
        <v>10</v>
      </c>
      <c r="F13" s="204">
        <v>66.666666666666657</v>
      </c>
    </row>
    <row r="14" spans="1:14" ht="15.6" customHeight="1" x14ac:dyDescent="0.25">
      <c r="A14" s="202" t="s">
        <v>153</v>
      </c>
      <c r="B14" s="203">
        <v>113538</v>
      </c>
      <c r="C14" s="203">
        <v>114352</v>
      </c>
      <c r="D14" s="203">
        <v>1199238</v>
      </c>
      <c r="E14" s="203">
        <v>1623579.5</v>
      </c>
      <c r="F14" s="204">
        <v>35.384260672193513</v>
      </c>
    </row>
    <row r="15" spans="1:14" ht="15.6" customHeight="1" x14ac:dyDescent="0.25">
      <c r="A15" s="202" t="s">
        <v>150</v>
      </c>
      <c r="B15" s="203">
        <v>464</v>
      </c>
      <c r="C15" s="203">
        <v>540.75</v>
      </c>
      <c r="D15" s="203">
        <v>3040</v>
      </c>
      <c r="E15" s="203">
        <v>6622.75</v>
      </c>
      <c r="F15" s="204">
        <v>117.8536184210526</v>
      </c>
    </row>
    <row r="16" spans="1:14" ht="15.6" customHeight="1" x14ac:dyDescent="0.5">
      <c r="A16" s="202" t="s">
        <v>149</v>
      </c>
      <c r="B16" s="203">
        <v>4</v>
      </c>
      <c r="C16" s="203">
        <v>250</v>
      </c>
      <c r="D16" s="203">
        <v>54</v>
      </c>
      <c r="E16" s="203">
        <v>480</v>
      </c>
      <c r="F16" s="204">
        <v>788.88888888888891</v>
      </c>
      <c r="G16" s="15"/>
    </row>
    <row r="17" spans="1:7" ht="15.6" customHeight="1" x14ac:dyDescent="0.35">
      <c r="A17" s="202" t="s">
        <v>155</v>
      </c>
      <c r="B17" s="203">
        <v>67</v>
      </c>
      <c r="C17" s="203">
        <v>77</v>
      </c>
      <c r="D17" s="203">
        <v>1571</v>
      </c>
      <c r="E17" s="203">
        <v>3412</v>
      </c>
      <c r="F17" s="204">
        <v>117.1865054105665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13</v>
      </c>
      <c r="C19" s="203">
        <v>95</v>
      </c>
      <c r="D19" s="203">
        <v>109</v>
      </c>
      <c r="E19" s="203">
        <v>544.25</v>
      </c>
      <c r="F19" s="204">
        <v>399.3119266055046</v>
      </c>
    </row>
    <row r="20" spans="1:7" ht="15.6" customHeight="1" x14ac:dyDescent="0.25">
      <c r="A20" s="202" t="s">
        <v>147</v>
      </c>
      <c r="B20" s="203">
        <v>244</v>
      </c>
      <c r="C20" s="203">
        <v>0</v>
      </c>
      <c r="D20" s="203">
        <v>566</v>
      </c>
      <c r="E20" s="203">
        <v>233</v>
      </c>
      <c r="F20" s="204">
        <v>-58.833922261484098</v>
      </c>
    </row>
    <row r="21" spans="1:7" ht="15.6" customHeight="1" x14ac:dyDescent="0.25">
      <c r="A21" s="202" t="s">
        <v>154</v>
      </c>
      <c r="B21" s="203">
        <v>1355.75</v>
      </c>
      <c r="C21" s="203">
        <v>1303</v>
      </c>
      <c r="D21" s="203">
        <v>3777.75</v>
      </c>
      <c r="E21" s="203">
        <v>12027.75</v>
      </c>
      <c r="F21" s="204">
        <v>218.38395870557869</v>
      </c>
    </row>
    <row r="22" spans="1:7" ht="15.6" customHeight="1" x14ac:dyDescent="0.25">
      <c r="A22" s="202" t="s">
        <v>151</v>
      </c>
      <c r="B22" s="203">
        <v>47763</v>
      </c>
      <c r="C22" s="203">
        <v>46235</v>
      </c>
      <c r="D22" s="203">
        <v>576476</v>
      </c>
      <c r="E22" s="203">
        <v>679999</v>
      </c>
      <c r="F22" s="204">
        <v>17.957902844177379</v>
      </c>
    </row>
    <row r="23" spans="1:7" ht="15.6" customHeight="1" x14ac:dyDescent="0.25">
      <c r="A23" s="202" t="s">
        <v>171</v>
      </c>
      <c r="B23" s="203">
        <v>45</v>
      </c>
      <c r="C23" s="203">
        <v>12415.5</v>
      </c>
      <c r="D23" s="203">
        <v>9799</v>
      </c>
      <c r="E23" s="203">
        <v>166746.5</v>
      </c>
      <c r="F23" s="204">
        <v>1601.6685376058781</v>
      </c>
    </row>
    <row r="24" spans="1:7" ht="15.6" customHeight="1" x14ac:dyDescent="0.25">
      <c r="A24" s="202" t="s">
        <v>146</v>
      </c>
      <c r="B24" s="203">
        <v>190</v>
      </c>
      <c r="C24" s="203">
        <v>26</v>
      </c>
      <c r="D24" s="203">
        <v>672</v>
      </c>
      <c r="E24" s="203">
        <v>338</v>
      </c>
      <c r="F24" s="204">
        <v>-49.702380952380949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2264</v>
      </c>
      <c r="C28" s="203">
        <v>2870</v>
      </c>
      <c r="D28" s="203">
        <v>70374</v>
      </c>
      <c r="E28" s="203">
        <v>61161</v>
      </c>
      <c r="F28" s="204">
        <v>-13.09148264984228</v>
      </c>
    </row>
    <row r="29" spans="1:7" ht="15.6" customHeight="1" x14ac:dyDescent="0.25">
      <c r="A29" s="202" t="s">
        <v>178</v>
      </c>
      <c r="B29" s="203">
        <v>905.5</v>
      </c>
      <c r="C29" s="203">
        <v>2265.5</v>
      </c>
      <c r="D29" s="203">
        <v>1732</v>
      </c>
      <c r="E29" s="203">
        <v>25304.75</v>
      </c>
      <c r="F29" s="204">
        <v>1361.013279445727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30</v>
      </c>
      <c r="D31" s="203">
        <v>2159.5</v>
      </c>
      <c r="E31" s="203">
        <v>474</v>
      </c>
      <c r="F31" s="204">
        <v>-78.050474646909009</v>
      </c>
    </row>
    <row r="32" spans="1:7" ht="15.6" customHeight="1" x14ac:dyDescent="0.25">
      <c r="A32" s="202" t="s">
        <v>181</v>
      </c>
      <c r="B32" s="203">
        <v>191737</v>
      </c>
      <c r="C32" s="203">
        <v>200315</v>
      </c>
      <c r="D32" s="203">
        <v>2140073</v>
      </c>
      <c r="E32" s="203">
        <v>2517448</v>
      </c>
      <c r="F32" s="204">
        <v>17.63374426947118</v>
      </c>
    </row>
    <row r="33" spans="1:6" ht="15.6" customHeight="1" x14ac:dyDescent="0.25">
      <c r="A33" s="202" t="s">
        <v>182</v>
      </c>
      <c r="B33" s="203">
        <v>1137</v>
      </c>
      <c r="C33" s="203">
        <v>1747</v>
      </c>
      <c r="D33" s="203">
        <v>14223</v>
      </c>
      <c r="E33" s="203">
        <v>30433</v>
      </c>
      <c r="F33" s="204">
        <v>113.9703297475919</v>
      </c>
    </row>
    <row r="34" spans="1:6" ht="15.6" customHeight="1" x14ac:dyDescent="0.25">
      <c r="A34" s="202" t="s">
        <v>183</v>
      </c>
      <c r="B34" s="203">
        <v>118</v>
      </c>
      <c r="C34" s="203">
        <v>0</v>
      </c>
      <c r="D34" s="203">
        <v>134</v>
      </c>
      <c r="E34" s="203">
        <v>177.75</v>
      </c>
      <c r="F34" s="204">
        <v>32.649253731343293</v>
      </c>
    </row>
    <row r="35" spans="1:6" ht="15.6" customHeight="1" x14ac:dyDescent="0.25">
      <c r="A35" s="170" t="s">
        <v>158</v>
      </c>
      <c r="B35" s="90">
        <f>SUM(B7:B34)</f>
        <v>710566</v>
      </c>
      <c r="C35" s="91">
        <f>SUM(C7:C34)</f>
        <v>728572</v>
      </c>
      <c r="D35" s="192">
        <f>SUM(D7:D34)</f>
        <v>7701219</v>
      </c>
      <c r="E35" s="92">
        <f>SUM(E7:E34)</f>
        <v>8938591</v>
      </c>
      <c r="F35" s="154">
        <f>E35*100/D35-100</f>
        <v>16.067222604629208</v>
      </c>
    </row>
    <row r="36" spans="1:6" ht="15.6" customHeight="1" x14ac:dyDescent="0.25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12105</v>
      </c>
      <c r="C8" s="203">
        <v>14287.25</v>
      </c>
      <c r="D8" s="203">
        <v>135435.25</v>
      </c>
      <c r="E8" s="203">
        <v>134643.25</v>
      </c>
      <c r="F8" s="204">
        <v>-0.58478128847548305</v>
      </c>
      <c r="G8" s="20"/>
    </row>
    <row r="9" spans="1:14" ht="15.6" customHeight="1" x14ac:dyDescent="0.25">
      <c r="A9" s="202" t="s">
        <v>8</v>
      </c>
      <c r="B9" s="203">
        <v>670</v>
      </c>
      <c r="C9" s="203">
        <v>467</v>
      </c>
      <c r="D9" s="203">
        <v>6895.5</v>
      </c>
      <c r="E9" s="203">
        <v>3720</v>
      </c>
      <c r="F9" s="204">
        <v>-46.051772895366547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16</v>
      </c>
      <c r="C11" s="203">
        <v>0</v>
      </c>
      <c r="D11" s="203">
        <v>130</v>
      </c>
      <c r="E11" s="203">
        <v>97</v>
      </c>
      <c r="F11" s="204">
        <v>-25.38461538461539</v>
      </c>
    </row>
    <row r="12" spans="1:14" ht="15.6" customHeight="1" x14ac:dyDescent="0.25">
      <c r="A12" s="202" t="s">
        <v>6</v>
      </c>
      <c r="B12" s="203">
        <v>13190.75</v>
      </c>
      <c r="C12" s="203">
        <v>15478</v>
      </c>
      <c r="D12" s="203">
        <v>137414.5</v>
      </c>
      <c r="E12" s="203">
        <v>150639</v>
      </c>
      <c r="F12" s="204">
        <v>9.6238024371518236</v>
      </c>
    </row>
    <row r="13" spans="1:14" ht="15.6" customHeight="1" x14ac:dyDescent="0.25">
      <c r="A13" s="202" t="s">
        <v>175</v>
      </c>
      <c r="B13" s="203">
        <v>6577</v>
      </c>
      <c r="C13" s="203">
        <v>6189</v>
      </c>
      <c r="D13" s="203">
        <v>85774</v>
      </c>
      <c r="E13" s="203">
        <v>78942</v>
      </c>
      <c r="F13" s="204">
        <v>-7.9651176347144883</v>
      </c>
    </row>
    <row r="14" spans="1:14" ht="15.6" customHeight="1" x14ac:dyDescent="0.25">
      <c r="A14" s="202" t="s">
        <v>153</v>
      </c>
      <c r="B14" s="203">
        <v>19331.75</v>
      </c>
      <c r="C14" s="203">
        <v>25408</v>
      </c>
      <c r="D14" s="203">
        <v>212857.25</v>
      </c>
      <c r="E14" s="203">
        <v>247960.25</v>
      </c>
      <c r="F14" s="204">
        <v>16.49133398087216</v>
      </c>
    </row>
    <row r="15" spans="1:14" ht="15.6" customHeight="1" x14ac:dyDescent="0.25">
      <c r="A15" s="202" t="s">
        <v>150</v>
      </c>
      <c r="B15" s="203">
        <v>1333.5</v>
      </c>
      <c r="C15" s="203">
        <v>1676</v>
      </c>
      <c r="D15" s="203">
        <v>31702.25</v>
      </c>
      <c r="E15" s="203">
        <v>19723.5</v>
      </c>
      <c r="F15" s="204">
        <v>-37.785172976681473</v>
      </c>
    </row>
    <row r="16" spans="1:14" ht="15.6" customHeight="1" x14ac:dyDescent="0.5">
      <c r="A16" s="202" t="s">
        <v>149</v>
      </c>
      <c r="B16" s="203">
        <v>777</v>
      </c>
      <c r="C16" s="203">
        <v>2022</v>
      </c>
      <c r="D16" s="203">
        <v>10827.5</v>
      </c>
      <c r="E16" s="203">
        <v>12576.25</v>
      </c>
      <c r="F16" s="204">
        <v>16.151004386977601</v>
      </c>
      <c r="G16" s="15"/>
    </row>
    <row r="17" spans="1:7" ht="15.6" customHeight="1" x14ac:dyDescent="0.35">
      <c r="A17" s="202" t="s">
        <v>155</v>
      </c>
      <c r="B17" s="203">
        <v>147</v>
      </c>
      <c r="C17" s="203">
        <v>907.75</v>
      </c>
      <c r="D17" s="203">
        <v>5477.25</v>
      </c>
      <c r="E17" s="203">
        <v>6361.25</v>
      </c>
      <c r="F17" s="204">
        <v>16.139486055958741</v>
      </c>
      <c r="G17" s="16"/>
    </row>
    <row r="18" spans="1:7" ht="15.6" customHeight="1" x14ac:dyDescent="0.25">
      <c r="A18" s="202" t="s">
        <v>152</v>
      </c>
      <c r="B18" s="203">
        <v>389</v>
      </c>
      <c r="C18" s="203">
        <v>390</v>
      </c>
      <c r="D18" s="203">
        <v>4741</v>
      </c>
      <c r="E18" s="203">
        <v>4555</v>
      </c>
      <c r="F18" s="204">
        <v>-3.9232229487449932</v>
      </c>
    </row>
    <row r="19" spans="1:7" ht="15.6" customHeight="1" x14ac:dyDescent="0.25">
      <c r="A19" s="202" t="s">
        <v>148</v>
      </c>
      <c r="B19" s="203">
        <v>111.75</v>
      </c>
      <c r="C19" s="203">
        <v>210.25</v>
      </c>
      <c r="D19" s="203">
        <v>5963</v>
      </c>
      <c r="E19" s="203">
        <v>2035.25</v>
      </c>
      <c r="F19" s="204">
        <v>-65.868690256582255</v>
      </c>
    </row>
    <row r="20" spans="1:7" ht="15.6" customHeight="1" x14ac:dyDescent="0.25">
      <c r="A20" s="202" t="s">
        <v>147</v>
      </c>
      <c r="B20" s="203">
        <v>587</v>
      </c>
      <c r="C20" s="203">
        <v>286</v>
      </c>
      <c r="D20" s="203">
        <v>6262</v>
      </c>
      <c r="E20" s="203">
        <v>5104</v>
      </c>
      <c r="F20" s="204">
        <v>-18.4924944107314</v>
      </c>
    </row>
    <row r="21" spans="1:7" ht="15.6" customHeight="1" x14ac:dyDescent="0.25">
      <c r="A21" s="202" t="s">
        <v>154</v>
      </c>
      <c r="B21" s="203">
        <v>6248</v>
      </c>
      <c r="C21" s="203">
        <v>8391.25</v>
      </c>
      <c r="D21" s="203">
        <v>63881</v>
      </c>
      <c r="E21" s="203">
        <v>75634.75</v>
      </c>
      <c r="F21" s="204">
        <v>18.399445844617329</v>
      </c>
    </row>
    <row r="22" spans="1:7" ht="15.6" customHeight="1" x14ac:dyDescent="0.25">
      <c r="A22" s="202" t="s">
        <v>151</v>
      </c>
      <c r="B22" s="203">
        <v>43321</v>
      </c>
      <c r="C22" s="203">
        <v>43185</v>
      </c>
      <c r="D22" s="203">
        <v>456068</v>
      </c>
      <c r="E22" s="203">
        <v>465102</v>
      </c>
      <c r="F22" s="204">
        <v>1.9808449617162289</v>
      </c>
    </row>
    <row r="23" spans="1:7" ht="15.6" customHeight="1" x14ac:dyDescent="0.25">
      <c r="A23" s="202" t="s">
        <v>171</v>
      </c>
      <c r="B23" s="203">
        <v>837</v>
      </c>
      <c r="C23" s="203">
        <v>675.5</v>
      </c>
      <c r="D23" s="203">
        <v>9271</v>
      </c>
      <c r="E23" s="203">
        <v>8140.5</v>
      </c>
      <c r="F23" s="204">
        <v>-12.193938086506311</v>
      </c>
    </row>
    <row r="24" spans="1:7" ht="15.6" customHeight="1" x14ac:dyDescent="0.25">
      <c r="A24" s="202" t="s">
        <v>146</v>
      </c>
      <c r="B24" s="203">
        <v>59</v>
      </c>
      <c r="C24" s="203">
        <v>798.5</v>
      </c>
      <c r="D24" s="203">
        <v>2550.25</v>
      </c>
      <c r="E24" s="203">
        <v>5178</v>
      </c>
      <c r="F24" s="204">
        <v>103.0389177531615</v>
      </c>
    </row>
    <row r="25" spans="1:7" ht="15.6" customHeight="1" x14ac:dyDescent="0.25">
      <c r="A25" s="202" t="s">
        <v>145</v>
      </c>
      <c r="B25" s="203">
        <v>511</v>
      </c>
      <c r="C25" s="203">
        <v>455.5</v>
      </c>
      <c r="D25" s="203">
        <v>5865.5</v>
      </c>
      <c r="E25" s="203">
        <v>5193.25</v>
      </c>
      <c r="F25" s="204">
        <v>-11.46108601142272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2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34526</v>
      </c>
      <c r="C28" s="203">
        <v>30929</v>
      </c>
      <c r="D28" s="203">
        <v>345054</v>
      </c>
      <c r="E28" s="203">
        <v>356188</v>
      </c>
      <c r="F28" s="204">
        <v>3.226741321648205</v>
      </c>
    </row>
    <row r="29" spans="1:7" ht="15.6" customHeight="1" x14ac:dyDescent="0.25">
      <c r="A29" s="202" t="s">
        <v>178</v>
      </c>
      <c r="B29" s="203">
        <v>2157.5</v>
      </c>
      <c r="C29" s="203">
        <v>2358</v>
      </c>
      <c r="D29" s="203">
        <v>15223</v>
      </c>
      <c r="E29" s="203">
        <v>22999.75</v>
      </c>
      <c r="F29" s="204">
        <v>51.08552847664717</v>
      </c>
    </row>
    <row r="30" spans="1:7" ht="15.6" customHeight="1" x14ac:dyDescent="0.25">
      <c r="A30" s="202" t="s">
        <v>179</v>
      </c>
      <c r="B30" s="203">
        <v>13386</v>
      </c>
      <c r="C30" s="203">
        <v>12842.75</v>
      </c>
      <c r="D30" s="203">
        <v>129831.25</v>
      </c>
      <c r="E30" s="203">
        <v>137284</v>
      </c>
      <c r="F30" s="204">
        <v>5.7403360130939234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7528.25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17160</v>
      </c>
      <c r="C32" s="203">
        <v>13346</v>
      </c>
      <c r="D32" s="203">
        <v>193391</v>
      </c>
      <c r="E32" s="203">
        <v>182217</v>
      </c>
      <c r="F32" s="204">
        <v>-5.7779317548386473</v>
      </c>
    </row>
    <row r="33" spans="1:6" ht="15.6" customHeight="1" x14ac:dyDescent="0.25">
      <c r="A33" s="202" t="s">
        <v>182</v>
      </c>
      <c r="B33" s="203">
        <v>2273</v>
      </c>
      <c r="C33" s="203">
        <v>825</v>
      </c>
      <c r="D33" s="203">
        <v>14196</v>
      </c>
      <c r="E33" s="203">
        <v>12082</v>
      </c>
      <c r="F33" s="204">
        <v>-14.89151873767258</v>
      </c>
    </row>
    <row r="34" spans="1:6" ht="15.6" customHeight="1" x14ac:dyDescent="0.25">
      <c r="A34" s="202" t="s">
        <v>183</v>
      </c>
      <c r="B34" s="203">
        <v>2362.25</v>
      </c>
      <c r="C34" s="203">
        <v>2129</v>
      </c>
      <c r="D34" s="203">
        <v>23540.25</v>
      </c>
      <c r="E34" s="203">
        <v>23837.5</v>
      </c>
      <c r="F34" s="204">
        <v>1.262730854600093</v>
      </c>
    </row>
    <row r="35" spans="1:6" ht="15.6" customHeight="1" x14ac:dyDescent="0.25">
      <c r="A35" s="170" t="s">
        <v>158</v>
      </c>
      <c r="B35" s="90">
        <f>SUM(B7:B34)</f>
        <v>178076.5</v>
      </c>
      <c r="C35" s="91">
        <f>SUM(C7:C34)</f>
        <v>183256.75</v>
      </c>
      <c r="D35" s="90">
        <f>SUM(D7:D34)</f>
        <v>1909879</v>
      </c>
      <c r="E35" s="192">
        <f>SUM(E7:E34)</f>
        <v>1960215.5</v>
      </c>
      <c r="F35" s="191">
        <f>E35*100/D35-100</f>
        <v>2.635585814598727</v>
      </c>
    </row>
    <row r="36" spans="1:6" ht="15.6" customHeight="1" x14ac:dyDescent="0.25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14</v>
      </c>
      <c r="E7" s="203">
        <v>34</v>
      </c>
      <c r="F7" s="204">
        <v>142.85714285714289</v>
      </c>
      <c r="G7" s="51"/>
    </row>
    <row r="8" spans="1:14" ht="15.6" customHeight="1" x14ac:dyDescent="0.25">
      <c r="A8" s="202" t="s">
        <v>11</v>
      </c>
      <c r="B8" s="203">
        <v>2079</v>
      </c>
      <c r="C8" s="203">
        <v>5053.75</v>
      </c>
      <c r="D8" s="203">
        <v>21345.75</v>
      </c>
      <c r="E8" s="203">
        <v>30516.75</v>
      </c>
      <c r="F8" s="204">
        <v>42.964056076736597</v>
      </c>
      <c r="G8" s="20"/>
    </row>
    <row r="9" spans="1:14" ht="15.6" customHeight="1" x14ac:dyDescent="0.25">
      <c r="A9" s="202" t="s">
        <v>8</v>
      </c>
      <c r="B9" s="203">
        <v>974</v>
      </c>
      <c r="C9" s="203">
        <v>1033</v>
      </c>
      <c r="D9" s="203">
        <v>8467.5</v>
      </c>
      <c r="E9" s="203">
        <v>11131</v>
      </c>
      <c r="F9" s="204">
        <v>31.4555653971066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67425</v>
      </c>
      <c r="C11" s="203">
        <v>52466</v>
      </c>
      <c r="D11" s="203">
        <v>723621</v>
      </c>
      <c r="E11" s="203">
        <v>592625</v>
      </c>
      <c r="F11" s="204">
        <v>-18.10284665591519</v>
      </c>
    </row>
    <row r="12" spans="1:14" ht="15.6" customHeight="1" x14ac:dyDescent="0.25">
      <c r="A12" s="202" t="s">
        <v>6</v>
      </c>
      <c r="B12" s="203">
        <v>2811.5</v>
      </c>
      <c r="C12" s="203">
        <v>3104.5</v>
      </c>
      <c r="D12" s="203">
        <v>27168.5</v>
      </c>
      <c r="E12" s="203">
        <v>31031.5</v>
      </c>
      <c r="F12" s="204">
        <v>14.218672359534031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10</v>
      </c>
      <c r="E13" s="203">
        <v>36</v>
      </c>
      <c r="F13" s="204">
        <v>260</v>
      </c>
    </row>
    <row r="14" spans="1:14" ht="15.6" customHeight="1" x14ac:dyDescent="0.25">
      <c r="A14" s="202" t="s">
        <v>153</v>
      </c>
      <c r="B14" s="203">
        <v>148421.5</v>
      </c>
      <c r="C14" s="203">
        <v>153817.5</v>
      </c>
      <c r="D14" s="203">
        <v>1588235.5</v>
      </c>
      <c r="E14" s="203">
        <v>1718115</v>
      </c>
      <c r="F14" s="204">
        <v>8.1775970880892714</v>
      </c>
    </row>
    <row r="15" spans="1:14" ht="15.6" customHeight="1" x14ac:dyDescent="0.25">
      <c r="A15" s="202" t="s">
        <v>150</v>
      </c>
      <c r="B15" s="203">
        <v>31653.75</v>
      </c>
      <c r="C15" s="203">
        <v>32513.25</v>
      </c>
      <c r="D15" s="203">
        <v>418639.25</v>
      </c>
      <c r="E15" s="203">
        <v>394561</v>
      </c>
      <c r="F15" s="204">
        <v>-5.7515510072216074</v>
      </c>
    </row>
    <row r="16" spans="1:14" ht="15.6" customHeight="1" x14ac:dyDescent="0.5">
      <c r="A16" s="202" t="s">
        <v>149</v>
      </c>
      <c r="B16" s="203">
        <v>2558</v>
      </c>
      <c r="C16" s="203">
        <v>4118</v>
      </c>
      <c r="D16" s="203">
        <v>34841</v>
      </c>
      <c r="E16" s="203">
        <v>36604.25</v>
      </c>
      <c r="F16" s="204">
        <v>5.0608478516690099</v>
      </c>
      <c r="G16" s="15"/>
    </row>
    <row r="17" spans="1:7" ht="15.6" customHeight="1" x14ac:dyDescent="0.35">
      <c r="A17" s="202" t="s">
        <v>155</v>
      </c>
      <c r="B17" s="203">
        <v>3909</v>
      </c>
      <c r="C17" s="203">
        <v>7047.5</v>
      </c>
      <c r="D17" s="203">
        <v>61221</v>
      </c>
      <c r="E17" s="203">
        <v>68422.25</v>
      </c>
      <c r="F17" s="204">
        <v>11.762712141258721</v>
      </c>
      <c r="G17" s="16"/>
    </row>
    <row r="18" spans="1:7" ht="15.6" customHeight="1" x14ac:dyDescent="0.25">
      <c r="A18" s="202" t="s">
        <v>152</v>
      </c>
      <c r="B18" s="203">
        <v>39.25</v>
      </c>
      <c r="C18" s="203">
        <v>29</v>
      </c>
      <c r="D18" s="203">
        <v>167.25</v>
      </c>
      <c r="E18" s="203">
        <v>190.5</v>
      </c>
      <c r="F18" s="204">
        <v>13.90134529147981</v>
      </c>
    </row>
    <row r="19" spans="1:7" ht="15.6" customHeight="1" x14ac:dyDescent="0.25">
      <c r="A19" s="202" t="s">
        <v>148</v>
      </c>
      <c r="B19" s="203">
        <v>514.25</v>
      </c>
      <c r="C19" s="203">
        <v>1215</v>
      </c>
      <c r="D19" s="203">
        <v>18615.75</v>
      </c>
      <c r="E19" s="203">
        <v>10543</v>
      </c>
      <c r="F19" s="204">
        <v>-43.365161221009089</v>
      </c>
    </row>
    <row r="20" spans="1:7" ht="15.6" customHeight="1" x14ac:dyDescent="0.25">
      <c r="A20" s="202" t="s">
        <v>147</v>
      </c>
      <c r="B20" s="203">
        <v>4754</v>
      </c>
      <c r="C20" s="203">
        <v>4263</v>
      </c>
      <c r="D20" s="203">
        <v>51995</v>
      </c>
      <c r="E20" s="203">
        <v>61072</v>
      </c>
      <c r="F20" s="204">
        <v>17.457447831522259</v>
      </c>
    </row>
    <row r="21" spans="1:7" ht="15.6" customHeight="1" x14ac:dyDescent="0.25">
      <c r="A21" s="202" t="s">
        <v>154</v>
      </c>
      <c r="B21" s="203">
        <v>959.5</v>
      </c>
      <c r="C21" s="203">
        <v>631</v>
      </c>
      <c r="D21" s="203">
        <v>11414.25</v>
      </c>
      <c r="E21" s="203">
        <v>11268.75</v>
      </c>
      <c r="F21" s="204">
        <v>-1.2747223864905659</v>
      </c>
    </row>
    <row r="22" spans="1:7" ht="15.6" customHeight="1" x14ac:dyDescent="0.25">
      <c r="A22" s="202" t="s">
        <v>151</v>
      </c>
      <c r="B22" s="203">
        <v>7059</v>
      </c>
      <c r="C22" s="203">
        <v>6289</v>
      </c>
      <c r="D22" s="203">
        <v>68928</v>
      </c>
      <c r="E22" s="203">
        <v>70665</v>
      </c>
      <c r="F22" s="204">
        <v>2.5200208913649078</v>
      </c>
    </row>
    <row r="23" spans="1:7" ht="15.6" customHeight="1" x14ac:dyDescent="0.25">
      <c r="A23" s="202" t="s">
        <v>171</v>
      </c>
      <c r="B23" s="203">
        <v>1792</v>
      </c>
      <c r="C23" s="203">
        <v>1889</v>
      </c>
      <c r="D23" s="203">
        <v>17684</v>
      </c>
      <c r="E23" s="203">
        <v>16967.5</v>
      </c>
      <c r="F23" s="204">
        <v>-4.0516851391087982</v>
      </c>
    </row>
    <row r="24" spans="1:7" ht="15.6" customHeight="1" x14ac:dyDescent="0.25">
      <c r="A24" s="202" t="s">
        <v>146</v>
      </c>
      <c r="B24" s="203">
        <v>3205.75</v>
      </c>
      <c r="C24" s="203">
        <v>3459.5</v>
      </c>
      <c r="D24" s="203">
        <v>38571.25</v>
      </c>
      <c r="E24" s="203">
        <v>38432.75</v>
      </c>
      <c r="F24" s="204">
        <v>-0.3590757364617474</v>
      </c>
    </row>
    <row r="25" spans="1:7" ht="15.6" customHeight="1" x14ac:dyDescent="0.25">
      <c r="A25" s="202" t="s">
        <v>145</v>
      </c>
      <c r="B25" s="203">
        <v>6</v>
      </c>
      <c r="C25" s="203">
        <v>0</v>
      </c>
      <c r="D25" s="203">
        <v>46</v>
      </c>
      <c r="E25" s="203">
        <v>45</v>
      </c>
      <c r="F25" s="204">
        <v>-2.1739130434782652</v>
      </c>
    </row>
    <row r="26" spans="1:7" ht="15.6" customHeight="1" x14ac:dyDescent="0.25">
      <c r="A26" s="202" t="s">
        <v>157</v>
      </c>
      <c r="B26" s="203">
        <v>28</v>
      </c>
      <c r="C26" s="203">
        <v>22</v>
      </c>
      <c r="D26" s="203">
        <v>713.5</v>
      </c>
      <c r="E26" s="203">
        <v>415</v>
      </c>
      <c r="F26" s="204">
        <v>-41.836019621583738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4097</v>
      </c>
      <c r="C28" s="203">
        <v>4852</v>
      </c>
      <c r="D28" s="203">
        <v>41908</v>
      </c>
      <c r="E28" s="203">
        <v>47172</v>
      </c>
      <c r="F28" s="204">
        <v>12.56084757086953</v>
      </c>
    </row>
    <row r="29" spans="1:7" ht="15.6" customHeight="1" x14ac:dyDescent="0.25">
      <c r="A29" s="202" t="s">
        <v>178</v>
      </c>
      <c r="B29" s="203">
        <v>3567</v>
      </c>
      <c r="C29" s="203">
        <v>8884.5</v>
      </c>
      <c r="D29" s="203">
        <v>31702</v>
      </c>
      <c r="E29" s="203">
        <v>92365.75</v>
      </c>
      <c r="F29" s="204">
        <v>191.35622358210841</v>
      </c>
    </row>
    <row r="30" spans="1:7" ht="15.6" customHeight="1" x14ac:dyDescent="0.25">
      <c r="A30" s="202" t="s">
        <v>179</v>
      </c>
      <c r="B30" s="203">
        <v>81</v>
      </c>
      <c r="C30" s="203">
        <v>78</v>
      </c>
      <c r="D30" s="203">
        <v>1041</v>
      </c>
      <c r="E30" s="203">
        <v>1446</v>
      </c>
      <c r="F30" s="204">
        <v>38.904899135446698</v>
      </c>
    </row>
    <row r="31" spans="1:7" ht="15.6" customHeight="1" x14ac:dyDescent="0.25">
      <c r="A31" s="202" t="s">
        <v>180</v>
      </c>
      <c r="B31" s="203">
        <v>2437</v>
      </c>
      <c r="C31" s="203">
        <v>1384</v>
      </c>
      <c r="D31" s="203">
        <v>22395</v>
      </c>
      <c r="E31" s="203">
        <v>12792</v>
      </c>
      <c r="F31" s="204">
        <v>-42.880107166778302</v>
      </c>
    </row>
    <row r="32" spans="1:7" ht="15.6" customHeight="1" x14ac:dyDescent="0.25">
      <c r="A32" s="202" t="s">
        <v>181</v>
      </c>
      <c r="B32" s="203">
        <v>187629</v>
      </c>
      <c r="C32" s="203">
        <v>196883</v>
      </c>
      <c r="D32" s="203">
        <v>2061512</v>
      </c>
      <c r="E32" s="203">
        <v>2312754</v>
      </c>
      <c r="F32" s="204">
        <v>12.187268373892559</v>
      </c>
    </row>
    <row r="33" spans="1:6" ht="15.6" customHeight="1" x14ac:dyDescent="0.25">
      <c r="A33" s="202" t="s">
        <v>182</v>
      </c>
      <c r="B33" s="203">
        <v>16531</v>
      </c>
      <c r="C33" s="203">
        <v>25426</v>
      </c>
      <c r="D33" s="203">
        <v>174942</v>
      </c>
      <c r="E33" s="203">
        <v>229499</v>
      </c>
      <c r="F33" s="204">
        <v>31.185764424780789</v>
      </c>
    </row>
    <row r="34" spans="1:6" ht="15.6" customHeight="1" x14ac:dyDescent="0.25">
      <c r="A34" s="202" t="s">
        <v>183</v>
      </c>
      <c r="B34" s="203">
        <v>404</v>
      </c>
      <c r="C34" s="203">
        <v>149.5</v>
      </c>
      <c r="D34" s="203">
        <v>2832.25</v>
      </c>
      <c r="E34" s="203">
        <v>5618</v>
      </c>
      <c r="F34" s="204">
        <v>98.358195780739692</v>
      </c>
    </row>
    <row r="35" spans="1:6" ht="15.6" customHeight="1" x14ac:dyDescent="0.25">
      <c r="A35" s="170" t="s">
        <v>158</v>
      </c>
      <c r="B35" s="90">
        <f>SUM(B7:B34)</f>
        <v>492935.5</v>
      </c>
      <c r="C35" s="91">
        <f>SUM(C7:C34)</f>
        <v>514608</v>
      </c>
      <c r="D35" s="192">
        <f>SUM(D7:D34)</f>
        <v>5428030.75</v>
      </c>
      <c r="E35" s="192">
        <f>SUM(E7:E34)</f>
        <v>5794323</v>
      </c>
      <c r="F35" s="154">
        <f>E35*100/D35-100</f>
        <v>6.7481609237383253</v>
      </c>
    </row>
    <row r="36" spans="1:6" ht="15.6" customHeight="1" x14ac:dyDescent="0.25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87</v>
      </c>
      <c r="C7" s="203">
        <v>93</v>
      </c>
      <c r="D7" s="203">
        <v>1022</v>
      </c>
      <c r="E7" s="203">
        <v>1046</v>
      </c>
      <c r="F7" s="204">
        <v>2.3483365949119421</v>
      </c>
      <c r="G7" s="51"/>
    </row>
    <row r="8" spans="1:14" ht="15.6" customHeight="1" x14ac:dyDescent="0.25">
      <c r="A8" s="202" t="s">
        <v>11</v>
      </c>
      <c r="B8" s="203">
        <v>74</v>
      </c>
      <c r="C8" s="203">
        <v>82</v>
      </c>
      <c r="D8" s="203">
        <v>819</v>
      </c>
      <c r="E8" s="203">
        <v>759</v>
      </c>
      <c r="F8" s="204">
        <v>-7.3260073260073284</v>
      </c>
      <c r="G8" s="20"/>
    </row>
    <row r="9" spans="1:14" ht="15.6" customHeight="1" x14ac:dyDescent="0.25">
      <c r="A9" s="202" t="s">
        <v>8</v>
      </c>
      <c r="B9" s="203">
        <v>132</v>
      </c>
      <c r="C9" s="203">
        <v>133</v>
      </c>
      <c r="D9" s="203">
        <v>1793</v>
      </c>
      <c r="E9" s="203">
        <v>1893</v>
      </c>
      <c r="F9" s="204">
        <v>5.5772448410485254</v>
      </c>
      <c r="G9" s="20"/>
    </row>
    <row r="10" spans="1:14" ht="15.6" customHeight="1" x14ac:dyDescent="0.25">
      <c r="A10" s="202" t="s">
        <v>10</v>
      </c>
      <c r="B10" s="203">
        <v>49</v>
      </c>
      <c r="C10" s="203">
        <v>61</v>
      </c>
      <c r="D10" s="203">
        <v>723</v>
      </c>
      <c r="E10" s="203">
        <v>742</v>
      </c>
      <c r="F10" s="204">
        <v>2.6279391424619689</v>
      </c>
    </row>
    <row r="11" spans="1:14" ht="15.6" customHeight="1" x14ac:dyDescent="0.25">
      <c r="A11" s="202" t="s">
        <v>9</v>
      </c>
      <c r="B11" s="203">
        <v>2334</v>
      </c>
      <c r="C11" s="203">
        <v>2345</v>
      </c>
      <c r="D11" s="203">
        <v>27522</v>
      </c>
      <c r="E11" s="203">
        <v>28693</v>
      </c>
      <c r="F11" s="204">
        <v>4.2547779957851901</v>
      </c>
    </row>
    <row r="12" spans="1:14" ht="15.6" customHeight="1" x14ac:dyDescent="0.25">
      <c r="A12" s="202" t="s">
        <v>6</v>
      </c>
      <c r="B12" s="203">
        <v>154</v>
      </c>
      <c r="C12" s="203">
        <v>158</v>
      </c>
      <c r="D12" s="203">
        <v>1473</v>
      </c>
      <c r="E12" s="203">
        <v>1421</v>
      </c>
      <c r="F12" s="204">
        <v>-3.5302104548540432</v>
      </c>
    </row>
    <row r="13" spans="1:14" ht="15.6" customHeight="1" x14ac:dyDescent="0.25">
      <c r="A13" s="202" t="s">
        <v>175</v>
      </c>
      <c r="B13" s="203">
        <v>2823</v>
      </c>
      <c r="C13" s="203">
        <v>3119</v>
      </c>
      <c r="D13" s="203">
        <v>46578</v>
      </c>
      <c r="E13" s="203">
        <v>45489</v>
      </c>
      <c r="F13" s="204">
        <v>-2.338013654515009</v>
      </c>
    </row>
    <row r="14" spans="1:14" ht="15.6" customHeight="1" x14ac:dyDescent="0.25">
      <c r="A14" s="202" t="s">
        <v>153</v>
      </c>
      <c r="B14" s="203">
        <v>707</v>
      </c>
      <c r="C14" s="203">
        <v>662</v>
      </c>
      <c r="D14" s="203">
        <v>8113</v>
      </c>
      <c r="E14" s="203">
        <v>7772</v>
      </c>
      <c r="F14" s="204">
        <v>-4.2031307777640876</v>
      </c>
    </row>
    <row r="15" spans="1:14" ht="15.6" customHeight="1" x14ac:dyDescent="0.25">
      <c r="A15" s="202" t="s">
        <v>150</v>
      </c>
      <c r="B15" s="203">
        <v>199</v>
      </c>
      <c r="C15" s="203">
        <v>218</v>
      </c>
      <c r="D15" s="203">
        <v>2549</v>
      </c>
      <c r="E15" s="203">
        <v>2554</v>
      </c>
      <c r="F15" s="204">
        <v>0.19615535504119919</v>
      </c>
    </row>
    <row r="16" spans="1:14" ht="15.6" customHeight="1" x14ac:dyDescent="0.5">
      <c r="A16" s="202" t="s">
        <v>149</v>
      </c>
      <c r="B16" s="203">
        <v>202</v>
      </c>
      <c r="C16" s="203">
        <v>193</v>
      </c>
      <c r="D16" s="203">
        <v>2029</v>
      </c>
      <c r="E16" s="203">
        <v>1983</v>
      </c>
      <c r="F16" s="204">
        <v>-2.2671266633809779</v>
      </c>
      <c r="G16" s="15"/>
    </row>
    <row r="17" spans="1:7" ht="15.6" customHeight="1" x14ac:dyDescent="0.35">
      <c r="A17" s="202" t="s">
        <v>155</v>
      </c>
      <c r="B17" s="203">
        <v>88</v>
      </c>
      <c r="C17" s="203">
        <v>102</v>
      </c>
      <c r="D17" s="203">
        <v>1196</v>
      </c>
      <c r="E17" s="203">
        <v>1224</v>
      </c>
      <c r="F17" s="204">
        <v>2.3411371237458241</v>
      </c>
      <c r="G17" s="16"/>
    </row>
    <row r="18" spans="1:7" ht="15.6" customHeight="1" x14ac:dyDescent="0.25">
      <c r="A18" s="202" t="s">
        <v>152</v>
      </c>
      <c r="B18" s="203">
        <v>823</v>
      </c>
      <c r="C18" s="203">
        <v>836</v>
      </c>
      <c r="D18" s="203">
        <v>9286</v>
      </c>
      <c r="E18" s="203">
        <v>9399</v>
      </c>
      <c r="F18" s="204">
        <v>1.2168856342881751</v>
      </c>
    </row>
    <row r="19" spans="1:7" ht="15.6" customHeight="1" x14ac:dyDescent="0.25">
      <c r="A19" s="202" t="s">
        <v>148</v>
      </c>
      <c r="B19" s="203">
        <v>63</v>
      </c>
      <c r="C19" s="203">
        <v>63</v>
      </c>
      <c r="D19" s="203">
        <v>886</v>
      </c>
      <c r="E19" s="203">
        <v>758</v>
      </c>
      <c r="F19" s="204">
        <v>-14.446952595936789</v>
      </c>
    </row>
    <row r="20" spans="1:7" ht="15.6" customHeight="1" x14ac:dyDescent="0.25">
      <c r="A20" s="202" t="s">
        <v>147</v>
      </c>
      <c r="B20" s="203">
        <v>82</v>
      </c>
      <c r="C20" s="203">
        <v>100</v>
      </c>
      <c r="D20" s="203">
        <v>1086</v>
      </c>
      <c r="E20" s="203">
        <v>1049</v>
      </c>
      <c r="F20" s="204">
        <v>-3.40699815837938</v>
      </c>
    </row>
    <row r="21" spans="1:7" ht="15.6" customHeight="1" x14ac:dyDescent="0.25">
      <c r="A21" s="202" t="s">
        <v>154</v>
      </c>
      <c r="B21" s="203">
        <v>178</v>
      </c>
      <c r="C21" s="203">
        <v>191</v>
      </c>
      <c r="D21" s="203">
        <v>1906</v>
      </c>
      <c r="E21" s="203">
        <v>2076</v>
      </c>
      <c r="F21" s="204">
        <v>8.9192025183630648</v>
      </c>
    </row>
    <row r="22" spans="1:7" ht="15.6" customHeight="1" x14ac:dyDescent="0.25">
      <c r="A22" s="202" t="s">
        <v>151</v>
      </c>
      <c r="B22" s="203">
        <v>1132</v>
      </c>
      <c r="C22" s="203">
        <v>1334</v>
      </c>
      <c r="D22" s="203">
        <v>11599</v>
      </c>
      <c r="E22" s="203">
        <v>13100</v>
      </c>
      <c r="F22" s="204">
        <v>12.940770756099671</v>
      </c>
    </row>
    <row r="23" spans="1:7" ht="15.6" customHeight="1" x14ac:dyDescent="0.25">
      <c r="A23" s="202" t="s">
        <v>171</v>
      </c>
      <c r="B23" s="203">
        <v>173</v>
      </c>
      <c r="C23" s="203">
        <v>147</v>
      </c>
      <c r="D23" s="203">
        <v>1597</v>
      </c>
      <c r="E23" s="203">
        <v>1431</v>
      </c>
      <c r="F23" s="204">
        <v>-10.394489668127729</v>
      </c>
    </row>
    <row r="24" spans="1:7" ht="15.6" customHeight="1" x14ac:dyDescent="0.25">
      <c r="A24" s="202" t="s">
        <v>146</v>
      </c>
      <c r="B24" s="203">
        <v>37</v>
      </c>
      <c r="C24" s="203">
        <v>32</v>
      </c>
      <c r="D24" s="203">
        <v>425</v>
      </c>
      <c r="E24" s="203">
        <v>437</v>
      </c>
      <c r="F24" s="204">
        <v>2.8235294117647101</v>
      </c>
    </row>
    <row r="25" spans="1:7" ht="15.6" customHeight="1" x14ac:dyDescent="0.25">
      <c r="A25" s="202" t="s">
        <v>145</v>
      </c>
      <c r="B25" s="203">
        <v>92</v>
      </c>
      <c r="C25" s="203">
        <v>96</v>
      </c>
      <c r="D25" s="203">
        <v>1170</v>
      </c>
      <c r="E25" s="203">
        <v>1191</v>
      </c>
      <c r="F25" s="204">
        <v>1.794871794871796</v>
      </c>
    </row>
    <row r="26" spans="1:7" ht="15.6" customHeight="1" x14ac:dyDescent="0.25">
      <c r="A26" s="202" t="s">
        <v>157</v>
      </c>
      <c r="B26" s="203">
        <v>84</v>
      </c>
      <c r="C26" s="203">
        <v>69</v>
      </c>
      <c r="D26" s="203">
        <v>957</v>
      </c>
      <c r="E26" s="203">
        <v>918</v>
      </c>
      <c r="F26" s="204">
        <v>-4.0752351097178661</v>
      </c>
    </row>
    <row r="27" spans="1:7" ht="15.6" customHeight="1" x14ac:dyDescent="0.25">
      <c r="A27" s="202" t="s">
        <v>173</v>
      </c>
      <c r="B27" s="203">
        <v>78</v>
      </c>
      <c r="C27" s="203">
        <v>78</v>
      </c>
      <c r="D27" s="203">
        <v>849</v>
      </c>
      <c r="E27" s="203">
        <v>814</v>
      </c>
      <c r="F27" s="204">
        <v>-4.122497055359247</v>
      </c>
    </row>
    <row r="28" spans="1:7" ht="15.6" customHeight="1" x14ac:dyDescent="0.25">
      <c r="A28" s="202" t="s">
        <v>177</v>
      </c>
      <c r="B28" s="203">
        <v>1386</v>
      </c>
      <c r="C28" s="203">
        <v>1447</v>
      </c>
      <c r="D28" s="203">
        <v>15212</v>
      </c>
      <c r="E28" s="203">
        <v>15563</v>
      </c>
      <c r="F28" s="204">
        <v>2.307388903497241</v>
      </c>
    </row>
    <row r="29" spans="1:7" ht="15.6" customHeight="1" x14ac:dyDescent="0.25">
      <c r="A29" s="202" t="s">
        <v>178</v>
      </c>
      <c r="B29" s="203">
        <v>117</v>
      </c>
      <c r="C29" s="203">
        <v>118</v>
      </c>
      <c r="D29" s="203">
        <v>1438</v>
      </c>
      <c r="E29" s="203">
        <v>1418</v>
      </c>
      <c r="F29" s="204">
        <v>-1.390820584144649</v>
      </c>
    </row>
    <row r="30" spans="1:7" ht="15.6" customHeight="1" x14ac:dyDescent="0.25">
      <c r="A30" s="202" t="s">
        <v>179</v>
      </c>
      <c r="B30" s="203">
        <v>71</v>
      </c>
      <c r="C30" s="203">
        <v>86</v>
      </c>
      <c r="D30" s="203">
        <v>824</v>
      </c>
      <c r="E30" s="203">
        <v>865</v>
      </c>
      <c r="F30" s="204">
        <v>4.9757281553398087</v>
      </c>
    </row>
    <row r="31" spans="1:7" ht="15.6" customHeight="1" x14ac:dyDescent="0.25">
      <c r="A31" s="202" t="s">
        <v>180</v>
      </c>
      <c r="B31" s="203">
        <v>222</v>
      </c>
      <c r="C31" s="203">
        <v>192</v>
      </c>
      <c r="D31" s="203">
        <v>2231</v>
      </c>
      <c r="E31" s="203">
        <v>2159</v>
      </c>
      <c r="F31" s="204">
        <v>-3.2272523532048472</v>
      </c>
    </row>
    <row r="32" spans="1:7" ht="15.6" customHeight="1" x14ac:dyDescent="0.25">
      <c r="A32" s="202" t="s">
        <v>181</v>
      </c>
      <c r="B32" s="203">
        <v>608</v>
      </c>
      <c r="C32" s="203">
        <v>594</v>
      </c>
      <c r="D32" s="203">
        <v>7020</v>
      </c>
      <c r="E32" s="203">
        <v>6871</v>
      </c>
      <c r="F32" s="204">
        <v>-2.1225071225071162</v>
      </c>
    </row>
    <row r="33" spans="1:6" ht="15.6" customHeight="1" x14ac:dyDescent="0.25">
      <c r="A33" s="202" t="s">
        <v>182</v>
      </c>
      <c r="B33" s="203">
        <v>155</v>
      </c>
      <c r="C33" s="203">
        <v>156</v>
      </c>
      <c r="D33" s="203">
        <v>1747</v>
      </c>
      <c r="E33" s="203">
        <v>1756</v>
      </c>
      <c r="F33" s="204">
        <v>0.51516886090441005</v>
      </c>
    </row>
    <row r="34" spans="1:6" ht="15.6" customHeight="1" x14ac:dyDescent="0.25">
      <c r="A34" s="202" t="s">
        <v>183</v>
      </c>
      <c r="B34" s="203">
        <v>30</v>
      </c>
      <c r="C34" s="203">
        <v>24</v>
      </c>
      <c r="D34" s="203">
        <v>355</v>
      </c>
      <c r="E34" s="203">
        <v>352</v>
      </c>
      <c r="F34" s="204">
        <v>-0.84507042253521547</v>
      </c>
    </row>
    <row r="35" spans="1:6" ht="15.6" customHeight="1" x14ac:dyDescent="0.25">
      <c r="A35" s="170" t="s">
        <v>158</v>
      </c>
      <c r="B35" s="90">
        <f>SUM(B7:B34)</f>
        <v>12180</v>
      </c>
      <c r="C35" s="91">
        <f>SUM(C7:C34)</f>
        <v>12729</v>
      </c>
      <c r="D35" s="192">
        <f>SUM(D7:D34)</f>
        <v>152405</v>
      </c>
      <c r="E35" s="92">
        <f>SUM(E7:E34)</f>
        <v>153733</v>
      </c>
      <c r="F35" s="154">
        <f>E35*100/D35-100</f>
        <v>0.8713624881073514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82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1782232</v>
      </c>
      <c r="C7" s="203">
        <v>2600308</v>
      </c>
      <c r="D7" s="203">
        <v>26222558</v>
      </c>
      <c r="E7" s="203">
        <v>29032057</v>
      </c>
      <c r="F7" s="204">
        <v>10.71405390732666</v>
      </c>
      <c r="G7" s="51"/>
    </row>
    <row r="8" spans="1:14" ht="15.6" customHeight="1" x14ac:dyDescent="0.25">
      <c r="A8" s="202" t="s">
        <v>11</v>
      </c>
      <c r="B8" s="203">
        <v>1150164</v>
      </c>
      <c r="C8" s="203">
        <v>2114938</v>
      </c>
      <c r="D8" s="203">
        <v>13651430</v>
      </c>
      <c r="E8" s="203">
        <v>16985852</v>
      </c>
      <c r="F8" s="204">
        <v>24.425441144261072</v>
      </c>
      <c r="G8" s="20"/>
    </row>
    <row r="9" spans="1:14" ht="15.6" customHeight="1" x14ac:dyDescent="0.25">
      <c r="A9" s="202" t="s">
        <v>8</v>
      </c>
      <c r="B9" s="203">
        <v>2241801</v>
      </c>
      <c r="C9" s="203">
        <v>2368497</v>
      </c>
      <c r="D9" s="203">
        <v>32207731</v>
      </c>
      <c r="E9" s="203">
        <v>35055980</v>
      </c>
      <c r="F9" s="204">
        <v>8.8433705559699263</v>
      </c>
      <c r="G9" s="20"/>
    </row>
    <row r="10" spans="1:14" ht="15.6" customHeight="1" x14ac:dyDescent="0.25">
      <c r="A10" s="202" t="s">
        <v>10</v>
      </c>
      <c r="B10" s="203">
        <v>361738</v>
      </c>
      <c r="C10" s="203">
        <v>429398</v>
      </c>
      <c r="D10" s="203">
        <v>5758009</v>
      </c>
      <c r="E10" s="203">
        <v>5536723</v>
      </c>
      <c r="F10" s="204">
        <v>-3.8430992379483939</v>
      </c>
    </row>
    <row r="11" spans="1:14" ht="15.6" customHeight="1" x14ac:dyDescent="0.25">
      <c r="A11" s="202" t="s">
        <v>9</v>
      </c>
      <c r="B11" s="203">
        <v>45543558</v>
      </c>
      <c r="C11" s="203">
        <v>41696769</v>
      </c>
      <c r="D11" s="203">
        <v>496158511</v>
      </c>
      <c r="E11" s="203">
        <v>506115404</v>
      </c>
      <c r="F11" s="204">
        <v>2.00679677547646</v>
      </c>
    </row>
    <row r="12" spans="1:14" ht="15.6" customHeight="1" x14ac:dyDescent="0.25">
      <c r="A12" s="202" t="s">
        <v>6</v>
      </c>
      <c r="B12" s="203">
        <v>5098742</v>
      </c>
      <c r="C12" s="203">
        <v>5592061</v>
      </c>
      <c r="D12" s="203">
        <v>40650293</v>
      </c>
      <c r="E12" s="203">
        <v>40530512</v>
      </c>
      <c r="F12" s="204">
        <v>-0.29466208275546529</v>
      </c>
    </row>
    <row r="13" spans="1:14" ht="15.6" customHeight="1" x14ac:dyDescent="0.25">
      <c r="A13" s="202" t="s">
        <v>175</v>
      </c>
      <c r="B13" s="203">
        <v>20190918</v>
      </c>
      <c r="C13" s="203">
        <v>21009323</v>
      </c>
      <c r="D13" s="203">
        <v>274152668</v>
      </c>
      <c r="E13" s="203">
        <v>268340472</v>
      </c>
      <c r="F13" s="204">
        <v>-2.1200581567931351</v>
      </c>
    </row>
    <row r="14" spans="1:14" ht="15.6" customHeight="1" x14ac:dyDescent="0.25">
      <c r="A14" s="202" t="s">
        <v>153</v>
      </c>
      <c r="B14" s="203">
        <v>31304806</v>
      </c>
      <c r="C14" s="203">
        <v>29434262</v>
      </c>
      <c r="D14" s="203">
        <v>348558463</v>
      </c>
      <c r="E14" s="203">
        <v>339974585</v>
      </c>
      <c r="F14" s="204">
        <v>-2.462679553415398</v>
      </c>
    </row>
    <row r="15" spans="1:14" ht="15.6" customHeight="1" x14ac:dyDescent="0.25">
      <c r="A15" s="202" t="s">
        <v>150</v>
      </c>
      <c r="B15" s="203">
        <v>3797301</v>
      </c>
      <c r="C15" s="203">
        <v>4155980</v>
      </c>
      <c r="D15" s="203">
        <v>54870034</v>
      </c>
      <c r="E15" s="203">
        <v>53285909</v>
      </c>
      <c r="F15" s="204">
        <v>-2.8870494230056489</v>
      </c>
    </row>
    <row r="16" spans="1:14" ht="15.6" customHeight="1" x14ac:dyDescent="0.5">
      <c r="A16" s="202" t="s">
        <v>149</v>
      </c>
      <c r="B16" s="203">
        <v>4990625</v>
      </c>
      <c r="C16" s="203">
        <v>5033457</v>
      </c>
      <c r="D16" s="203">
        <v>45826360</v>
      </c>
      <c r="E16" s="203">
        <v>44103482</v>
      </c>
      <c r="F16" s="204">
        <v>-3.759578548241663</v>
      </c>
      <c r="G16" s="15"/>
    </row>
    <row r="17" spans="1:7" ht="15.6" customHeight="1" x14ac:dyDescent="0.35">
      <c r="A17" s="202" t="s">
        <v>155</v>
      </c>
      <c r="B17" s="203">
        <v>1039995</v>
      </c>
      <c r="C17" s="203">
        <v>1483870</v>
      </c>
      <c r="D17" s="203">
        <v>16546804</v>
      </c>
      <c r="E17" s="203">
        <v>17984624</v>
      </c>
      <c r="F17" s="204">
        <v>8.689412166845031</v>
      </c>
      <c r="G17" s="16"/>
    </row>
    <row r="18" spans="1:7" ht="15.6" customHeight="1" x14ac:dyDescent="0.25">
      <c r="A18" s="202" t="s">
        <v>152</v>
      </c>
      <c r="B18" s="203">
        <v>5943980</v>
      </c>
      <c r="C18" s="203">
        <v>5450733</v>
      </c>
      <c r="D18" s="203">
        <v>65998868</v>
      </c>
      <c r="E18" s="203">
        <v>65003674</v>
      </c>
      <c r="F18" s="204">
        <v>-1.50789555966324</v>
      </c>
    </row>
    <row r="19" spans="1:7" ht="15.6" customHeight="1" x14ac:dyDescent="0.25">
      <c r="A19" s="202" t="s">
        <v>148</v>
      </c>
      <c r="B19" s="203">
        <v>701427</v>
      </c>
      <c r="C19" s="203">
        <v>929023</v>
      </c>
      <c r="D19" s="203">
        <v>14766137</v>
      </c>
      <c r="E19" s="203">
        <v>11297701</v>
      </c>
      <c r="F19" s="204">
        <v>-23.489122442789199</v>
      </c>
    </row>
    <row r="20" spans="1:7" ht="15.6" customHeight="1" x14ac:dyDescent="0.25">
      <c r="A20" s="202" t="s">
        <v>147</v>
      </c>
      <c r="B20" s="203">
        <v>1398566</v>
      </c>
      <c r="C20" s="203">
        <v>1571006</v>
      </c>
      <c r="D20" s="203">
        <v>19498919</v>
      </c>
      <c r="E20" s="203">
        <v>18963394</v>
      </c>
      <c r="F20" s="204">
        <v>-2.746434302332347</v>
      </c>
    </row>
    <row r="21" spans="1:7" ht="15.6" customHeight="1" x14ac:dyDescent="0.25">
      <c r="A21" s="202" t="s">
        <v>154</v>
      </c>
      <c r="B21" s="203">
        <v>3420915</v>
      </c>
      <c r="C21" s="203">
        <v>3845001</v>
      </c>
      <c r="D21" s="203">
        <v>36365199</v>
      </c>
      <c r="E21" s="203">
        <v>37806734</v>
      </c>
      <c r="F21" s="204">
        <v>3.9640509048224861</v>
      </c>
    </row>
    <row r="22" spans="1:7" ht="15.6" customHeight="1" x14ac:dyDescent="0.25">
      <c r="A22" s="202" t="s">
        <v>151</v>
      </c>
      <c r="B22" s="203">
        <v>25282258</v>
      </c>
      <c r="C22" s="203">
        <v>35434077</v>
      </c>
      <c r="D22" s="203">
        <v>239746130</v>
      </c>
      <c r="E22" s="203">
        <v>288133034</v>
      </c>
      <c r="F22" s="204">
        <v>20.182558942661561</v>
      </c>
    </row>
    <row r="23" spans="1:7" ht="15.6" customHeight="1" x14ac:dyDescent="0.25">
      <c r="A23" s="202" t="s">
        <v>171</v>
      </c>
      <c r="B23" s="203">
        <v>7589602</v>
      </c>
      <c r="C23" s="203">
        <v>7429351</v>
      </c>
      <c r="D23" s="203">
        <v>50497442</v>
      </c>
      <c r="E23" s="203">
        <v>56797356</v>
      </c>
      <c r="F23" s="204">
        <v>12.475709165624661</v>
      </c>
    </row>
    <row r="24" spans="1:7" ht="15.6" customHeight="1" x14ac:dyDescent="0.25">
      <c r="A24" s="202" t="s">
        <v>146</v>
      </c>
      <c r="B24" s="203">
        <v>201754</v>
      </c>
      <c r="C24" s="203">
        <v>269398</v>
      </c>
      <c r="D24" s="203">
        <v>2635868</v>
      </c>
      <c r="E24" s="203">
        <v>2958075</v>
      </c>
      <c r="F24" s="204">
        <v>12.223942928856831</v>
      </c>
    </row>
    <row r="25" spans="1:7" ht="15.6" customHeight="1" x14ac:dyDescent="0.25">
      <c r="A25" s="202" t="s">
        <v>145</v>
      </c>
      <c r="B25" s="203">
        <v>2719082</v>
      </c>
      <c r="C25" s="203">
        <v>2644876</v>
      </c>
      <c r="D25" s="203">
        <v>31057421</v>
      </c>
      <c r="E25" s="203">
        <v>32452592</v>
      </c>
      <c r="F25" s="204">
        <v>4.4922306974555264</v>
      </c>
    </row>
    <row r="26" spans="1:7" ht="15.6" customHeight="1" x14ac:dyDescent="0.25">
      <c r="A26" s="202" t="s">
        <v>157</v>
      </c>
      <c r="B26" s="203">
        <v>1187353</v>
      </c>
      <c r="C26" s="203">
        <v>1873534</v>
      </c>
      <c r="D26" s="203">
        <v>16191308</v>
      </c>
      <c r="E26" s="203">
        <v>15308033</v>
      </c>
      <c r="F26" s="204">
        <v>-5.4552417877542752</v>
      </c>
    </row>
    <row r="27" spans="1:7" ht="15.6" customHeight="1" x14ac:dyDescent="0.25">
      <c r="A27" s="202" t="s">
        <v>173</v>
      </c>
      <c r="B27" s="203">
        <v>662033</v>
      </c>
      <c r="C27" s="203">
        <v>673109</v>
      </c>
      <c r="D27" s="203">
        <v>7042829</v>
      </c>
      <c r="E27" s="203">
        <v>6691998</v>
      </c>
      <c r="F27" s="204">
        <v>-4.9813931305161674</v>
      </c>
    </row>
    <row r="28" spans="1:7" ht="15.6" customHeight="1" x14ac:dyDescent="0.25">
      <c r="A28" s="202" t="s">
        <v>177</v>
      </c>
      <c r="B28" s="203">
        <v>20632974</v>
      </c>
      <c r="C28" s="203">
        <v>23673721</v>
      </c>
      <c r="D28" s="203">
        <v>187440935</v>
      </c>
      <c r="E28" s="203">
        <v>197749774</v>
      </c>
      <c r="F28" s="204">
        <v>5.4997799706878396</v>
      </c>
    </row>
    <row r="29" spans="1:7" ht="15.6" customHeight="1" x14ac:dyDescent="0.25">
      <c r="A29" s="202" t="s">
        <v>178</v>
      </c>
      <c r="B29" s="203">
        <v>2285962</v>
      </c>
      <c r="C29" s="203">
        <v>2082553</v>
      </c>
      <c r="D29" s="203">
        <v>28545396</v>
      </c>
      <c r="E29" s="203">
        <v>27700558</v>
      </c>
      <c r="F29" s="204">
        <v>-2.9596296369474122</v>
      </c>
    </row>
    <row r="30" spans="1:7" ht="15.6" customHeight="1" x14ac:dyDescent="0.25">
      <c r="A30" s="202" t="s">
        <v>179</v>
      </c>
      <c r="B30" s="203">
        <v>460953</v>
      </c>
      <c r="C30" s="203">
        <v>539204</v>
      </c>
      <c r="D30" s="203">
        <v>4860708</v>
      </c>
      <c r="E30" s="203">
        <v>5290577</v>
      </c>
      <c r="F30" s="204">
        <v>8.8437528030895862</v>
      </c>
    </row>
    <row r="31" spans="1:7" ht="15.6" customHeight="1" x14ac:dyDescent="0.25">
      <c r="A31" s="202" t="s">
        <v>180</v>
      </c>
      <c r="B31" s="203">
        <v>4329819</v>
      </c>
      <c r="C31" s="203">
        <v>4054818</v>
      </c>
      <c r="D31" s="203">
        <v>46548893</v>
      </c>
      <c r="E31" s="203">
        <v>44510638</v>
      </c>
      <c r="F31" s="204">
        <v>-4.3787400056968124</v>
      </c>
    </row>
    <row r="32" spans="1:7" ht="15.6" customHeight="1" x14ac:dyDescent="0.25">
      <c r="A32" s="202" t="s">
        <v>181</v>
      </c>
      <c r="B32" s="203">
        <v>23693486</v>
      </c>
      <c r="C32" s="203">
        <v>23141309</v>
      </c>
      <c r="D32" s="203">
        <v>281051557</v>
      </c>
      <c r="E32" s="203">
        <v>279901347</v>
      </c>
      <c r="F32" s="204">
        <v>-0.40925231380234101</v>
      </c>
    </row>
    <row r="33" spans="1:6" ht="15.6" customHeight="1" x14ac:dyDescent="0.25">
      <c r="A33" s="202" t="s">
        <v>182</v>
      </c>
      <c r="B33" s="203">
        <v>3810269</v>
      </c>
      <c r="C33" s="203">
        <v>4085828</v>
      </c>
      <c r="D33" s="203">
        <v>42436123</v>
      </c>
      <c r="E33" s="203">
        <v>44029939</v>
      </c>
      <c r="F33" s="204">
        <v>3.7558002176589009</v>
      </c>
    </row>
    <row r="34" spans="1:6" ht="15.6" customHeight="1" x14ac:dyDescent="0.25">
      <c r="A34" s="202" t="s">
        <v>183</v>
      </c>
      <c r="B34" s="203">
        <v>232957</v>
      </c>
      <c r="C34" s="203">
        <v>203966</v>
      </c>
      <c r="D34" s="203">
        <v>2785313</v>
      </c>
      <c r="E34" s="203">
        <v>2696452</v>
      </c>
      <c r="F34" s="204">
        <v>-3.1903416240831879</v>
      </c>
    </row>
    <row r="35" spans="1:6" ht="15.6" customHeight="1" x14ac:dyDescent="0.25">
      <c r="A35" s="170" t="s">
        <v>158</v>
      </c>
      <c r="B35" s="90">
        <f>SUM(B7:B34)</f>
        <v>222055270</v>
      </c>
      <c r="C35" s="91">
        <f>SUM(C7:C34)</f>
        <v>233820370</v>
      </c>
      <c r="D35" s="192">
        <f>SUM(D7:D34)</f>
        <v>2432071907</v>
      </c>
      <c r="E35" s="92">
        <f>SUM(E7:E34)</f>
        <v>2494237476</v>
      </c>
      <c r="F35" s="154">
        <f>E35*100/D35-100</f>
        <v>2.5560744656058461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6</v>
      </c>
      <c r="C7" s="203">
        <v>14</v>
      </c>
      <c r="D7" s="203">
        <v>127</v>
      </c>
      <c r="E7" s="203">
        <v>161</v>
      </c>
      <c r="F7" s="204">
        <v>26.771653543307082</v>
      </c>
      <c r="G7" s="51"/>
    </row>
    <row r="8" spans="1:14" ht="15.6" customHeight="1" x14ac:dyDescent="0.25">
      <c r="A8" s="202" t="s">
        <v>11</v>
      </c>
      <c r="B8" s="203">
        <v>8</v>
      </c>
      <c r="C8" s="203">
        <v>18</v>
      </c>
      <c r="D8" s="203">
        <v>84</v>
      </c>
      <c r="E8" s="203">
        <v>99</v>
      </c>
      <c r="F8" s="204">
        <v>17.857142857142861</v>
      </c>
      <c r="G8" s="20"/>
    </row>
    <row r="9" spans="1:14" ht="15.6" customHeight="1" x14ac:dyDescent="0.25">
      <c r="A9" s="202" t="s">
        <v>8</v>
      </c>
      <c r="B9" s="203">
        <v>4</v>
      </c>
      <c r="C9" s="203">
        <v>2</v>
      </c>
      <c r="D9" s="203">
        <v>21</v>
      </c>
      <c r="E9" s="203">
        <v>20</v>
      </c>
      <c r="F9" s="204">
        <v>-4.7619047619047592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1</v>
      </c>
      <c r="C11" s="203">
        <v>1</v>
      </c>
      <c r="D11" s="203">
        <v>1</v>
      </c>
      <c r="E11" s="203">
        <v>1</v>
      </c>
      <c r="F11" s="204">
        <v>0</v>
      </c>
    </row>
    <row r="12" spans="1:14" ht="15.6" customHeight="1" x14ac:dyDescent="0.25">
      <c r="A12" s="202" t="s">
        <v>6</v>
      </c>
      <c r="B12" s="203">
        <v>51</v>
      </c>
      <c r="C12" s="203">
        <v>56</v>
      </c>
      <c r="D12" s="203">
        <v>338</v>
      </c>
      <c r="E12" s="203">
        <v>327</v>
      </c>
      <c r="F12" s="204">
        <v>-3.2544378698224818</v>
      </c>
    </row>
    <row r="13" spans="1:14" ht="15.6" customHeight="1" x14ac:dyDescent="0.25">
      <c r="A13" s="202" t="s">
        <v>175</v>
      </c>
      <c r="B13" s="203">
        <v>46</v>
      </c>
      <c r="C13" s="203">
        <v>66</v>
      </c>
      <c r="D13" s="203">
        <v>741</v>
      </c>
      <c r="E13" s="203">
        <v>758</v>
      </c>
      <c r="F13" s="204">
        <v>2.2941970310391331</v>
      </c>
    </row>
    <row r="14" spans="1:14" ht="15.6" customHeight="1" x14ac:dyDescent="0.25">
      <c r="A14" s="202" t="s">
        <v>153</v>
      </c>
      <c r="B14" s="203">
        <v>77</v>
      </c>
      <c r="C14" s="203">
        <v>82</v>
      </c>
      <c r="D14" s="203">
        <v>772</v>
      </c>
      <c r="E14" s="203">
        <v>758</v>
      </c>
      <c r="F14" s="204">
        <v>-1.8134715025906729</v>
      </c>
    </row>
    <row r="15" spans="1:14" ht="15.6" customHeight="1" x14ac:dyDescent="0.25">
      <c r="A15" s="202" t="s">
        <v>150</v>
      </c>
      <c r="B15" s="203">
        <v>3</v>
      </c>
      <c r="C15" s="203">
        <v>1</v>
      </c>
      <c r="D15" s="203">
        <v>80</v>
      </c>
      <c r="E15" s="203">
        <v>80</v>
      </c>
      <c r="F15" s="204">
        <v>0</v>
      </c>
    </row>
    <row r="16" spans="1:14" ht="15.6" customHeight="1" x14ac:dyDescent="0.5">
      <c r="A16" s="202" t="s">
        <v>149</v>
      </c>
      <c r="B16" s="203">
        <v>25</v>
      </c>
      <c r="C16" s="203">
        <v>27</v>
      </c>
      <c r="D16" s="203">
        <v>144</v>
      </c>
      <c r="E16" s="203">
        <v>139</v>
      </c>
      <c r="F16" s="204">
        <v>-3.472222222222229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1</v>
      </c>
      <c r="E17" s="203">
        <v>1</v>
      </c>
      <c r="F17" s="204">
        <v>0</v>
      </c>
      <c r="G17" s="16"/>
    </row>
    <row r="18" spans="1:7" ht="15.6" customHeight="1" x14ac:dyDescent="0.25">
      <c r="A18" s="202" t="s">
        <v>152</v>
      </c>
      <c r="B18" s="203">
        <v>1</v>
      </c>
      <c r="C18" s="203">
        <v>2</v>
      </c>
      <c r="D18" s="203">
        <v>15</v>
      </c>
      <c r="E18" s="203">
        <v>13</v>
      </c>
      <c r="F18" s="204">
        <v>-13.33333333333333</v>
      </c>
    </row>
    <row r="19" spans="1:7" ht="15.6" customHeight="1" x14ac:dyDescent="0.25">
      <c r="A19" s="202" t="s">
        <v>148</v>
      </c>
      <c r="B19" s="203">
        <v>0</v>
      </c>
      <c r="C19" s="203">
        <v>1</v>
      </c>
      <c r="D19" s="203">
        <v>14</v>
      </c>
      <c r="E19" s="203">
        <v>20</v>
      </c>
      <c r="F19" s="204">
        <v>42.857142857142861</v>
      </c>
    </row>
    <row r="20" spans="1:7" ht="15.6" customHeight="1" x14ac:dyDescent="0.25">
      <c r="A20" s="202" t="s">
        <v>147</v>
      </c>
      <c r="B20" s="203">
        <v>2</v>
      </c>
      <c r="C20" s="203">
        <v>2</v>
      </c>
      <c r="D20" s="203">
        <v>25</v>
      </c>
      <c r="E20" s="203">
        <v>37</v>
      </c>
      <c r="F20" s="204">
        <v>48</v>
      </c>
    </row>
    <row r="21" spans="1:7" ht="15.6" customHeight="1" x14ac:dyDescent="0.25">
      <c r="A21" s="202" t="s">
        <v>154</v>
      </c>
      <c r="B21" s="203">
        <v>0</v>
      </c>
      <c r="C21" s="203">
        <v>0</v>
      </c>
      <c r="D21" s="203">
        <v>16</v>
      </c>
      <c r="E21" s="203">
        <v>16</v>
      </c>
      <c r="F21" s="204">
        <v>0</v>
      </c>
    </row>
    <row r="22" spans="1:7" ht="15.6" customHeight="1" x14ac:dyDescent="0.25">
      <c r="A22" s="202" t="s">
        <v>151</v>
      </c>
      <c r="B22" s="203">
        <v>102</v>
      </c>
      <c r="C22" s="203">
        <v>164</v>
      </c>
      <c r="D22" s="203">
        <v>537</v>
      </c>
      <c r="E22" s="203">
        <v>588</v>
      </c>
      <c r="F22" s="204">
        <v>9.4972067039106207</v>
      </c>
    </row>
    <row r="23" spans="1:7" ht="15.6" customHeight="1" x14ac:dyDescent="0.25">
      <c r="A23" s="202" t="s">
        <v>171</v>
      </c>
      <c r="B23" s="203">
        <v>52</v>
      </c>
      <c r="C23" s="203">
        <v>55</v>
      </c>
      <c r="D23" s="203">
        <v>292</v>
      </c>
      <c r="E23" s="203">
        <v>268</v>
      </c>
      <c r="F23" s="204">
        <v>-8.2191780821917746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1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2</v>
      </c>
      <c r="D25" s="203">
        <v>9</v>
      </c>
      <c r="E25" s="203">
        <v>12</v>
      </c>
      <c r="F25" s="204">
        <v>33.333333333333343</v>
      </c>
    </row>
    <row r="26" spans="1:7" ht="15.6" customHeight="1" x14ac:dyDescent="0.25">
      <c r="A26" s="202" t="s">
        <v>157</v>
      </c>
      <c r="B26" s="203">
        <v>4</v>
      </c>
      <c r="C26" s="203">
        <v>11</v>
      </c>
      <c r="D26" s="203">
        <v>25</v>
      </c>
      <c r="E26" s="203">
        <v>39</v>
      </c>
      <c r="F26" s="204">
        <v>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5</v>
      </c>
      <c r="E27" s="203">
        <v>3</v>
      </c>
      <c r="F27" s="204">
        <v>-40</v>
      </c>
    </row>
    <row r="28" spans="1:7" ht="15.6" customHeight="1" x14ac:dyDescent="0.25">
      <c r="A28" s="202" t="s">
        <v>177</v>
      </c>
      <c r="B28" s="203">
        <v>92</v>
      </c>
      <c r="C28" s="203">
        <v>131</v>
      </c>
      <c r="D28" s="203">
        <v>452</v>
      </c>
      <c r="E28" s="203">
        <v>489</v>
      </c>
      <c r="F28" s="204">
        <v>8.1858407079646014</v>
      </c>
    </row>
    <row r="29" spans="1:7" ht="15.6" customHeight="1" x14ac:dyDescent="0.25">
      <c r="A29" s="202" t="s">
        <v>178</v>
      </c>
      <c r="B29" s="203">
        <v>1</v>
      </c>
      <c r="C29" s="203">
        <v>0</v>
      </c>
      <c r="D29" s="203">
        <v>16</v>
      </c>
      <c r="E29" s="203">
        <v>19</v>
      </c>
      <c r="F29" s="204">
        <v>18.75</v>
      </c>
    </row>
    <row r="30" spans="1:7" ht="15.6" customHeight="1" x14ac:dyDescent="0.25">
      <c r="A30" s="202" t="s">
        <v>179</v>
      </c>
      <c r="B30" s="203">
        <v>4</v>
      </c>
      <c r="C30" s="203">
        <v>9</v>
      </c>
      <c r="D30" s="203">
        <v>72</v>
      </c>
      <c r="E30" s="203">
        <v>72</v>
      </c>
      <c r="F30" s="204">
        <v>0</v>
      </c>
    </row>
    <row r="31" spans="1:7" ht="15.6" customHeight="1" x14ac:dyDescent="0.25">
      <c r="A31" s="202" t="s">
        <v>180</v>
      </c>
      <c r="B31" s="203">
        <v>4</v>
      </c>
      <c r="C31" s="203">
        <v>4</v>
      </c>
      <c r="D31" s="203">
        <v>57</v>
      </c>
      <c r="E31" s="203">
        <v>63</v>
      </c>
      <c r="F31" s="204">
        <v>10.52631578947368</v>
      </c>
    </row>
    <row r="32" spans="1:7" ht="15.6" customHeight="1" x14ac:dyDescent="0.25">
      <c r="A32" s="202" t="s">
        <v>181</v>
      </c>
      <c r="B32" s="203">
        <v>20</v>
      </c>
      <c r="C32" s="203">
        <v>17</v>
      </c>
      <c r="D32" s="203">
        <v>260</v>
      </c>
      <c r="E32" s="203">
        <v>259</v>
      </c>
      <c r="F32" s="204">
        <v>-0.3846153846153868</v>
      </c>
    </row>
    <row r="33" spans="1:6" ht="15.6" customHeight="1" x14ac:dyDescent="0.25">
      <c r="A33" s="202" t="s">
        <v>182</v>
      </c>
      <c r="B33" s="203">
        <v>6</v>
      </c>
      <c r="C33" s="203">
        <v>5</v>
      </c>
      <c r="D33" s="203">
        <v>95</v>
      </c>
      <c r="E33" s="203">
        <v>78</v>
      </c>
      <c r="F33" s="204">
        <v>-17.89473684210526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6</v>
      </c>
      <c r="E34" s="203">
        <v>8</v>
      </c>
      <c r="F34" s="204">
        <v>33.333333333333343</v>
      </c>
    </row>
    <row r="35" spans="1:6" ht="15.6" customHeight="1" x14ac:dyDescent="0.25">
      <c r="A35" s="170" t="s">
        <v>158</v>
      </c>
      <c r="B35" s="90">
        <f>SUM(B7:B34)</f>
        <v>509</v>
      </c>
      <c r="C35" s="91">
        <f>SUM(C7:C34)</f>
        <v>670</v>
      </c>
      <c r="D35" s="192">
        <f>SUM(D7:D34)</f>
        <v>4205</v>
      </c>
      <c r="E35" s="192">
        <f>SUM(E7:E34)</f>
        <v>4329</v>
      </c>
      <c r="F35" s="154">
        <f>E35*100/D35-100</f>
        <v>2.9488703923900061</v>
      </c>
    </row>
    <row r="36" spans="1:6" ht="15.6" customHeight="1" x14ac:dyDescent="0.25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13513</v>
      </c>
      <c r="C7" s="203">
        <v>25660</v>
      </c>
      <c r="D7" s="203">
        <v>320067</v>
      </c>
      <c r="E7" s="203">
        <v>397808</v>
      </c>
      <c r="F7" s="204">
        <v>24.288976995441569</v>
      </c>
      <c r="G7" s="51"/>
    </row>
    <row r="8" spans="1:14" ht="15.6" customHeight="1" x14ac:dyDescent="0.25">
      <c r="A8" s="202" t="s">
        <v>11</v>
      </c>
      <c r="B8" s="203">
        <v>22192</v>
      </c>
      <c r="C8" s="203">
        <v>35862</v>
      </c>
      <c r="D8" s="203">
        <v>347351</v>
      </c>
      <c r="E8" s="203">
        <v>356600</v>
      </c>
      <c r="F8" s="204">
        <v>2.6627244487564501</v>
      </c>
      <c r="G8" s="20"/>
    </row>
    <row r="9" spans="1:14" ht="15.6" customHeight="1" x14ac:dyDescent="0.25">
      <c r="A9" s="202" t="s">
        <v>8</v>
      </c>
      <c r="B9" s="203">
        <v>29590</v>
      </c>
      <c r="C9" s="203">
        <v>29503</v>
      </c>
      <c r="D9" s="203">
        <v>797135</v>
      </c>
      <c r="E9" s="203">
        <v>941581</v>
      </c>
      <c r="F9" s="204">
        <v>18.1206445583245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265317</v>
      </c>
      <c r="C11" s="203">
        <v>303814</v>
      </c>
      <c r="D11" s="203">
        <v>5166126</v>
      </c>
      <c r="E11" s="203">
        <v>5533159</v>
      </c>
      <c r="F11" s="204">
        <v>7.104607978976901</v>
      </c>
    </row>
    <row r="12" spans="1:14" ht="15.6" customHeight="1" x14ac:dyDescent="0.25">
      <c r="A12" s="202" t="s">
        <v>6</v>
      </c>
      <c r="B12" s="203">
        <v>91066</v>
      </c>
      <c r="C12" s="203">
        <v>97815</v>
      </c>
      <c r="D12" s="203">
        <v>660960</v>
      </c>
      <c r="E12" s="203">
        <v>695547</v>
      </c>
      <c r="F12" s="204">
        <v>5.2328431372549034</v>
      </c>
    </row>
    <row r="13" spans="1:14" ht="15.6" customHeight="1" x14ac:dyDescent="0.25">
      <c r="A13" s="202" t="s">
        <v>175</v>
      </c>
      <c r="B13" s="203">
        <v>415509</v>
      </c>
      <c r="C13" s="203">
        <v>454691</v>
      </c>
      <c r="D13" s="203">
        <v>9582810</v>
      </c>
      <c r="E13" s="203">
        <v>9661559</v>
      </c>
      <c r="F13" s="204">
        <v>0.82177357163504894</v>
      </c>
    </row>
    <row r="14" spans="1:14" ht="15.6" customHeight="1" x14ac:dyDescent="0.25">
      <c r="A14" s="202" t="s">
        <v>153</v>
      </c>
      <c r="B14" s="203">
        <v>370306</v>
      </c>
      <c r="C14" s="203">
        <v>365853</v>
      </c>
      <c r="D14" s="203">
        <v>5080472</v>
      </c>
      <c r="E14" s="203">
        <v>5184365</v>
      </c>
      <c r="F14" s="204">
        <v>2.0449477922523731</v>
      </c>
    </row>
    <row r="15" spans="1:14" ht="15.6" customHeight="1" x14ac:dyDescent="0.25">
      <c r="A15" s="202" t="s">
        <v>150</v>
      </c>
      <c r="B15" s="203">
        <v>4306</v>
      </c>
      <c r="C15" s="203">
        <v>7801</v>
      </c>
      <c r="D15" s="203">
        <v>270750</v>
      </c>
      <c r="E15" s="203">
        <v>275781</v>
      </c>
      <c r="F15" s="204">
        <v>1.8581717451523621</v>
      </c>
    </row>
    <row r="16" spans="1:14" ht="15.6" customHeight="1" x14ac:dyDescent="0.5">
      <c r="A16" s="202" t="s">
        <v>149</v>
      </c>
      <c r="B16" s="203">
        <v>29764</v>
      </c>
      <c r="C16" s="203">
        <v>37839</v>
      </c>
      <c r="D16" s="203">
        <v>176329</v>
      </c>
      <c r="E16" s="203">
        <v>205056</v>
      </c>
      <c r="F16" s="204">
        <v>16.291704711079859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170</v>
      </c>
      <c r="E17" s="203">
        <v>743</v>
      </c>
      <c r="F17" s="204">
        <v>337.05882352941182</v>
      </c>
      <c r="G17" s="16"/>
    </row>
    <row r="18" spans="1:7" ht="15.6" customHeight="1" x14ac:dyDescent="0.25">
      <c r="A18" s="202" t="s">
        <v>152</v>
      </c>
      <c r="B18" s="203">
        <v>115679</v>
      </c>
      <c r="C18" s="203">
        <v>123830</v>
      </c>
      <c r="D18" s="203">
        <v>1746914</v>
      </c>
      <c r="E18" s="203">
        <v>1779868</v>
      </c>
      <c r="F18" s="204">
        <v>1.8864122675758499</v>
      </c>
    </row>
    <row r="19" spans="1:7" ht="15.6" customHeight="1" x14ac:dyDescent="0.25">
      <c r="A19" s="202" t="s">
        <v>148</v>
      </c>
      <c r="B19" s="203">
        <v>0</v>
      </c>
      <c r="C19" s="203">
        <v>993</v>
      </c>
      <c r="D19" s="203">
        <v>6571</v>
      </c>
      <c r="E19" s="203">
        <v>13294</v>
      </c>
      <c r="F19" s="204">
        <v>102.31319433876121</v>
      </c>
    </row>
    <row r="20" spans="1:7" ht="15.6" customHeight="1" x14ac:dyDescent="0.25">
      <c r="A20" s="202" t="s">
        <v>147</v>
      </c>
      <c r="B20" s="203">
        <v>4390</v>
      </c>
      <c r="C20" s="203">
        <v>3848</v>
      </c>
      <c r="D20" s="203">
        <v>30751</v>
      </c>
      <c r="E20" s="203">
        <v>43843</v>
      </c>
      <c r="F20" s="204">
        <v>42.574225228447858</v>
      </c>
    </row>
    <row r="21" spans="1:7" ht="15.6" customHeight="1" x14ac:dyDescent="0.25">
      <c r="A21" s="202" t="s">
        <v>154</v>
      </c>
      <c r="B21" s="203">
        <v>4537</v>
      </c>
      <c r="C21" s="203">
        <v>3868</v>
      </c>
      <c r="D21" s="203">
        <v>66254</v>
      </c>
      <c r="E21" s="203">
        <v>54138</v>
      </c>
      <c r="F21" s="204">
        <v>-18.287197754097861</v>
      </c>
    </row>
    <row r="22" spans="1:7" ht="15.6" customHeight="1" x14ac:dyDescent="0.25">
      <c r="A22" s="202" t="s">
        <v>151</v>
      </c>
      <c r="B22" s="203">
        <v>321647</v>
      </c>
      <c r="C22" s="203">
        <v>478907</v>
      </c>
      <c r="D22" s="203">
        <v>2789109</v>
      </c>
      <c r="E22" s="203">
        <v>3028922</v>
      </c>
      <c r="F22" s="204">
        <v>8.5981939035010839</v>
      </c>
    </row>
    <row r="23" spans="1:7" ht="15.6" customHeight="1" x14ac:dyDescent="0.25">
      <c r="A23" s="202" t="s">
        <v>171</v>
      </c>
      <c r="B23" s="203">
        <v>116130</v>
      </c>
      <c r="C23" s="203">
        <v>104631</v>
      </c>
      <c r="D23" s="203">
        <v>809481</v>
      </c>
      <c r="E23" s="203">
        <v>777540</v>
      </c>
      <c r="F23" s="204">
        <v>-3.94586160762266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765</v>
      </c>
      <c r="F24" s="204" t="s">
        <v>156</v>
      </c>
    </row>
    <row r="25" spans="1:7" ht="15.6" customHeight="1" x14ac:dyDescent="0.25">
      <c r="A25" s="202" t="s">
        <v>145</v>
      </c>
      <c r="B25" s="203">
        <v>25239</v>
      </c>
      <c r="C25" s="203">
        <v>31823</v>
      </c>
      <c r="D25" s="203">
        <v>599442</v>
      </c>
      <c r="E25" s="203">
        <v>655480</v>
      </c>
      <c r="F25" s="204">
        <v>9.3483606420637813</v>
      </c>
    </row>
    <row r="26" spans="1:7" ht="15.6" customHeight="1" x14ac:dyDescent="0.25">
      <c r="A26" s="202" t="s">
        <v>157</v>
      </c>
      <c r="B26" s="203">
        <v>9103</v>
      </c>
      <c r="C26" s="203">
        <v>24250</v>
      </c>
      <c r="D26" s="203">
        <v>214809</v>
      </c>
      <c r="E26" s="203">
        <v>228372</v>
      </c>
      <c r="F26" s="204">
        <v>6.3139812577685328</v>
      </c>
    </row>
    <row r="27" spans="1:7" ht="15.6" customHeight="1" x14ac:dyDescent="0.25">
      <c r="A27" s="202" t="s">
        <v>173</v>
      </c>
      <c r="B27" s="203">
        <v>1</v>
      </c>
      <c r="C27" s="203">
        <v>0</v>
      </c>
      <c r="D27" s="203">
        <v>935</v>
      </c>
      <c r="E27" s="203">
        <v>1092</v>
      </c>
      <c r="F27" s="204">
        <v>16.791443850267381</v>
      </c>
    </row>
    <row r="28" spans="1:7" ht="15.6" customHeight="1" x14ac:dyDescent="0.25">
      <c r="A28" s="202" t="s">
        <v>177</v>
      </c>
      <c r="B28" s="203">
        <v>599591</v>
      </c>
      <c r="C28" s="203">
        <v>714607</v>
      </c>
      <c r="D28" s="203">
        <v>6078783</v>
      </c>
      <c r="E28" s="203">
        <v>6156943</v>
      </c>
      <c r="F28" s="204">
        <v>1.2857836840038599</v>
      </c>
    </row>
    <row r="29" spans="1:7" ht="15.6" customHeight="1" x14ac:dyDescent="0.25">
      <c r="A29" s="202" t="s">
        <v>178</v>
      </c>
      <c r="B29" s="203">
        <v>11346</v>
      </c>
      <c r="C29" s="203">
        <v>7264</v>
      </c>
      <c r="D29" s="203">
        <v>242333</v>
      </c>
      <c r="E29" s="203">
        <v>260481</v>
      </c>
      <c r="F29" s="204">
        <v>7.4888686229279529</v>
      </c>
    </row>
    <row r="30" spans="1:7" ht="15.6" customHeight="1" x14ac:dyDescent="0.25">
      <c r="A30" s="202" t="s">
        <v>179</v>
      </c>
      <c r="B30" s="203">
        <v>1189</v>
      </c>
      <c r="C30" s="203">
        <v>2053</v>
      </c>
      <c r="D30" s="203">
        <v>18913</v>
      </c>
      <c r="E30" s="203">
        <v>20738</v>
      </c>
      <c r="F30" s="204">
        <v>9.6494474699941861</v>
      </c>
    </row>
    <row r="31" spans="1:7" ht="15.6" customHeight="1" x14ac:dyDescent="0.25">
      <c r="A31" s="202" t="s">
        <v>180</v>
      </c>
      <c r="B31" s="203">
        <v>7834</v>
      </c>
      <c r="C31" s="203">
        <v>7015</v>
      </c>
      <c r="D31" s="203">
        <v>115034</v>
      </c>
      <c r="E31" s="203">
        <v>136091</v>
      </c>
      <c r="F31" s="204">
        <v>18.305022862805789</v>
      </c>
    </row>
    <row r="32" spans="1:7" ht="15.6" customHeight="1" x14ac:dyDescent="0.25">
      <c r="A32" s="202" t="s">
        <v>181</v>
      </c>
      <c r="B32" s="203">
        <v>88491</v>
      </c>
      <c r="C32" s="203">
        <v>69104</v>
      </c>
      <c r="D32" s="203">
        <v>1479574</v>
      </c>
      <c r="E32" s="203">
        <v>1530096</v>
      </c>
      <c r="F32" s="204">
        <v>3.414631508799161</v>
      </c>
    </row>
    <row r="33" spans="1:6" ht="15.6" customHeight="1" x14ac:dyDescent="0.25">
      <c r="A33" s="202" t="s">
        <v>182</v>
      </c>
      <c r="B33" s="203">
        <v>12090</v>
      </c>
      <c r="C33" s="203">
        <v>16470</v>
      </c>
      <c r="D33" s="203">
        <v>215527</v>
      </c>
      <c r="E33" s="203">
        <v>193020</v>
      </c>
      <c r="F33" s="204">
        <v>-10.442775151141159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1375</v>
      </c>
      <c r="E34" s="203">
        <v>1959</v>
      </c>
      <c r="F34" s="204">
        <v>42.472727272727269</v>
      </c>
    </row>
    <row r="35" spans="1:6" ht="15.6" customHeight="1" x14ac:dyDescent="0.25">
      <c r="A35" s="170" t="s">
        <v>158</v>
      </c>
      <c r="B35" s="90">
        <f>SUM(B7:B34)</f>
        <v>2558830</v>
      </c>
      <c r="C35" s="91">
        <f>SUM(C7:C34)</f>
        <v>2947501</v>
      </c>
      <c r="D35" s="90">
        <f>SUM(D7:D34)</f>
        <v>36817975</v>
      </c>
      <c r="E35" s="92">
        <f>SUM(E7:E34)</f>
        <v>38134841</v>
      </c>
      <c r="F35" s="154">
        <f>E35*100/D35-100</f>
        <v>3.5766931777209408</v>
      </c>
    </row>
    <row r="36" spans="1:6" ht="15.6" customHeight="1" x14ac:dyDescent="0.25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7029</v>
      </c>
      <c r="C8" s="203">
        <v>7429</v>
      </c>
      <c r="D8" s="203">
        <v>156394</v>
      </c>
      <c r="E8" s="203">
        <v>127085</v>
      </c>
      <c r="F8" s="204">
        <v>-18.74048876555366</v>
      </c>
      <c r="G8" s="20"/>
    </row>
    <row r="9" spans="1:14" ht="15.6" customHeight="1" x14ac:dyDescent="0.25">
      <c r="A9" s="202" t="s">
        <v>8</v>
      </c>
      <c r="B9" s="203">
        <v>28045</v>
      </c>
      <c r="C9" s="203">
        <v>28656</v>
      </c>
      <c r="D9" s="203">
        <v>788254</v>
      </c>
      <c r="E9" s="203">
        <v>929184</v>
      </c>
      <c r="F9" s="204">
        <v>17.878754817609551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265317</v>
      </c>
      <c r="C11" s="203">
        <v>303814</v>
      </c>
      <c r="D11" s="203">
        <v>5166102</v>
      </c>
      <c r="E11" s="203">
        <v>5533159</v>
      </c>
      <c r="F11" s="204">
        <v>7.1051055515357584</v>
      </c>
    </row>
    <row r="12" spans="1:14" ht="15.6" customHeight="1" x14ac:dyDescent="0.25">
      <c r="A12" s="202" t="s">
        <v>6</v>
      </c>
      <c r="B12" s="203">
        <v>1683</v>
      </c>
      <c r="C12" s="203">
        <v>3721</v>
      </c>
      <c r="D12" s="203">
        <v>24092</v>
      </c>
      <c r="E12" s="203">
        <v>37523</v>
      </c>
      <c r="F12" s="204">
        <v>55.748796280923131</v>
      </c>
    </row>
    <row r="13" spans="1:14" ht="15.6" customHeight="1" x14ac:dyDescent="0.25">
      <c r="A13" s="202" t="s">
        <v>175</v>
      </c>
      <c r="B13" s="203">
        <v>274209</v>
      </c>
      <c r="C13" s="203">
        <v>310715</v>
      </c>
      <c r="D13" s="203">
        <v>7115220</v>
      </c>
      <c r="E13" s="203">
        <v>7221416</v>
      </c>
      <c r="F13" s="204">
        <v>1.4925188539497041</v>
      </c>
    </row>
    <row r="14" spans="1:14" ht="15.6" customHeight="1" x14ac:dyDescent="0.25">
      <c r="A14" s="202" t="s">
        <v>153</v>
      </c>
      <c r="B14" s="203">
        <v>70882</v>
      </c>
      <c r="C14" s="203">
        <v>72116</v>
      </c>
      <c r="D14" s="203">
        <v>1638291</v>
      </c>
      <c r="E14" s="203">
        <v>1651330</v>
      </c>
      <c r="F14" s="204">
        <v>0.79589035159199284</v>
      </c>
    </row>
    <row r="15" spans="1:14" ht="15.6" customHeight="1" x14ac:dyDescent="0.25">
      <c r="A15" s="202" t="s">
        <v>150</v>
      </c>
      <c r="B15" s="203">
        <v>1047</v>
      </c>
      <c r="C15" s="203">
        <v>5470</v>
      </c>
      <c r="D15" s="203">
        <v>121718</v>
      </c>
      <c r="E15" s="203">
        <v>139229</v>
      </c>
      <c r="F15" s="204">
        <v>14.38653280533693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115101</v>
      </c>
      <c r="C18" s="203">
        <v>123715</v>
      </c>
      <c r="D18" s="203">
        <v>1721437</v>
      </c>
      <c r="E18" s="203">
        <v>1772208</v>
      </c>
      <c r="F18" s="204">
        <v>2.9493382563521071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4537</v>
      </c>
      <c r="C21" s="203">
        <v>3868</v>
      </c>
      <c r="D21" s="203">
        <v>64230</v>
      </c>
      <c r="E21" s="203">
        <v>52482</v>
      </c>
      <c r="F21" s="204">
        <v>-18.29051844932275</v>
      </c>
    </row>
    <row r="22" spans="1:7" ht="15.6" customHeight="1" x14ac:dyDescent="0.25">
      <c r="A22" s="202" t="s">
        <v>151</v>
      </c>
      <c r="B22" s="203">
        <v>102441</v>
      </c>
      <c r="C22" s="203">
        <v>111419</v>
      </c>
      <c r="D22" s="203">
        <v>1542523</v>
      </c>
      <c r="E22" s="203">
        <v>1518702</v>
      </c>
      <c r="F22" s="204">
        <v>-1.5442881564813009</v>
      </c>
    </row>
    <row r="23" spans="1:7" ht="15.6" customHeight="1" x14ac:dyDescent="0.25">
      <c r="A23" s="202" t="s">
        <v>171</v>
      </c>
      <c r="B23" s="203">
        <v>16152</v>
      </c>
      <c r="C23" s="203">
        <v>18563</v>
      </c>
      <c r="D23" s="203">
        <v>320928</v>
      </c>
      <c r="E23" s="203">
        <v>329627</v>
      </c>
      <c r="F23" s="204">
        <v>2.7105768272011228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25239</v>
      </c>
      <c r="C25" s="203">
        <v>31069</v>
      </c>
      <c r="D25" s="203">
        <v>595210</v>
      </c>
      <c r="E25" s="203">
        <v>646633</v>
      </c>
      <c r="F25" s="204">
        <v>8.63947178306816</v>
      </c>
    </row>
    <row r="26" spans="1:7" ht="15.6" customHeight="1" x14ac:dyDescent="0.25">
      <c r="A26" s="202" t="s">
        <v>157</v>
      </c>
      <c r="B26" s="203">
        <v>5864</v>
      </c>
      <c r="C26" s="203">
        <v>4079</v>
      </c>
      <c r="D26" s="203">
        <v>180200</v>
      </c>
      <c r="E26" s="203">
        <v>169530</v>
      </c>
      <c r="F26" s="204">
        <v>-5.9211986681465021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2</v>
      </c>
      <c r="F27" s="204" t="s">
        <v>156</v>
      </c>
    </row>
    <row r="28" spans="1:7" ht="15.6" customHeight="1" x14ac:dyDescent="0.25">
      <c r="A28" s="202" t="s">
        <v>177</v>
      </c>
      <c r="B28" s="203">
        <v>415336</v>
      </c>
      <c r="C28" s="203">
        <v>441930</v>
      </c>
      <c r="D28" s="203">
        <v>5156871</v>
      </c>
      <c r="E28" s="203">
        <v>5084896</v>
      </c>
      <c r="F28" s="204">
        <v>-1.395710693558172</v>
      </c>
    </row>
    <row r="29" spans="1:7" ht="15.6" customHeight="1" x14ac:dyDescent="0.25">
      <c r="A29" s="202" t="s">
        <v>178</v>
      </c>
      <c r="B29" s="203">
        <v>10238</v>
      </c>
      <c r="C29" s="203">
        <v>7264</v>
      </c>
      <c r="D29" s="203">
        <v>218511</v>
      </c>
      <c r="E29" s="203">
        <v>224708</v>
      </c>
      <c r="F29" s="204">
        <v>2.8360128323059262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47676</v>
      </c>
      <c r="C32" s="203">
        <v>43990</v>
      </c>
      <c r="D32" s="203">
        <v>721756</v>
      </c>
      <c r="E32" s="203">
        <v>774045</v>
      </c>
      <c r="F32" s="204">
        <v>7.2446921120157004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2</v>
      </c>
      <c r="E33" s="203">
        <v>0</v>
      </c>
      <c r="F33" s="204">
        <v>-100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93" t="s">
        <v>158</v>
      </c>
      <c r="B35" s="192">
        <f>SUM(B7:B34)</f>
        <v>1390796</v>
      </c>
      <c r="C35" s="91">
        <f>SUM(C7:C34)</f>
        <v>1517818</v>
      </c>
      <c r="D35" s="90">
        <f>SUM(D7:D34)</f>
        <v>25531751</v>
      </c>
      <c r="E35" s="92">
        <f>SUM(E7:E34)</f>
        <v>26211759</v>
      </c>
      <c r="F35" s="154">
        <f>E35*100/D35-100</f>
        <v>2.6633817633581032</v>
      </c>
    </row>
    <row r="36" spans="1:6" ht="15.6" customHeight="1" x14ac:dyDescent="0.25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13513</v>
      </c>
      <c r="C7" s="203">
        <v>25660</v>
      </c>
      <c r="D7" s="203">
        <v>320067</v>
      </c>
      <c r="E7" s="203">
        <v>397808</v>
      </c>
      <c r="F7" s="204">
        <v>24.288976995441569</v>
      </c>
      <c r="G7" s="27"/>
    </row>
    <row r="8" spans="1:14" ht="15.6" customHeight="1" x14ac:dyDescent="0.25">
      <c r="A8" s="202" t="s">
        <v>11</v>
      </c>
      <c r="B8" s="203">
        <v>15163</v>
      </c>
      <c r="C8" s="203">
        <v>28433</v>
      </c>
      <c r="D8" s="203">
        <v>190957</v>
      </c>
      <c r="E8" s="203">
        <v>229515</v>
      </c>
      <c r="F8" s="204">
        <v>20.191980393491729</v>
      </c>
      <c r="G8" s="20"/>
    </row>
    <row r="9" spans="1:14" ht="15.6" customHeight="1" x14ac:dyDescent="0.25">
      <c r="A9" s="202" t="s">
        <v>8</v>
      </c>
      <c r="B9" s="203">
        <v>1545</v>
      </c>
      <c r="C9" s="203">
        <v>847</v>
      </c>
      <c r="D9" s="203">
        <v>8881</v>
      </c>
      <c r="E9" s="203">
        <v>12397</v>
      </c>
      <c r="F9" s="204">
        <v>39.590136245918252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24</v>
      </c>
      <c r="E11" s="203">
        <v>0</v>
      </c>
      <c r="F11" s="204">
        <v>-100</v>
      </c>
    </row>
    <row r="12" spans="1:14" ht="15.6" customHeight="1" x14ac:dyDescent="0.25">
      <c r="A12" s="202" t="s">
        <v>6</v>
      </c>
      <c r="B12" s="203">
        <v>89383</v>
      </c>
      <c r="C12" s="203">
        <v>94094</v>
      </c>
      <c r="D12" s="203">
        <v>636868</v>
      </c>
      <c r="E12" s="203">
        <v>658024</v>
      </c>
      <c r="F12" s="204">
        <v>3.3218814573820619</v>
      </c>
    </row>
    <row r="13" spans="1:14" ht="15.6" customHeight="1" x14ac:dyDescent="0.25">
      <c r="A13" s="202" t="s">
        <v>175</v>
      </c>
      <c r="B13" s="203">
        <v>141300</v>
      </c>
      <c r="C13" s="203">
        <v>143976</v>
      </c>
      <c r="D13" s="203">
        <v>2467590</v>
      </c>
      <c r="E13" s="203">
        <v>2440143</v>
      </c>
      <c r="F13" s="204">
        <v>-1.112299855324423</v>
      </c>
    </row>
    <row r="14" spans="1:14" ht="15.6" customHeight="1" x14ac:dyDescent="0.25">
      <c r="A14" s="202" t="s">
        <v>153</v>
      </c>
      <c r="B14" s="203">
        <v>299424</v>
      </c>
      <c r="C14" s="203">
        <v>293737</v>
      </c>
      <c r="D14" s="203">
        <v>3442181</v>
      </c>
      <c r="E14" s="203">
        <v>3533035</v>
      </c>
      <c r="F14" s="204">
        <v>2.6394312210775719</v>
      </c>
    </row>
    <row r="15" spans="1:14" ht="15.6" customHeight="1" x14ac:dyDescent="0.25">
      <c r="A15" s="202" t="s">
        <v>150</v>
      </c>
      <c r="B15" s="203">
        <v>3259</v>
      </c>
      <c r="C15" s="203">
        <v>2331</v>
      </c>
      <c r="D15" s="203">
        <v>149032</v>
      </c>
      <c r="E15" s="203">
        <v>136552</v>
      </c>
      <c r="F15" s="204">
        <v>-8.3740404745289538</v>
      </c>
    </row>
    <row r="16" spans="1:14" ht="15.6" customHeight="1" x14ac:dyDescent="0.5">
      <c r="A16" s="202" t="s">
        <v>149</v>
      </c>
      <c r="B16" s="203">
        <v>29764</v>
      </c>
      <c r="C16" s="203">
        <v>37839</v>
      </c>
      <c r="D16" s="203">
        <v>176329</v>
      </c>
      <c r="E16" s="203">
        <v>205056</v>
      </c>
      <c r="F16" s="204">
        <v>16.291704711079859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170</v>
      </c>
      <c r="E17" s="203">
        <v>743</v>
      </c>
      <c r="F17" s="204">
        <v>337.05882352941182</v>
      </c>
      <c r="G17" s="16"/>
    </row>
    <row r="18" spans="1:7" ht="15.6" customHeight="1" x14ac:dyDescent="0.25">
      <c r="A18" s="202" t="s">
        <v>152</v>
      </c>
      <c r="B18" s="203">
        <v>578</v>
      </c>
      <c r="C18" s="203">
        <v>115</v>
      </c>
      <c r="D18" s="203">
        <v>25477</v>
      </c>
      <c r="E18" s="203">
        <v>7660</v>
      </c>
      <c r="F18" s="204">
        <v>-69.933665659222044</v>
      </c>
    </row>
    <row r="19" spans="1:7" ht="15.6" customHeight="1" x14ac:dyDescent="0.25">
      <c r="A19" s="202" t="s">
        <v>148</v>
      </c>
      <c r="B19" s="203">
        <v>0</v>
      </c>
      <c r="C19" s="203">
        <v>993</v>
      </c>
      <c r="D19" s="203">
        <v>6571</v>
      </c>
      <c r="E19" s="203">
        <v>13294</v>
      </c>
      <c r="F19" s="204">
        <v>102.31319433876121</v>
      </c>
    </row>
    <row r="20" spans="1:7" ht="15.6" customHeight="1" x14ac:dyDescent="0.25">
      <c r="A20" s="202" t="s">
        <v>147</v>
      </c>
      <c r="B20" s="203">
        <v>4390</v>
      </c>
      <c r="C20" s="203">
        <v>3848</v>
      </c>
      <c r="D20" s="203">
        <v>30751</v>
      </c>
      <c r="E20" s="203">
        <v>43843</v>
      </c>
      <c r="F20" s="204">
        <v>42.574225228447858</v>
      </c>
    </row>
    <row r="21" spans="1:7" ht="15.6" customHeight="1" x14ac:dyDescent="0.25">
      <c r="A21" s="202" t="s">
        <v>154</v>
      </c>
      <c r="B21" s="203">
        <v>0</v>
      </c>
      <c r="C21" s="203">
        <v>0</v>
      </c>
      <c r="D21" s="203">
        <v>2024</v>
      </c>
      <c r="E21" s="203">
        <v>1656</v>
      </c>
      <c r="F21" s="204">
        <v>-18.181818181818191</v>
      </c>
    </row>
    <row r="22" spans="1:7" ht="15.6" customHeight="1" x14ac:dyDescent="0.25">
      <c r="A22" s="202" t="s">
        <v>151</v>
      </c>
      <c r="B22" s="203">
        <v>219206</v>
      </c>
      <c r="C22" s="203">
        <v>367488</v>
      </c>
      <c r="D22" s="203">
        <v>1246586</v>
      </c>
      <c r="E22" s="203">
        <v>1510220</v>
      </c>
      <c r="F22" s="204">
        <v>21.14848073057134</v>
      </c>
    </row>
    <row r="23" spans="1:7" ht="15.6" customHeight="1" x14ac:dyDescent="0.25">
      <c r="A23" s="202" t="s">
        <v>171</v>
      </c>
      <c r="B23" s="203">
        <v>99978</v>
      </c>
      <c r="C23" s="203">
        <v>86068</v>
      </c>
      <c r="D23" s="203">
        <v>488553</v>
      </c>
      <c r="E23" s="203">
        <v>447913</v>
      </c>
      <c r="F23" s="204">
        <v>-8.3184424207813663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765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754</v>
      </c>
      <c r="D25" s="203">
        <v>4232</v>
      </c>
      <c r="E25" s="203">
        <v>8847</v>
      </c>
      <c r="F25" s="204">
        <v>109.0500945179584</v>
      </c>
    </row>
    <row r="26" spans="1:7" ht="15.6" customHeight="1" x14ac:dyDescent="0.25">
      <c r="A26" s="202" t="s">
        <v>157</v>
      </c>
      <c r="B26" s="203">
        <v>3239</v>
      </c>
      <c r="C26" s="203">
        <v>20171</v>
      </c>
      <c r="D26" s="203">
        <v>34609</v>
      </c>
      <c r="E26" s="203">
        <v>58842</v>
      </c>
      <c r="F26" s="204">
        <v>70.01935912623884</v>
      </c>
    </row>
    <row r="27" spans="1:7" ht="15.6" customHeight="1" x14ac:dyDescent="0.25">
      <c r="A27" s="202" t="s">
        <v>173</v>
      </c>
      <c r="B27" s="203">
        <v>1</v>
      </c>
      <c r="C27" s="203">
        <v>0</v>
      </c>
      <c r="D27" s="203">
        <v>935</v>
      </c>
      <c r="E27" s="203">
        <v>1090</v>
      </c>
      <c r="F27" s="204">
        <v>16.577540106951869</v>
      </c>
    </row>
    <row r="28" spans="1:7" ht="15.6" customHeight="1" x14ac:dyDescent="0.25">
      <c r="A28" s="202" t="s">
        <v>177</v>
      </c>
      <c r="B28" s="203">
        <v>184255</v>
      </c>
      <c r="C28" s="203">
        <v>272677</v>
      </c>
      <c r="D28" s="203">
        <v>921912</v>
      </c>
      <c r="E28" s="203">
        <v>1072047</v>
      </c>
      <c r="F28" s="204">
        <v>16.285176893239271</v>
      </c>
    </row>
    <row r="29" spans="1:7" ht="15.6" customHeight="1" x14ac:dyDescent="0.25">
      <c r="A29" s="202" t="s">
        <v>178</v>
      </c>
      <c r="B29" s="203">
        <v>1108</v>
      </c>
      <c r="C29" s="203">
        <v>0</v>
      </c>
      <c r="D29" s="203">
        <v>23822</v>
      </c>
      <c r="E29" s="203">
        <v>35773</v>
      </c>
      <c r="F29" s="204">
        <v>50.167912014104623</v>
      </c>
    </row>
    <row r="30" spans="1:7" ht="15.6" customHeight="1" x14ac:dyDescent="0.25">
      <c r="A30" s="202" t="s">
        <v>179</v>
      </c>
      <c r="B30" s="203">
        <v>1189</v>
      </c>
      <c r="C30" s="203">
        <v>2053</v>
      </c>
      <c r="D30" s="203">
        <v>18913</v>
      </c>
      <c r="E30" s="203">
        <v>20738</v>
      </c>
      <c r="F30" s="204">
        <v>9.6494474699941861</v>
      </c>
    </row>
    <row r="31" spans="1:7" ht="15.6" customHeight="1" x14ac:dyDescent="0.25">
      <c r="A31" s="202" t="s">
        <v>180</v>
      </c>
      <c r="B31" s="203">
        <v>7834</v>
      </c>
      <c r="C31" s="203">
        <v>7015</v>
      </c>
      <c r="D31" s="203">
        <v>115022</v>
      </c>
      <c r="E31" s="203">
        <v>136091</v>
      </c>
      <c r="F31" s="204">
        <v>18.317365373580699</v>
      </c>
    </row>
    <row r="32" spans="1:7" ht="15.6" customHeight="1" x14ac:dyDescent="0.25">
      <c r="A32" s="202" t="s">
        <v>181</v>
      </c>
      <c r="B32" s="203">
        <v>40815</v>
      </c>
      <c r="C32" s="203">
        <v>25114</v>
      </c>
      <c r="D32" s="203">
        <v>757818</v>
      </c>
      <c r="E32" s="203">
        <v>756051</v>
      </c>
      <c r="F32" s="204">
        <v>-0.23316944173930659</v>
      </c>
    </row>
    <row r="33" spans="1:6" ht="15.6" customHeight="1" x14ac:dyDescent="0.25">
      <c r="A33" s="202" t="s">
        <v>182</v>
      </c>
      <c r="B33" s="203">
        <v>12090</v>
      </c>
      <c r="C33" s="203">
        <v>16470</v>
      </c>
      <c r="D33" s="203">
        <v>215525</v>
      </c>
      <c r="E33" s="203">
        <v>193020</v>
      </c>
      <c r="F33" s="204">
        <v>-10.44194409001275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1375</v>
      </c>
      <c r="E34" s="203">
        <v>1959</v>
      </c>
      <c r="F34" s="204">
        <v>42.472727272727269</v>
      </c>
    </row>
    <row r="35" spans="1:6" ht="15.6" customHeight="1" x14ac:dyDescent="0.25">
      <c r="A35" s="193" t="s">
        <v>158</v>
      </c>
      <c r="B35" s="90">
        <f>SUM(B7:B34)</f>
        <v>1168034</v>
      </c>
      <c r="C35" s="91">
        <f>SUM(C7:C34)</f>
        <v>1429683</v>
      </c>
      <c r="D35" s="90">
        <f>SUM(D7:D34)</f>
        <v>11286224</v>
      </c>
      <c r="E35" s="192">
        <f>SUM(E7:E34)</f>
        <v>11923082</v>
      </c>
      <c r="F35" s="154">
        <f>E35*100/D35-100</f>
        <v>5.6427907154775596</v>
      </c>
    </row>
    <row r="36" spans="1:6" ht="15.6" customHeight="1" x14ac:dyDescent="0.25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1880</v>
      </c>
      <c r="C8" s="203">
        <v>3083</v>
      </c>
      <c r="D8" s="203">
        <v>39911</v>
      </c>
      <c r="E8" s="203">
        <v>42157</v>
      </c>
      <c r="F8" s="204">
        <v>5.6275212347473058</v>
      </c>
      <c r="G8" s="20"/>
    </row>
    <row r="9" spans="1:14" ht="15.6" customHeight="1" x14ac:dyDescent="0.25">
      <c r="A9" s="202" t="s">
        <v>8</v>
      </c>
      <c r="B9" s="203">
        <v>8717</v>
      </c>
      <c r="C9" s="203">
        <v>9522</v>
      </c>
      <c r="D9" s="203">
        <v>205094</v>
      </c>
      <c r="E9" s="203">
        <v>245604</v>
      </c>
      <c r="F9" s="204">
        <v>19.751918632431948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56289</v>
      </c>
      <c r="C11" s="203">
        <v>66314</v>
      </c>
      <c r="D11" s="203">
        <v>1109590</v>
      </c>
      <c r="E11" s="203">
        <v>1231549</v>
      </c>
      <c r="F11" s="204">
        <v>10.991357167962949</v>
      </c>
    </row>
    <row r="12" spans="1:14" ht="15.6" customHeight="1" x14ac:dyDescent="0.25">
      <c r="A12" s="202" t="s">
        <v>6</v>
      </c>
      <c r="B12" s="203">
        <v>977</v>
      </c>
      <c r="C12" s="203">
        <v>2106</v>
      </c>
      <c r="D12" s="203">
        <v>13375</v>
      </c>
      <c r="E12" s="203">
        <v>21479</v>
      </c>
      <c r="F12" s="204">
        <v>60.590654205607478</v>
      </c>
    </row>
    <row r="13" spans="1:14" ht="15.6" customHeight="1" x14ac:dyDescent="0.25">
      <c r="A13" s="202" t="s">
        <v>175</v>
      </c>
      <c r="B13" s="203">
        <v>67578</v>
      </c>
      <c r="C13" s="203">
        <v>77058</v>
      </c>
      <c r="D13" s="203">
        <v>1179811</v>
      </c>
      <c r="E13" s="203">
        <v>1250071</v>
      </c>
      <c r="F13" s="204">
        <v>5.9551911280705099</v>
      </c>
    </row>
    <row r="14" spans="1:14" ht="15.6" customHeight="1" x14ac:dyDescent="0.25">
      <c r="A14" s="202" t="s">
        <v>153</v>
      </c>
      <c r="B14" s="203">
        <v>22923</v>
      </c>
      <c r="C14" s="203">
        <v>24962</v>
      </c>
      <c r="D14" s="203">
        <v>486805</v>
      </c>
      <c r="E14" s="203">
        <v>502133</v>
      </c>
      <c r="F14" s="204">
        <v>3.1486940355994761</v>
      </c>
    </row>
    <row r="15" spans="1:14" ht="15.6" customHeight="1" x14ac:dyDescent="0.25">
      <c r="A15" s="202" t="s">
        <v>150</v>
      </c>
      <c r="B15" s="203">
        <v>541</v>
      </c>
      <c r="C15" s="203">
        <v>2551</v>
      </c>
      <c r="D15" s="203">
        <v>51562</v>
      </c>
      <c r="E15" s="203">
        <v>61248</v>
      </c>
      <c r="F15" s="204">
        <v>18.785151856018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27550</v>
      </c>
      <c r="C18" s="203">
        <v>32672</v>
      </c>
      <c r="D18" s="203">
        <v>402711</v>
      </c>
      <c r="E18" s="203">
        <v>439392</v>
      </c>
      <c r="F18" s="204">
        <v>9.1085170258572532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2823</v>
      </c>
      <c r="C21" s="203">
        <v>2340</v>
      </c>
      <c r="D21" s="203">
        <v>36838</v>
      </c>
      <c r="E21" s="203">
        <v>30583</v>
      </c>
      <c r="F21" s="204">
        <v>-16.9797491720506</v>
      </c>
    </row>
    <row r="22" spans="1:7" ht="15.6" customHeight="1" x14ac:dyDescent="0.25">
      <c r="A22" s="202" t="s">
        <v>151</v>
      </c>
      <c r="B22" s="203">
        <v>45808</v>
      </c>
      <c r="C22" s="203">
        <v>48579</v>
      </c>
      <c r="D22" s="203">
        <v>644251</v>
      </c>
      <c r="E22" s="203">
        <v>643372</v>
      </c>
      <c r="F22" s="204">
        <v>-0.13643750649980291</v>
      </c>
    </row>
    <row r="23" spans="1:7" ht="15.6" customHeight="1" x14ac:dyDescent="0.25">
      <c r="A23" s="202" t="s">
        <v>171</v>
      </c>
      <c r="B23" s="203">
        <v>3440</v>
      </c>
      <c r="C23" s="203">
        <v>4282</v>
      </c>
      <c r="D23" s="203">
        <v>68229</v>
      </c>
      <c r="E23" s="203">
        <v>73775</v>
      </c>
      <c r="F23" s="204">
        <v>8.1285084055167118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6078</v>
      </c>
      <c r="C25" s="203">
        <v>8002</v>
      </c>
      <c r="D25" s="203">
        <v>135029</v>
      </c>
      <c r="E25" s="203">
        <v>154458</v>
      </c>
      <c r="F25" s="204">
        <v>14.38876093283665</v>
      </c>
    </row>
    <row r="26" spans="1:7" ht="15.6" customHeight="1" x14ac:dyDescent="0.25">
      <c r="A26" s="202" t="s">
        <v>157</v>
      </c>
      <c r="B26" s="203">
        <v>1972</v>
      </c>
      <c r="C26" s="203">
        <v>1261</v>
      </c>
      <c r="D26" s="203">
        <v>44931</v>
      </c>
      <c r="E26" s="203">
        <v>45669</v>
      </c>
      <c r="F26" s="204">
        <v>1.642518528410235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130220</v>
      </c>
      <c r="C28" s="203">
        <v>139703</v>
      </c>
      <c r="D28" s="203">
        <v>1654653</v>
      </c>
      <c r="E28" s="203">
        <v>1655621</v>
      </c>
      <c r="F28" s="204">
        <v>5.8501691895514789E-2</v>
      </c>
    </row>
    <row r="29" spans="1:7" ht="15.6" customHeight="1" x14ac:dyDescent="0.25">
      <c r="A29" s="202" t="s">
        <v>178</v>
      </c>
      <c r="B29" s="203">
        <v>5016</v>
      </c>
      <c r="C29" s="203">
        <v>3649</v>
      </c>
      <c r="D29" s="203">
        <v>99097</v>
      </c>
      <c r="E29" s="203">
        <v>100694</v>
      </c>
      <c r="F29" s="204">
        <v>1.6115523174263591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14973</v>
      </c>
      <c r="C32" s="203">
        <v>14094</v>
      </c>
      <c r="D32" s="203">
        <v>194880</v>
      </c>
      <c r="E32" s="203">
        <v>217092</v>
      </c>
      <c r="F32" s="204">
        <v>11.39778325123153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396785</v>
      </c>
      <c r="C35" s="91">
        <f>SUM(C7:C34)</f>
        <v>440178</v>
      </c>
      <c r="D35" s="192">
        <f>SUM(D7:D34)</f>
        <v>6366767</v>
      </c>
      <c r="E35" s="192">
        <f>SUM(E7:E34)</f>
        <v>6714897</v>
      </c>
      <c r="F35" s="154">
        <f>E35*100/D35-100</f>
        <v>5.4679243012976571</v>
      </c>
    </row>
    <row r="36" spans="1:6" ht="15.6" customHeight="1" x14ac:dyDescent="0.25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64</v>
      </c>
      <c r="C8" s="203">
        <v>1048</v>
      </c>
      <c r="D8" s="203">
        <v>2258</v>
      </c>
      <c r="E8" s="203">
        <v>5857</v>
      </c>
      <c r="F8" s="204">
        <v>159.3888396811337</v>
      </c>
      <c r="G8" s="20"/>
    </row>
    <row r="9" spans="1:14" ht="15.6" customHeight="1" x14ac:dyDescent="0.25">
      <c r="A9" s="202" t="s">
        <v>8</v>
      </c>
      <c r="B9" s="203">
        <v>195</v>
      </c>
      <c r="C9" s="203">
        <v>245</v>
      </c>
      <c r="D9" s="203">
        <v>2183</v>
      </c>
      <c r="E9" s="203">
        <v>4748</v>
      </c>
      <c r="F9" s="204">
        <v>117.49885478699041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277</v>
      </c>
      <c r="C11" s="203">
        <v>310</v>
      </c>
      <c r="D11" s="203">
        <v>3422</v>
      </c>
      <c r="E11" s="203">
        <v>4098</v>
      </c>
      <c r="F11" s="204">
        <v>19.75452951490357</v>
      </c>
    </row>
    <row r="12" spans="1:14" ht="15.6" customHeight="1" x14ac:dyDescent="0.25">
      <c r="A12" s="202" t="s">
        <v>6</v>
      </c>
      <c r="B12" s="203">
        <v>1299</v>
      </c>
      <c r="C12" s="203">
        <v>2694</v>
      </c>
      <c r="D12" s="203">
        <v>18251</v>
      </c>
      <c r="E12" s="203">
        <v>28902</v>
      </c>
      <c r="F12" s="204">
        <v>58.35844611254177</v>
      </c>
    </row>
    <row r="13" spans="1:14" ht="15.6" customHeight="1" x14ac:dyDescent="0.25">
      <c r="A13" s="202" t="s">
        <v>175</v>
      </c>
      <c r="B13" s="203">
        <v>17419</v>
      </c>
      <c r="C13" s="203">
        <v>17729</v>
      </c>
      <c r="D13" s="203">
        <v>128286</v>
      </c>
      <c r="E13" s="203">
        <v>129698</v>
      </c>
      <c r="F13" s="204">
        <v>1.1006657000763911</v>
      </c>
    </row>
    <row r="14" spans="1:14" ht="15.6" customHeight="1" x14ac:dyDescent="0.25">
      <c r="A14" s="202" t="s">
        <v>153</v>
      </c>
      <c r="B14" s="203">
        <v>70554</v>
      </c>
      <c r="C14" s="203">
        <v>64412</v>
      </c>
      <c r="D14" s="203">
        <v>723839</v>
      </c>
      <c r="E14" s="203">
        <v>631341</v>
      </c>
      <c r="F14" s="204">
        <v>-12.77880854720456</v>
      </c>
    </row>
    <row r="15" spans="1:14" ht="15.6" customHeight="1" x14ac:dyDescent="0.25">
      <c r="A15" s="202" t="s">
        <v>150</v>
      </c>
      <c r="B15" s="203">
        <v>4826</v>
      </c>
      <c r="C15" s="203">
        <v>8078</v>
      </c>
      <c r="D15" s="203">
        <v>126135</v>
      </c>
      <c r="E15" s="203">
        <v>117289</v>
      </c>
      <c r="F15" s="204">
        <v>-7.0131208625678889</v>
      </c>
    </row>
    <row r="16" spans="1:14" ht="15.6" customHeight="1" x14ac:dyDescent="0.5">
      <c r="A16" s="202" t="s">
        <v>149</v>
      </c>
      <c r="B16" s="203">
        <v>0</v>
      </c>
      <c r="C16" s="203">
        <v>450</v>
      </c>
      <c r="D16" s="203">
        <v>41</v>
      </c>
      <c r="E16" s="203">
        <v>3299</v>
      </c>
      <c r="F16" s="204">
        <v>7946.3414634146338</v>
      </c>
      <c r="G16" s="15"/>
    </row>
    <row r="17" spans="1:7" ht="15.6" customHeight="1" x14ac:dyDescent="0.35">
      <c r="A17" s="202" t="s">
        <v>155</v>
      </c>
      <c r="B17" s="203">
        <v>139</v>
      </c>
      <c r="C17" s="203">
        <v>3</v>
      </c>
      <c r="D17" s="203">
        <v>1049</v>
      </c>
      <c r="E17" s="203">
        <v>295</v>
      </c>
      <c r="F17" s="204">
        <v>-71.877979027645381</v>
      </c>
      <c r="G17" s="16"/>
    </row>
    <row r="18" spans="1:7" ht="15.6" customHeight="1" x14ac:dyDescent="0.25">
      <c r="A18" s="202" t="s">
        <v>152</v>
      </c>
      <c r="B18" s="203">
        <v>409</v>
      </c>
      <c r="C18" s="203">
        <v>149</v>
      </c>
      <c r="D18" s="203">
        <v>2548</v>
      </c>
      <c r="E18" s="203">
        <v>1930</v>
      </c>
      <c r="F18" s="204">
        <v>-24.254317111459969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128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8</v>
      </c>
      <c r="C20" s="203">
        <v>0</v>
      </c>
      <c r="D20" s="203">
        <v>19</v>
      </c>
      <c r="E20" s="203">
        <v>21</v>
      </c>
      <c r="F20" s="204">
        <v>10.52631578947368</v>
      </c>
    </row>
    <row r="21" spans="1:7" ht="15.6" customHeight="1" x14ac:dyDescent="0.25">
      <c r="A21" s="202" t="s">
        <v>154</v>
      </c>
      <c r="B21" s="203">
        <v>992</v>
      </c>
      <c r="C21" s="203">
        <v>1234</v>
      </c>
      <c r="D21" s="203">
        <v>19639</v>
      </c>
      <c r="E21" s="203">
        <v>13883</v>
      </c>
      <c r="F21" s="204">
        <v>-29.30902795458017</v>
      </c>
    </row>
    <row r="22" spans="1:7" ht="15.6" customHeight="1" x14ac:dyDescent="0.25">
      <c r="A22" s="202" t="s">
        <v>151</v>
      </c>
      <c r="B22" s="203">
        <v>26858</v>
      </c>
      <c r="C22" s="203">
        <v>18724</v>
      </c>
      <c r="D22" s="203">
        <v>360783</v>
      </c>
      <c r="E22" s="203">
        <v>304645</v>
      </c>
      <c r="F22" s="204">
        <v>-15.56004578929717</v>
      </c>
    </row>
    <row r="23" spans="1:7" ht="15.6" customHeight="1" x14ac:dyDescent="0.25">
      <c r="A23" s="202" t="s">
        <v>171</v>
      </c>
      <c r="B23" s="203">
        <v>11894</v>
      </c>
      <c r="C23" s="203">
        <v>9611</v>
      </c>
      <c r="D23" s="203">
        <v>58972</v>
      </c>
      <c r="E23" s="203">
        <v>84599</v>
      </c>
      <c r="F23" s="204">
        <v>43.456216509529952</v>
      </c>
    </row>
    <row r="24" spans="1:7" ht="15.6" customHeight="1" x14ac:dyDescent="0.25">
      <c r="A24" s="202" t="s">
        <v>146</v>
      </c>
      <c r="B24" s="203">
        <v>9</v>
      </c>
      <c r="C24" s="203">
        <v>18</v>
      </c>
      <c r="D24" s="203">
        <v>256</v>
      </c>
      <c r="E24" s="203">
        <v>322</v>
      </c>
      <c r="F24" s="204">
        <v>25.78125</v>
      </c>
    </row>
    <row r="25" spans="1:7" ht="15.6" customHeight="1" x14ac:dyDescent="0.25">
      <c r="A25" s="202" t="s">
        <v>145</v>
      </c>
      <c r="B25" s="203">
        <v>227</v>
      </c>
      <c r="C25" s="203">
        <v>155</v>
      </c>
      <c r="D25" s="203">
        <v>2133</v>
      </c>
      <c r="E25" s="203">
        <v>12770</v>
      </c>
      <c r="F25" s="204">
        <v>498.68729488982649</v>
      </c>
    </row>
    <row r="26" spans="1:7" ht="15.6" customHeight="1" x14ac:dyDescent="0.25">
      <c r="A26" s="202" t="s">
        <v>157</v>
      </c>
      <c r="B26" s="203">
        <v>4</v>
      </c>
      <c r="C26" s="203">
        <v>2</v>
      </c>
      <c r="D26" s="203">
        <v>1293</v>
      </c>
      <c r="E26" s="203">
        <v>1587</v>
      </c>
      <c r="F26" s="204">
        <v>22.73781902552204</v>
      </c>
    </row>
    <row r="27" spans="1:7" ht="15.6" customHeight="1" x14ac:dyDescent="0.25">
      <c r="A27" s="202" t="s">
        <v>173</v>
      </c>
      <c r="B27" s="203">
        <v>25103</v>
      </c>
      <c r="C27" s="203">
        <v>22482</v>
      </c>
      <c r="D27" s="203">
        <v>259663</v>
      </c>
      <c r="E27" s="203">
        <v>224088</v>
      </c>
      <c r="F27" s="204">
        <v>-13.700450198911669</v>
      </c>
    </row>
    <row r="28" spans="1:7" ht="15.6" customHeight="1" x14ac:dyDescent="0.25">
      <c r="A28" s="202" t="s">
        <v>177</v>
      </c>
      <c r="B28" s="203">
        <v>8878</v>
      </c>
      <c r="C28" s="203">
        <v>7957</v>
      </c>
      <c r="D28" s="203">
        <v>81477</v>
      </c>
      <c r="E28" s="203">
        <v>78952</v>
      </c>
      <c r="F28" s="204">
        <v>-3.0990340832382088</v>
      </c>
    </row>
    <row r="29" spans="1:7" ht="15.6" customHeight="1" x14ac:dyDescent="0.25">
      <c r="A29" s="202" t="s">
        <v>178</v>
      </c>
      <c r="B29" s="203">
        <v>46522</v>
      </c>
      <c r="C29" s="203">
        <v>36912</v>
      </c>
      <c r="D29" s="203">
        <v>404802</v>
      </c>
      <c r="E29" s="203">
        <v>347404</v>
      </c>
      <c r="F29" s="204">
        <v>-14.179277770366751</v>
      </c>
    </row>
    <row r="30" spans="1:7" ht="15.6" customHeight="1" x14ac:dyDescent="0.25">
      <c r="A30" s="202" t="s">
        <v>179</v>
      </c>
      <c r="B30" s="203">
        <v>450</v>
      </c>
      <c r="C30" s="203">
        <v>297</v>
      </c>
      <c r="D30" s="203">
        <v>6090</v>
      </c>
      <c r="E30" s="203">
        <v>6399</v>
      </c>
      <c r="F30" s="204">
        <v>5.073891625615758</v>
      </c>
    </row>
    <row r="31" spans="1:7" ht="15.6" customHeight="1" x14ac:dyDescent="0.25">
      <c r="A31" s="202" t="s">
        <v>180</v>
      </c>
      <c r="B31" s="203">
        <v>15548</v>
      </c>
      <c r="C31" s="203">
        <v>21889</v>
      </c>
      <c r="D31" s="203">
        <v>200615</v>
      </c>
      <c r="E31" s="203">
        <v>206001</v>
      </c>
      <c r="F31" s="204">
        <v>2.6847444109363749</v>
      </c>
    </row>
    <row r="32" spans="1:7" ht="15.6" customHeight="1" x14ac:dyDescent="0.25">
      <c r="A32" s="202" t="s">
        <v>181</v>
      </c>
      <c r="B32" s="203">
        <v>57278</v>
      </c>
      <c r="C32" s="203">
        <v>44854</v>
      </c>
      <c r="D32" s="203">
        <v>593682</v>
      </c>
      <c r="E32" s="203">
        <v>525364</v>
      </c>
      <c r="F32" s="204">
        <v>-11.50750738610907</v>
      </c>
    </row>
    <row r="33" spans="1:6" ht="15.6" customHeight="1" x14ac:dyDescent="0.25">
      <c r="A33" s="202" t="s">
        <v>182</v>
      </c>
      <c r="B33" s="203">
        <v>63764</v>
      </c>
      <c r="C33" s="203">
        <v>59817</v>
      </c>
      <c r="D33" s="203">
        <v>597176</v>
      </c>
      <c r="E33" s="203">
        <v>597754</v>
      </c>
      <c r="F33" s="204">
        <v>9.6788886358453396E-2</v>
      </c>
    </row>
    <row r="34" spans="1:6" ht="15.6" customHeight="1" x14ac:dyDescent="0.25">
      <c r="A34" s="202" t="s">
        <v>183</v>
      </c>
      <c r="B34" s="203">
        <v>52</v>
      </c>
      <c r="C34" s="203">
        <v>1</v>
      </c>
      <c r="D34" s="203">
        <v>179</v>
      </c>
      <c r="E34" s="203">
        <v>298</v>
      </c>
      <c r="F34" s="204">
        <v>66.480446927374288</v>
      </c>
    </row>
    <row r="35" spans="1:6" ht="15.6" customHeight="1" x14ac:dyDescent="0.25">
      <c r="A35" s="170" t="s">
        <v>158</v>
      </c>
      <c r="B35" s="90">
        <f>SUM(B7:B34)</f>
        <v>352769</v>
      </c>
      <c r="C35" s="91">
        <f>SUM(C7:C34)</f>
        <v>319071</v>
      </c>
      <c r="D35" s="90">
        <f>SUM(D7:D34)</f>
        <v>3594919</v>
      </c>
      <c r="E35" s="92">
        <f>SUM(E7:E34)</f>
        <v>3331544</v>
      </c>
      <c r="F35" s="154">
        <f>E35*100/D35-100</f>
        <v>-7.3263124982788241</v>
      </c>
    </row>
    <row r="36" spans="1:6" ht="15.6" customHeight="1" x14ac:dyDescent="0.25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61C2F-E176-494C-93C5-B2BAEE312A6A}">
  <sheetPr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style="216" customWidth="1"/>
    <col min="2" max="2" width="18.7109375" style="216" customWidth="1"/>
    <col min="3" max="3" width="22.5703125" style="216" customWidth="1"/>
    <col min="4" max="5" width="15.42578125" style="216" customWidth="1"/>
    <col min="6" max="6" width="15.5703125" style="216" customWidth="1"/>
    <col min="7" max="10" width="15.42578125" style="216" customWidth="1"/>
    <col min="11" max="11" width="11.85546875" style="216" customWidth="1"/>
    <col min="12" max="16384" width="11.42578125" style="216"/>
  </cols>
  <sheetData>
    <row r="1" spans="1:11" x14ac:dyDescent="0.25">
      <c r="A1" s="212"/>
      <c r="B1" s="213"/>
      <c r="C1" s="213"/>
      <c r="D1" s="214"/>
      <c r="E1" s="215"/>
      <c r="F1" s="214"/>
      <c r="H1" s="217"/>
      <c r="J1" s="217"/>
      <c r="K1" s="217"/>
    </row>
    <row r="2" spans="1:11" x14ac:dyDescent="0.25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 x14ac:dyDescent="0.25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 x14ac:dyDescent="0.25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 x14ac:dyDescent="0.25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 x14ac:dyDescent="0.25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 x14ac:dyDescent="0.25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 x14ac:dyDescent="0.25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 x14ac:dyDescent="0.25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 x14ac:dyDescent="0.25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 x14ac:dyDescent="0.25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 x14ac:dyDescent="0.25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 x14ac:dyDescent="0.25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 x14ac:dyDescent="0.25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 x14ac:dyDescent="0.25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 x14ac:dyDescent="0.25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 x14ac:dyDescent="0.25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 x14ac:dyDescent="0.25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 x14ac:dyDescent="0.25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 x14ac:dyDescent="0.25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 x14ac:dyDescent="0.25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 x14ac:dyDescent="0.25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 x14ac:dyDescent="0.25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 x14ac:dyDescent="0.25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 x14ac:dyDescent="0.25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 x14ac:dyDescent="0.25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 x14ac:dyDescent="0.25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9" x14ac:dyDescent="0.7">
      <c r="A28" s="228" t="s">
        <v>169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 ht="17.25" x14ac:dyDescent="0.35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 x14ac:dyDescent="0.25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 x14ac:dyDescent="0.25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 x14ac:dyDescent="0.25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 x14ac:dyDescent="0.25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 x14ac:dyDescent="0.25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 x14ac:dyDescent="0.25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 x14ac:dyDescent="0.25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 x14ac:dyDescent="0.25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 x14ac:dyDescent="0.25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 x14ac:dyDescent="0.25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 x14ac:dyDescent="0.25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 x14ac:dyDescent="0.25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 x14ac:dyDescent="0.25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 x14ac:dyDescent="0.25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 x14ac:dyDescent="0.25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 x14ac:dyDescent="0.25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 x14ac:dyDescent="0.25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 x14ac:dyDescent="0.25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 x14ac:dyDescent="0.25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 x14ac:dyDescent="0.25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9447A-1EF3-47A9-A332-FA56170F6877}">
  <sheetPr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27" ht="15.6" customHeight="1" x14ac:dyDescent="0.25">
      <c r="A7" s="236" t="s">
        <v>18</v>
      </c>
      <c r="B7" s="237">
        <v>655723</v>
      </c>
      <c r="C7" s="237">
        <v>910822</v>
      </c>
      <c r="D7" s="237">
        <v>6961355</v>
      </c>
      <c r="E7" s="237">
        <v>8277395</v>
      </c>
      <c r="F7" s="238">
        <v>18.904940202015268</v>
      </c>
      <c r="G7" s="20"/>
    </row>
    <row r="8" spans="1:27" s="47" customFormat="1" ht="15.6" customHeight="1" x14ac:dyDescent="0.2">
      <c r="A8" s="236" t="s">
        <v>11</v>
      </c>
      <c r="B8" s="237">
        <v>92830</v>
      </c>
      <c r="C8" s="237">
        <v>36173</v>
      </c>
      <c r="D8" s="237">
        <v>716564</v>
      </c>
      <c r="E8" s="237">
        <v>819478</v>
      </c>
      <c r="F8" s="238">
        <v>14.36215048481364</v>
      </c>
      <c r="G8" s="239"/>
    </row>
    <row r="9" spans="1:27" ht="15.6" customHeight="1" x14ac:dyDescent="0.25">
      <c r="A9" s="236" t="s">
        <v>8</v>
      </c>
      <c r="B9" s="237">
        <v>60532</v>
      </c>
      <c r="C9" s="237">
        <v>98465</v>
      </c>
      <c r="D9" s="237">
        <v>744760</v>
      </c>
      <c r="E9" s="237">
        <v>830831</v>
      </c>
      <c r="F9" s="238">
        <v>11.55687738331811</v>
      </c>
      <c r="G9" s="20"/>
    </row>
    <row r="10" spans="1:27" ht="15.6" customHeight="1" x14ac:dyDescent="0.25">
      <c r="A10" s="236" t="s">
        <v>10</v>
      </c>
      <c r="B10" s="237">
        <v>189223</v>
      </c>
      <c r="C10" s="237">
        <v>158061</v>
      </c>
      <c r="D10" s="237">
        <v>1983696</v>
      </c>
      <c r="E10" s="237">
        <v>1969128</v>
      </c>
      <c r="F10" s="238">
        <v>-0.73438672054588494</v>
      </c>
    </row>
    <row r="11" spans="1:27" ht="15.6" customHeight="1" x14ac:dyDescent="0.25">
      <c r="A11" s="236" t="s">
        <v>9</v>
      </c>
      <c r="B11" s="237">
        <v>1351173</v>
      </c>
      <c r="C11" s="237">
        <v>1227497</v>
      </c>
      <c r="D11" s="237">
        <v>15106311</v>
      </c>
      <c r="E11" s="237">
        <v>15329014</v>
      </c>
      <c r="F11" s="238">
        <v>1.4742381511939009</v>
      </c>
    </row>
    <row r="12" spans="1:27" ht="15.6" customHeight="1" x14ac:dyDescent="0.25">
      <c r="A12" s="236" t="s">
        <v>6</v>
      </c>
      <c r="B12" s="237">
        <v>158644</v>
      </c>
      <c r="C12" s="237">
        <v>119161</v>
      </c>
      <c r="D12" s="237">
        <v>1525589</v>
      </c>
      <c r="E12" s="237">
        <v>1036333</v>
      </c>
      <c r="F12" s="238">
        <v>-32.069974285341601</v>
      </c>
    </row>
    <row r="13" spans="1:27" ht="15.6" customHeight="1" x14ac:dyDescent="0.25">
      <c r="A13" s="236" t="s">
        <v>175</v>
      </c>
      <c r="B13" s="237">
        <v>5126</v>
      </c>
      <c r="C13" s="237">
        <v>47033</v>
      </c>
      <c r="D13" s="237">
        <v>364321</v>
      </c>
      <c r="E13" s="237">
        <v>502543</v>
      </c>
      <c r="F13" s="238">
        <v>37.939619181985108</v>
      </c>
    </row>
    <row r="14" spans="1:27" ht="15.6" customHeight="1" x14ac:dyDescent="0.25">
      <c r="A14" s="236" t="s">
        <v>153</v>
      </c>
      <c r="B14" s="237">
        <v>1590314</v>
      </c>
      <c r="C14" s="237">
        <v>1617380</v>
      </c>
      <c r="D14" s="237">
        <v>16226661</v>
      </c>
      <c r="E14" s="237">
        <v>16105914</v>
      </c>
      <c r="F14" s="238">
        <v>-0.74412721138378402</v>
      </c>
    </row>
    <row r="15" spans="1:27" ht="15.6" customHeight="1" x14ac:dyDescent="0.25">
      <c r="A15" s="236" t="s">
        <v>150</v>
      </c>
      <c r="B15" s="237">
        <v>1595759</v>
      </c>
      <c r="C15" s="237">
        <v>1861788</v>
      </c>
      <c r="D15" s="237">
        <v>19725502</v>
      </c>
      <c r="E15" s="237">
        <v>20879892</v>
      </c>
      <c r="F15" s="238">
        <v>5.8522718458572029</v>
      </c>
    </row>
    <row r="16" spans="1:27" ht="15.6" customHeight="1" x14ac:dyDescent="0.5">
      <c r="A16" s="236" t="s">
        <v>149</v>
      </c>
      <c r="B16" s="237">
        <v>2228691</v>
      </c>
      <c r="C16" s="237">
        <v>2076651</v>
      </c>
      <c r="D16" s="237">
        <v>23619503</v>
      </c>
      <c r="E16" s="237">
        <v>22248672</v>
      </c>
      <c r="F16" s="238">
        <v>-5.8038096737259934</v>
      </c>
      <c r="G16" s="15"/>
    </row>
    <row r="17" spans="1:7" ht="15.6" customHeight="1" x14ac:dyDescent="0.35">
      <c r="A17" s="236" t="s">
        <v>155</v>
      </c>
      <c r="B17" s="237">
        <v>568237</v>
      </c>
      <c r="C17" s="237">
        <v>830660</v>
      </c>
      <c r="D17" s="237">
        <v>9964990</v>
      </c>
      <c r="E17" s="237">
        <v>11292783</v>
      </c>
      <c r="F17" s="238">
        <v>13.324579352312441</v>
      </c>
      <c r="G17" s="16"/>
    </row>
    <row r="18" spans="1:7" ht="15.6" customHeight="1" x14ac:dyDescent="0.25">
      <c r="A18" s="236" t="s">
        <v>152</v>
      </c>
      <c r="B18" s="237">
        <v>370</v>
      </c>
      <c r="C18" s="237">
        <v>310</v>
      </c>
      <c r="D18" s="237">
        <v>185003</v>
      </c>
      <c r="E18" s="237">
        <v>290103</v>
      </c>
      <c r="F18" s="238">
        <v>56.809889569358347</v>
      </c>
    </row>
    <row r="19" spans="1:7" ht="15.6" customHeight="1" x14ac:dyDescent="0.25">
      <c r="A19" s="236" t="s">
        <v>148</v>
      </c>
      <c r="B19" s="237">
        <v>339572</v>
      </c>
      <c r="C19" s="237">
        <v>375962</v>
      </c>
      <c r="D19" s="237">
        <v>4590092</v>
      </c>
      <c r="E19" s="237">
        <v>4023399</v>
      </c>
      <c r="F19" s="238">
        <v>-12.34600526525394</v>
      </c>
    </row>
    <row r="20" spans="1:7" ht="15.6" customHeight="1" x14ac:dyDescent="0.25">
      <c r="A20" s="236" t="s">
        <v>147</v>
      </c>
      <c r="B20" s="237">
        <v>823474</v>
      </c>
      <c r="C20" s="237">
        <v>958797</v>
      </c>
      <c r="D20" s="237">
        <v>8606691</v>
      </c>
      <c r="E20" s="237">
        <v>9200403</v>
      </c>
      <c r="F20" s="238">
        <v>6.8982608995722066</v>
      </c>
    </row>
    <row r="21" spans="1:7" ht="15.6" customHeight="1" x14ac:dyDescent="0.25">
      <c r="A21" s="236" t="s">
        <v>154</v>
      </c>
      <c r="B21" s="237">
        <v>1235714</v>
      </c>
      <c r="C21" s="237">
        <v>1295841</v>
      </c>
      <c r="D21" s="237">
        <v>15284999</v>
      </c>
      <c r="E21" s="237">
        <v>15077349</v>
      </c>
      <c r="F21" s="238">
        <v>-1.358521515114262</v>
      </c>
    </row>
    <row r="22" spans="1:7" ht="15.6" customHeight="1" x14ac:dyDescent="0.25">
      <c r="A22" s="236" t="s">
        <v>151</v>
      </c>
      <c r="B22" s="237">
        <v>198665</v>
      </c>
      <c r="C22" s="237">
        <v>150395</v>
      </c>
      <c r="D22" s="237">
        <v>1765795</v>
      </c>
      <c r="E22" s="237">
        <v>1776681</v>
      </c>
      <c r="F22" s="238">
        <v>0.61649285449330193</v>
      </c>
    </row>
    <row r="23" spans="1:7" ht="15.6" customHeight="1" x14ac:dyDescent="0.25">
      <c r="A23" s="236" t="s">
        <v>171</v>
      </c>
      <c r="B23" s="237">
        <v>57545</v>
      </c>
      <c r="C23" s="237">
        <v>34949</v>
      </c>
      <c r="D23" s="237">
        <v>1089788</v>
      </c>
      <c r="E23" s="237">
        <v>975531</v>
      </c>
      <c r="F23" s="238">
        <v>-10.484332732604869</v>
      </c>
    </row>
    <row r="24" spans="1:7" ht="15.6" customHeight="1" x14ac:dyDescent="0.25">
      <c r="A24" s="236" t="s">
        <v>146</v>
      </c>
      <c r="B24" s="237">
        <v>63782</v>
      </c>
      <c r="C24" s="237">
        <v>124760</v>
      </c>
      <c r="D24" s="237">
        <v>1251561</v>
      </c>
      <c r="E24" s="237">
        <v>1570509</v>
      </c>
      <c r="F24" s="238">
        <v>25.484015561366959</v>
      </c>
    </row>
    <row r="25" spans="1:7" ht="15.6" customHeight="1" x14ac:dyDescent="0.25">
      <c r="A25" s="236" t="s">
        <v>145</v>
      </c>
      <c r="B25" s="237">
        <v>2</v>
      </c>
      <c r="C25" s="237">
        <v>0</v>
      </c>
      <c r="D25" s="237">
        <v>96</v>
      </c>
      <c r="E25" s="237">
        <v>16</v>
      </c>
      <c r="F25" s="238">
        <v>-83.333333333333329</v>
      </c>
    </row>
    <row r="26" spans="1:7" ht="15.6" customHeight="1" x14ac:dyDescent="0.25">
      <c r="A26" s="236" t="s">
        <v>157</v>
      </c>
      <c r="B26" s="237">
        <v>137127</v>
      </c>
      <c r="C26" s="237">
        <v>118511</v>
      </c>
      <c r="D26" s="237">
        <v>1022531</v>
      </c>
      <c r="E26" s="237">
        <v>1282909</v>
      </c>
      <c r="F26" s="238">
        <v>25.464069060008939</v>
      </c>
    </row>
    <row r="27" spans="1:7" ht="15.6" customHeight="1" x14ac:dyDescent="0.25">
      <c r="A27" s="236" t="s">
        <v>173</v>
      </c>
      <c r="B27" s="237">
        <v>175336</v>
      </c>
      <c r="C27" s="237">
        <v>160785</v>
      </c>
      <c r="D27" s="237">
        <v>2044838</v>
      </c>
      <c r="E27" s="237">
        <v>1974156</v>
      </c>
      <c r="F27" s="238">
        <v>-3.4566063424095148</v>
      </c>
    </row>
    <row r="28" spans="1:7" ht="15.6" customHeight="1" x14ac:dyDescent="0.25">
      <c r="A28" s="236" t="s">
        <v>177</v>
      </c>
      <c r="B28" s="237">
        <v>93252</v>
      </c>
      <c r="C28" s="237">
        <v>124947</v>
      </c>
      <c r="D28" s="237">
        <v>987103</v>
      </c>
      <c r="E28" s="237">
        <v>925616</v>
      </c>
      <c r="F28" s="238">
        <v>-6.2290358756887514</v>
      </c>
    </row>
    <row r="29" spans="1:7" ht="15.6" customHeight="1" x14ac:dyDescent="0.25">
      <c r="A29" s="236" t="s">
        <v>178</v>
      </c>
      <c r="B29" s="237">
        <v>322498</v>
      </c>
      <c r="C29" s="237">
        <v>286478</v>
      </c>
      <c r="D29" s="237">
        <v>3337305</v>
      </c>
      <c r="E29" s="237">
        <v>3098673</v>
      </c>
      <c r="F29" s="238">
        <v>-7.1504402504416049</v>
      </c>
    </row>
    <row r="30" spans="1:7" ht="15.6" customHeight="1" x14ac:dyDescent="0.25">
      <c r="A30" s="236" t="s">
        <v>179</v>
      </c>
      <c r="B30" s="237">
        <v>195841</v>
      </c>
      <c r="C30" s="237">
        <v>149953</v>
      </c>
      <c r="D30" s="237">
        <v>1767185</v>
      </c>
      <c r="E30" s="237">
        <v>1935551</v>
      </c>
      <c r="F30" s="238">
        <v>9.5273556531998622</v>
      </c>
    </row>
    <row r="31" spans="1:7" ht="15.6" customHeight="1" x14ac:dyDescent="0.25">
      <c r="A31" s="236" t="s">
        <v>180</v>
      </c>
      <c r="B31" s="237">
        <v>2055221</v>
      </c>
      <c r="C31" s="237">
        <v>1771059</v>
      </c>
      <c r="D31" s="237">
        <v>21998683</v>
      </c>
      <c r="E31" s="237">
        <v>20803338</v>
      </c>
      <c r="F31" s="238">
        <v>-5.4337116453744017</v>
      </c>
    </row>
    <row r="32" spans="1:7" ht="15.6" customHeight="1" x14ac:dyDescent="0.25">
      <c r="A32" s="236" t="s">
        <v>181</v>
      </c>
      <c r="B32" s="237">
        <v>1464678</v>
      </c>
      <c r="C32" s="237">
        <v>1388457</v>
      </c>
      <c r="D32" s="237">
        <v>15742871</v>
      </c>
      <c r="E32" s="237">
        <v>14792309</v>
      </c>
      <c r="F32" s="238">
        <v>-6.0380473167823121</v>
      </c>
    </row>
    <row r="33" spans="1:6" ht="15.6" customHeight="1" x14ac:dyDescent="0.25">
      <c r="A33" s="236" t="s">
        <v>182</v>
      </c>
      <c r="B33" s="237">
        <v>148350</v>
      </c>
      <c r="C33" s="237">
        <v>180498</v>
      </c>
      <c r="D33" s="237">
        <v>1570160</v>
      </c>
      <c r="E33" s="237">
        <v>1726326</v>
      </c>
      <c r="F33" s="238">
        <v>9.945865389514438</v>
      </c>
    </row>
    <row r="34" spans="1:6" ht="15.6" customHeight="1" x14ac:dyDescent="0.25">
      <c r="A34" s="236" t="s">
        <v>183</v>
      </c>
      <c r="B34" s="237">
        <v>45914</v>
      </c>
      <c r="C34" s="237">
        <v>41818</v>
      </c>
      <c r="D34" s="237">
        <v>668319</v>
      </c>
      <c r="E34" s="237">
        <v>692454</v>
      </c>
      <c r="F34" s="238">
        <v>3.6112993944508531</v>
      </c>
    </row>
    <row r="35" spans="1:6" ht="15.6" customHeight="1" x14ac:dyDescent="0.25">
      <c r="A35" s="240" t="s">
        <v>158</v>
      </c>
      <c r="B35" s="241">
        <f>SUM(B7:B34)</f>
        <v>15853593</v>
      </c>
      <c r="C35" s="241">
        <f>SUM(C7:C34)</f>
        <v>16147211</v>
      </c>
      <c r="D35" s="241">
        <f>SUM(D7:D34)</f>
        <v>178852272</v>
      </c>
      <c r="E35" s="241">
        <f>SUM(E7:E34)</f>
        <v>179437306</v>
      </c>
      <c r="F35" s="242">
        <f>E35*100/D35-100</f>
        <v>0.32710459501458899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E5D17-96F0-4349-9C07-F52070CF28F8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502070</v>
      </c>
      <c r="C7" s="237">
        <v>549900</v>
      </c>
      <c r="D7" s="237">
        <v>4182089</v>
      </c>
      <c r="E7" s="237">
        <v>5103431</v>
      </c>
      <c r="F7" s="238">
        <v>22.030664579352571</v>
      </c>
      <c r="G7" s="20"/>
    </row>
    <row r="8" spans="1:14" s="47" customFormat="1" ht="15.6" customHeight="1" x14ac:dyDescent="0.2">
      <c r="A8" s="236" t="s">
        <v>11</v>
      </c>
      <c r="B8" s="237">
        <v>2055</v>
      </c>
      <c r="C8" s="237">
        <v>0</v>
      </c>
      <c r="D8" s="237">
        <v>11009</v>
      </c>
      <c r="E8" s="237">
        <v>7301</v>
      </c>
      <c r="F8" s="238">
        <v>-33.681533290943783</v>
      </c>
    </row>
    <row r="9" spans="1:14" ht="15.6" customHeight="1" x14ac:dyDescent="0.25">
      <c r="A9" s="236" t="s">
        <v>8</v>
      </c>
      <c r="B9" s="237">
        <v>0</v>
      </c>
      <c r="C9" s="237">
        <v>0</v>
      </c>
      <c r="D9" s="237">
        <v>6036</v>
      </c>
      <c r="E9" s="237">
        <v>44871</v>
      </c>
      <c r="F9" s="238">
        <v>643.38966202783297</v>
      </c>
      <c r="G9" s="20"/>
    </row>
    <row r="10" spans="1:14" ht="15.6" customHeight="1" x14ac:dyDescent="0.25">
      <c r="A10" s="236" t="s">
        <v>10</v>
      </c>
      <c r="B10" s="237">
        <v>24845</v>
      </c>
      <c r="C10" s="237">
        <v>20190</v>
      </c>
      <c r="D10" s="237">
        <v>248982</v>
      </c>
      <c r="E10" s="237">
        <v>257344</v>
      </c>
      <c r="F10" s="238">
        <v>3.3584757131037568</v>
      </c>
    </row>
    <row r="11" spans="1:14" ht="15.6" customHeight="1" x14ac:dyDescent="0.25">
      <c r="A11" s="236" t="s">
        <v>9</v>
      </c>
      <c r="B11" s="237">
        <v>914664</v>
      </c>
      <c r="C11" s="237">
        <v>725112</v>
      </c>
      <c r="D11" s="237">
        <v>10138134</v>
      </c>
      <c r="E11" s="237">
        <v>10347310</v>
      </c>
      <c r="F11" s="238">
        <v>2.063259372977313</v>
      </c>
    </row>
    <row r="12" spans="1:14" ht="15.6" customHeight="1" x14ac:dyDescent="0.25">
      <c r="A12" s="236" t="s">
        <v>6</v>
      </c>
      <c r="B12" s="237">
        <v>3959</v>
      </c>
      <c r="C12" s="237">
        <v>0</v>
      </c>
      <c r="D12" s="237">
        <v>52692</v>
      </c>
      <c r="E12" s="237">
        <v>44186</v>
      </c>
      <c r="F12" s="238">
        <v>-16.142867987550289</v>
      </c>
    </row>
    <row r="13" spans="1:14" ht="15.6" customHeight="1" x14ac:dyDescent="0.25">
      <c r="A13" s="236" t="s">
        <v>175</v>
      </c>
      <c r="B13" s="237">
        <v>0</v>
      </c>
      <c r="C13" s="237">
        <v>36273</v>
      </c>
      <c r="D13" s="237">
        <v>264428</v>
      </c>
      <c r="E13" s="237">
        <v>404136</v>
      </c>
      <c r="F13" s="238">
        <v>52.834041780749402</v>
      </c>
    </row>
    <row r="14" spans="1:14" ht="15.6" customHeight="1" x14ac:dyDescent="0.25">
      <c r="A14" s="236" t="s">
        <v>153</v>
      </c>
      <c r="B14" s="237">
        <v>681731</v>
      </c>
      <c r="C14" s="237">
        <v>682121</v>
      </c>
      <c r="D14" s="237">
        <v>6703280</v>
      </c>
      <c r="E14" s="237">
        <v>5971629</v>
      </c>
      <c r="F14" s="238">
        <v>-10.914820804143639</v>
      </c>
    </row>
    <row r="15" spans="1:14" ht="15.6" customHeight="1" x14ac:dyDescent="0.25">
      <c r="A15" s="236" t="s">
        <v>150</v>
      </c>
      <c r="B15" s="237">
        <v>1203589</v>
      </c>
      <c r="C15" s="237">
        <v>1455810</v>
      </c>
      <c r="D15" s="237">
        <v>14498358</v>
      </c>
      <c r="E15" s="237">
        <v>15306715</v>
      </c>
      <c r="F15" s="238">
        <v>5.575507240199201</v>
      </c>
    </row>
    <row r="16" spans="1:14" ht="15.6" customHeight="1" x14ac:dyDescent="0.5">
      <c r="A16" s="236" t="s">
        <v>149</v>
      </c>
      <c r="B16" s="237">
        <v>1555001</v>
      </c>
      <c r="C16" s="237">
        <v>1653938</v>
      </c>
      <c r="D16" s="237">
        <v>18128705</v>
      </c>
      <c r="E16" s="237">
        <v>17019655</v>
      </c>
      <c r="F16" s="238">
        <v>-6.117646020496224</v>
      </c>
      <c r="G16" s="15"/>
    </row>
    <row r="17" spans="1:7" ht="15.6" customHeight="1" x14ac:dyDescent="0.35">
      <c r="A17" s="236" t="s">
        <v>155</v>
      </c>
      <c r="B17" s="237">
        <v>145011</v>
      </c>
      <c r="C17" s="237">
        <v>381231</v>
      </c>
      <c r="D17" s="237">
        <v>5021977</v>
      </c>
      <c r="E17" s="237">
        <v>5296494</v>
      </c>
      <c r="F17" s="238">
        <v>5.466313366230068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183475</v>
      </c>
      <c r="E18" s="237">
        <v>287966</v>
      </c>
      <c r="F18" s="238">
        <v>56.951083253849298</v>
      </c>
    </row>
    <row r="19" spans="1:7" ht="15.6" customHeight="1" x14ac:dyDescent="0.25">
      <c r="A19" s="236" t="s">
        <v>148</v>
      </c>
      <c r="B19" s="237">
        <v>175656</v>
      </c>
      <c r="C19" s="237">
        <v>157938</v>
      </c>
      <c r="D19" s="237">
        <v>2550052</v>
      </c>
      <c r="E19" s="237">
        <v>1767006</v>
      </c>
      <c r="F19" s="238">
        <v>-30.70706009132363</v>
      </c>
    </row>
    <row r="20" spans="1:7" ht="15.6" customHeight="1" x14ac:dyDescent="0.25">
      <c r="A20" s="236" t="s">
        <v>147</v>
      </c>
      <c r="B20" s="237">
        <v>81295</v>
      </c>
      <c r="C20" s="237">
        <v>134149</v>
      </c>
      <c r="D20" s="237">
        <v>782470</v>
      </c>
      <c r="E20" s="237">
        <v>1207041</v>
      </c>
      <c r="F20" s="238">
        <v>54.26035502958581</v>
      </c>
    </row>
    <row r="21" spans="1:7" ht="15.6" customHeight="1" x14ac:dyDescent="0.25">
      <c r="A21" s="236" t="s">
        <v>154</v>
      </c>
      <c r="B21" s="237">
        <v>925242</v>
      </c>
      <c r="C21" s="237">
        <v>1013972</v>
      </c>
      <c r="D21" s="237">
        <v>11968836</v>
      </c>
      <c r="E21" s="237">
        <v>11851041</v>
      </c>
      <c r="F21" s="238">
        <v>-0.98418091784364492</v>
      </c>
    </row>
    <row r="22" spans="1:7" ht="15.6" customHeight="1" x14ac:dyDescent="0.25">
      <c r="A22" s="236" t="s">
        <v>151</v>
      </c>
      <c r="B22" s="237">
        <v>137782</v>
      </c>
      <c r="C22" s="237">
        <v>79364</v>
      </c>
      <c r="D22" s="237">
        <v>1154855</v>
      </c>
      <c r="E22" s="237">
        <v>1182736</v>
      </c>
      <c r="F22" s="238">
        <v>2.414242480657748</v>
      </c>
    </row>
    <row r="23" spans="1:7" ht="15.6" customHeight="1" x14ac:dyDescent="0.25">
      <c r="A23" s="236" t="s">
        <v>171</v>
      </c>
      <c r="B23" s="237">
        <v>3999</v>
      </c>
      <c r="C23" s="237">
        <v>1500</v>
      </c>
      <c r="D23" s="237">
        <v>73223</v>
      </c>
      <c r="E23" s="237">
        <v>41001</v>
      </c>
      <c r="F23" s="238">
        <v>-44.00529888149898</v>
      </c>
    </row>
    <row r="24" spans="1:7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92683</v>
      </c>
      <c r="C26" s="237">
        <v>71298</v>
      </c>
      <c r="D26" s="237">
        <v>697779</v>
      </c>
      <c r="E26" s="237">
        <v>878189</v>
      </c>
      <c r="F26" s="238">
        <v>25.854891018503</v>
      </c>
    </row>
    <row r="27" spans="1:7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 x14ac:dyDescent="0.25">
      <c r="A28" s="236" t="s">
        <v>177</v>
      </c>
      <c r="B28" s="237">
        <v>27481</v>
      </c>
      <c r="C28" s="237">
        <v>72433</v>
      </c>
      <c r="D28" s="237">
        <v>481982</v>
      </c>
      <c r="E28" s="237">
        <v>420976</v>
      </c>
      <c r="F28" s="238">
        <v>-12.65731915299742</v>
      </c>
    </row>
    <row r="29" spans="1:7" ht="15.6" customHeight="1" x14ac:dyDescent="0.25">
      <c r="A29" s="236" t="s">
        <v>178</v>
      </c>
      <c r="B29" s="237">
        <v>13136</v>
      </c>
      <c r="C29" s="237">
        <v>3800</v>
      </c>
      <c r="D29" s="237">
        <v>171715</v>
      </c>
      <c r="E29" s="237">
        <v>148448</v>
      </c>
      <c r="F29" s="238">
        <v>-13.549777247182829</v>
      </c>
    </row>
    <row r="30" spans="1:7" ht="15.6" customHeight="1" x14ac:dyDescent="0.25">
      <c r="A30" s="236" t="s">
        <v>179</v>
      </c>
      <c r="B30" s="237">
        <v>38992</v>
      </c>
      <c r="C30" s="237">
        <v>47055</v>
      </c>
      <c r="D30" s="237">
        <v>380028</v>
      </c>
      <c r="E30" s="237">
        <v>501118</v>
      </c>
      <c r="F30" s="238">
        <v>31.863441641142231</v>
      </c>
    </row>
    <row r="31" spans="1:7" ht="15.6" customHeight="1" x14ac:dyDescent="0.25">
      <c r="A31" s="236" t="s">
        <v>180</v>
      </c>
      <c r="B31" s="237">
        <v>1193465</v>
      </c>
      <c r="C31" s="237">
        <v>957771</v>
      </c>
      <c r="D31" s="237">
        <v>13131399</v>
      </c>
      <c r="E31" s="237">
        <v>12690833</v>
      </c>
      <c r="F31" s="238">
        <v>-3.355057598965657</v>
      </c>
    </row>
    <row r="32" spans="1:7" ht="15.6" customHeight="1" x14ac:dyDescent="0.25">
      <c r="A32" s="236" t="s">
        <v>181</v>
      </c>
      <c r="B32" s="237">
        <v>334851</v>
      </c>
      <c r="C32" s="237">
        <v>283447</v>
      </c>
      <c r="D32" s="237">
        <v>3597744</v>
      </c>
      <c r="E32" s="237">
        <v>2133044</v>
      </c>
      <c r="F32" s="238">
        <v>-40.71162372864773</v>
      </c>
    </row>
    <row r="33" spans="1:6" ht="15.6" customHeight="1" x14ac:dyDescent="0.25">
      <c r="A33" s="236" t="s">
        <v>182</v>
      </c>
      <c r="B33" s="237">
        <v>2999</v>
      </c>
      <c r="C33" s="237">
        <v>2400</v>
      </c>
      <c r="D33" s="237">
        <v>34033</v>
      </c>
      <c r="E33" s="237">
        <v>32905</v>
      </c>
      <c r="F33" s="238">
        <v>-3.31443011195016</v>
      </c>
    </row>
    <row r="34" spans="1:6" ht="15.6" customHeight="1" x14ac:dyDescent="0.25">
      <c r="A34" s="236" t="s">
        <v>183</v>
      </c>
      <c r="B34" s="237">
        <v>12515</v>
      </c>
      <c r="C34" s="237">
        <v>10657</v>
      </c>
      <c r="D34" s="237">
        <v>245854</v>
      </c>
      <c r="E34" s="237">
        <v>242277</v>
      </c>
      <c r="F34" s="238">
        <v>-1.4549285348214771</v>
      </c>
    </row>
    <row r="35" spans="1:6" ht="15.6" customHeight="1" x14ac:dyDescent="0.25">
      <c r="A35" s="240" t="s">
        <v>158</v>
      </c>
      <c r="B35" s="241">
        <f>SUM(B7:B34)</f>
        <v>8073021</v>
      </c>
      <c r="C35" s="241">
        <f>SUM(C7:C34)</f>
        <v>8340359</v>
      </c>
      <c r="D35" s="241">
        <f>SUM(D7:D34)</f>
        <v>94709135</v>
      </c>
      <c r="E35" s="241">
        <f>SUM(E7:E34)</f>
        <v>93187653</v>
      </c>
      <c r="F35" s="242">
        <f>E35*100/D35-100</f>
        <v>-1.6064786147608743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34AF2-AB90-49A4-9D01-3A9DEFF673B9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145219</v>
      </c>
      <c r="C7" s="237">
        <v>332674</v>
      </c>
      <c r="D7" s="237">
        <v>2379244</v>
      </c>
      <c r="E7" s="237">
        <v>2823906</v>
      </c>
      <c r="F7" s="238">
        <v>18.689213884746579</v>
      </c>
      <c r="G7" s="20"/>
    </row>
    <row r="8" spans="1:14" ht="15.6" customHeight="1" x14ac:dyDescent="0.25">
      <c r="A8" s="236" t="s">
        <v>11</v>
      </c>
      <c r="B8" s="237">
        <v>81025</v>
      </c>
      <c r="C8" s="237">
        <v>19941</v>
      </c>
      <c r="D8" s="237">
        <v>584425</v>
      </c>
      <c r="E8" s="237">
        <v>686298</v>
      </c>
      <c r="F8" s="238">
        <v>17.431321384266582</v>
      </c>
    </row>
    <row r="9" spans="1:14" ht="15.6" customHeight="1" x14ac:dyDescent="0.25">
      <c r="A9" s="236" t="s">
        <v>8</v>
      </c>
      <c r="B9" s="237">
        <v>10273</v>
      </c>
      <c r="C9" s="237">
        <v>52896</v>
      </c>
      <c r="D9" s="237">
        <v>264831</v>
      </c>
      <c r="E9" s="237">
        <v>270785</v>
      </c>
      <c r="F9" s="238">
        <v>2.2482262272921218</v>
      </c>
    </row>
    <row r="10" spans="1:14" ht="15.6" customHeight="1" x14ac:dyDescent="0.25">
      <c r="A10" s="236" t="s">
        <v>10</v>
      </c>
      <c r="B10" s="237">
        <v>144442</v>
      </c>
      <c r="C10" s="237">
        <v>123699</v>
      </c>
      <c r="D10" s="237">
        <v>1412379</v>
      </c>
      <c r="E10" s="237">
        <v>1452175</v>
      </c>
      <c r="F10" s="238">
        <v>2.81765730020058</v>
      </c>
    </row>
    <row r="11" spans="1:14" ht="15.6" customHeight="1" x14ac:dyDescent="0.25">
      <c r="A11" s="236" t="s">
        <v>9</v>
      </c>
      <c r="B11" s="237">
        <v>14412</v>
      </c>
      <c r="C11" s="237">
        <v>11077</v>
      </c>
      <c r="D11" s="237">
        <v>323514</v>
      </c>
      <c r="E11" s="237">
        <v>162568</v>
      </c>
      <c r="F11" s="238">
        <v>-49.749315331021222</v>
      </c>
    </row>
    <row r="12" spans="1:14" ht="15.6" customHeight="1" x14ac:dyDescent="0.25">
      <c r="A12" s="236" t="s">
        <v>6</v>
      </c>
      <c r="B12" s="237">
        <v>151205</v>
      </c>
      <c r="C12" s="237">
        <v>113207</v>
      </c>
      <c r="D12" s="237">
        <v>1435247</v>
      </c>
      <c r="E12" s="237">
        <v>945119</v>
      </c>
      <c r="F12" s="238">
        <v>-34.149383346559858</v>
      </c>
    </row>
    <row r="13" spans="1:14" ht="15.6" customHeight="1" x14ac:dyDescent="0.25">
      <c r="A13" s="236" t="s">
        <v>175</v>
      </c>
      <c r="B13" s="237">
        <v>4900</v>
      </c>
      <c r="C13" s="237">
        <v>10016</v>
      </c>
      <c r="D13" s="237">
        <v>88361</v>
      </c>
      <c r="E13" s="237">
        <v>84184</v>
      </c>
      <c r="F13" s="238">
        <v>-4.7271986509885551</v>
      </c>
    </row>
    <row r="14" spans="1:14" ht="15.6" customHeight="1" x14ac:dyDescent="0.25">
      <c r="A14" s="236" t="s">
        <v>153</v>
      </c>
      <c r="B14" s="237">
        <v>275920</v>
      </c>
      <c r="C14" s="237">
        <v>284642</v>
      </c>
      <c r="D14" s="237">
        <v>2363673</v>
      </c>
      <c r="E14" s="237">
        <v>2522044</v>
      </c>
      <c r="F14" s="238">
        <v>6.7002076852424182</v>
      </c>
    </row>
    <row r="15" spans="1:14" ht="15.6" customHeight="1" x14ac:dyDescent="0.25">
      <c r="A15" s="236" t="s">
        <v>150</v>
      </c>
      <c r="B15" s="237">
        <v>107203</v>
      </c>
      <c r="C15" s="237">
        <v>123694</v>
      </c>
      <c r="D15" s="237">
        <v>1911542</v>
      </c>
      <c r="E15" s="237">
        <v>1957165</v>
      </c>
      <c r="F15" s="238">
        <v>2.3867118797285092</v>
      </c>
    </row>
    <row r="16" spans="1:14" ht="15.6" customHeight="1" x14ac:dyDescent="0.5">
      <c r="A16" s="236" t="s">
        <v>149</v>
      </c>
      <c r="B16" s="237">
        <v>635819</v>
      </c>
      <c r="C16" s="237">
        <v>384962</v>
      </c>
      <c r="D16" s="237">
        <v>4992989</v>
      </c>
      <c r="E16" s="237">
        <v>4800687</v>
      </c>
      <c r="F16" s="238">
        <v>-3.8514404898548809</v>
      </c>
      <c r="G16" s="15"/>
    </row>
    <row r="17" spans="1:7" ht="15.6" customHeight="1" x14ac:dyDescent="0.35">
      <c r="A17" s="236" t="s">
        <v>155</v>
      </c>
      <c r="B17" s="237">
        <v>417237</v>
      </c>
      <c r="C17" s="237">
        <v>434336</v>
      </c>
      <c r="D17" s="237">
        <v>4797007</v>
      </c>
      <c r="E17" s="237">
        <v>5832170</v>
      </c>
      <c r="F17" s="238">
        <v>21.579351458107109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152411</v>
      </c>
      <c r="C19" s="237">
        <v>214905</v>
      </c>
      <c r="D19" s="237">
        <v>1916857</v>
      </c>
      <c r="E19" s="237">
        <v>2159793</v>
      </c>
      <c r="F19" s="238">
        <v>12.67366318927286</v>
      </c>
    </row>
    <row r="20" spans="1:7" ht="15.6" customHeight="1" x14ac:dyDescent="0.25">
      <c r="A20" s="236" t="s">
        <v>147</v>
      </c>
      <c r="B20" s="237">
        <v>706478</v>
      </c>
      <c r="C20" s="237">
        <v>791171</v>
      </c>
      <c r="D20" s="237">
        <v>7247872</v>
      </c>
      <c r="E20" s="237">
        <v>7329121</v>
      </c>
      <c r="F20" s="238">
        <v>1.121004896333716</v>
      </c>
    </row>
    <row r="21" spans="1:7" ht="15.6" customHeight="1" x14ac:dyDescent="0.25">
      <c r="A21" s="236" t="s">
        <v>154</v>
      </c>
      <c r="B21" s="237">
        <v>300346</v>
      </c>
      <c r="C21" s="237">
        <v>276078</v>
      </c>
      <c r="D21" s="237">
        <v>3181109</v>
      </c>
      <c r="E21" s="237">
        <v>3011263</v>
      </c>
      <c r="F21" s="238">
        <v>-5.3392071758622563</v>
      </c>
    </row>
    <row r="22" spans="1:7" ht="15.6" customHeight="1" x14ac:dyDescent="0.25">
      <c r="A22" s="236" t="s">
        <v>151</v>
      </c>
      <c r="B22" s="237">
        <v>18881</v>
      </c>
      <c r="C22" s="237">
        <v>36715</v>
      </c>
      <c r="D22" s="237">
        <v>210628</v>
      </c>
      <c r="E22" s="237">
        <v>224087</v>
      </c>
      <c r="F22" s="238">
        <v>6.3899386596274033</v>
      </c>
    </row>
    <row r="23" spans="1:7" ht="15.6" customHeight="1" x14ac:dyDescent="0.25">
      <c r="A23" s="236" t="s">
        <v>171</v>
      </c>
      <c r="B23" s="237">
        <v>29518</v>
      </c>
      <c r="C23" s="237">
        <v>20287</v>
      </c>
      <c r="D23" s="237">
        <v>810528</v>
      </c>
      <c r="E23" s="237">
        <v>754723</v>
      </c>
      <c r="F23" s="238">
        <v>-6.8850181610012271</v>
      </c>
    </row>
    <row r="24" spans="1:7" ht="15.6" customHeight="1" x14ac:dyDescent="0.25">
      <c r="A24" s="236" t="s">
        <v>146</v>
      </c>
      <c r="B24" s="237">
        <v>38418</v>
      </c>
      <c r="C24" s="237">
        <v>89316</v>
      </c>
      <c r="D24" s="237">
        <v>892057</v>
      </c>
      <c r="E24" s="237">
        <v>1191349</v>
      </c>
      <c r="F24" s="238">
        <v>33.550770858812832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22216</v>
      </c>
      <c r="C26" s="237">
        <v>19786</v>
      </c>
      <c r="D26" s="237">
        <v>100055</v>
      </c>
      <c r="E26" s="237">
        <v>166382</v>
      </c>
      <c r="F26" s="238">
        <v>66.290540202888423</v>
      </c>
    </row>
    <row r="27" spans="1:7" ht="15.6" customHeight="1" x14ac:dyDescent="0.25">
      <c r="A27" s="236" t="s">
        <v>173</v>
      </c>
      <c r="B27" s="237">
        <v>86889</v>
      </c>
      <c r="C27" s="237">
        <v>87827</v>
      </c>
      <c r="D27" s="237">
        <v>872049</v>
      </c>
      <c r="E27" s="237">
        <v>760731</v>
      </c>
      <c r="F27" s="238">
        <v>-12.76510838267116</v>
      </c>
    </row>
    <row r="28" spans="1:7" ht="15.6" customHeight="1" x14ac:dyDescent="0.25">
      <c r="A28" s="236" t="s">
        <v>177</v>
      </c>
      <c r="B28" s="237">
        <v>11945</v>
      </c>
      <c r="C28" s="237">
        <v>18303</v>
      </c>
      <c r="D28" s="237">
        <v>131994</v>
      </c>
      <c r="E28" s="237">
        <v>123041</v>
      </c>
      <c r="F28" s="238">
        <v>-6.7828840704880529</v>
      </c>
    </row>
    <row r="29" spans="1:7" ht="15.6" customHeight="1" x14ac:dyDescent="0.25">
      <c r="A29" s="236" t="s">
        <v>178</v>
      </c>
      <c r="B29" s="237">
        <v>244833</v>
      </c>
      <c r="C29" s="237">
        <v>208545</v>
      </c>
      <c r="D29" s="237">
        <v>2461926</v>
      </c>
      <c r="E29" s="237">
        <v>2180950</v>
      </c>
      <c r="F29" s="238">
        <v>-11.412853188926061</v>
      </c>
    </row>
    <row r="30" spans="1:7" ht="15.6" customHeight="1" x14ac:dyDescent="0.25">
      <c r="A30" s="236" t="s">
        <v>179</v>
      </c>
      <c r="B30" s="237">
        <v>148213</v>
      </c>
      <c r="C30" s="237">
        <v>89920</v>
      </c>
      <c r="D30" s="237">
        <v>1260117</v>
      </c>
      <c r="E30" s="237">
        <v>1246833</v>
      </c>
      <c r="F30" s="238">
        <v>-1.0541878254162069</v>
      </c>
    </row>
    <row r="31" spans="1:7" ht="15.6" customHeight="1" x14ac:dyDescent="0.25">
      <c r="A31" s="236" t="s">
        <v>180</v>
      </c>
      <c r="B31" s="237">
        <v>762073</v>
      </c>
      <c r="C31" s="237">
        <v>699628</v>
      </c>
      <c r="D31" s="237">
        <v>7908076</v>
      </c>
      <c r="E31" s="237">
        <v>7126147</v>
      </c>
      <c r="F31" s="238">
        <v>-9.8877274320580568</v>
      </c>
    </row>
    <row r="32" spans="1:7" ht="15.6" customHeight="1" x14ac:dyDescent="0.25">
      <c r="A32" s="236" t="s">
        <v>181</v>
      </c>
      <c r="B32" s="237">
        <v>233191</v>
      </c>
      <c r="C32" s="237">
        <v>189600</v>
      </c>
      <c r="D32" s="237">
        <v>1813564</v>
      </c>
      <c r="E32" s="237">
        <v>1930335</v>
      </c>
      <c r="F32" s="238">
        <v>6.4387581579696169</v>
      </c>
    </row>
    <row r="33" spans="1:7" ht="15.6" customHeight="1" x14ac:dyDescent="0.25">
      <c r="A33" s="236" t="s">
        <v>182</v>
      </c>
      <c r="B33" s="237">
        <v>2444</v>
      </c>
      <c r="C33" s="237">
        <v>8232</v>
      </c>
      <c r="D33" s="237">
        <v>74225</v>
      </c>
      <c r="E33" s="237">
        <v>69500</v>
      </c>
      <c r="F33" s="238">
        <v>-6.3657797238127358</v>
      </c>
    </row>
    <row r="34" spans="1:7" ht="15.6" customHeight="1" x14ac:dyDescent="0.25">
      <c r="A34" s="236" t="s">
        <v>183</v>
      </c>
      <c r="B34" s="237">
        <v>17010</v>
      </c>
      <c r="C34" s="237">
        <v>10971</v>
      </c>
      <c r="D34" s="237">
        <v>197372</v>
      </c>
      <c r="E34" s="237">
        <v>224449</v>
      </c>
      <c r="F34" s="238">
        <v>13.71876456640253</v>
      </c>
    </row>
    <row r="35" spans="1:7" s="47" customFormat="1" ht="15.6" customHeight="1" x14ac:dyDescent="0.2">
      <c r="A35" s="240" t="s">
        <v>158</v>
      </c>
      <c r="B35" s="241">
        <f>SUM(B7:B34)</f>
        <v>4762521</v>
      </c>
      <c r="C35" s="241">
        <f>SUM(C7:C34)</f>
        <v>4652428</v>
      </c>
      <c r="D35" s="241">
        <f>SUM(D7:D34)</f>
        <v>49631641</v>
      </c>
      <c r="E35" s="241">
        <f>SUM(E7:E34)</f>
        <v>50035805</v>
      </c>
      <c r="F35" s="242">
        <f>E35*100/D35-100</f>
        <v>0.81432729576683016</v>
      </c>
      <c r="G35" s="239"/>
    </row>
    <row r="36" spans="1:7" ht="15.6" customHeight="1" x14ac:dyDescent="0.25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DB4E5-71A5-4228-B9E3-2070FC525A18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8434</v>
      </c>
      <c r="C7" s="237">
        <v>28248</v>
      </c>
      <c r="D7" s="237">
        <v>400022</v>
      </c>
      <c r="E7" s="237">
        <v>350058</v>
      </c>
      <c r="F7" s="238">
        <v>-12.49031303278319</v>
      </c>
      <c r="G7" s="20"/>
    </row>
    <row r="8" spans="1:14" s="47" customFormat="1" ht="15.6" customHeight="1" x14ac:dyDescent="0.2">
      <c r="A8" s="236" t="s">
        <v>11</v>
      </c>
      <c r="B8" s="237">
        <v>9750</v>
      </c>
      <c r="C8" s="237">
        <v>16232</v>
      </c>
      <c r="D8" s="237">
        <v>121130</v>
      </c>
      <c r="E8" s="237">
        <v>125879</v>
      </c>
      <c r="F8" s="238">
        <v>3.9205811937587778</v>
      </c>
      <c r="G8" s="239"/>
    </row>
    <row r="9" spans="1:14" ht="15.6" customHeight="1" x14ac:dyDescent="0.25">
      <c r="A9" s="236" t="s">
        <v>8</v>
      </c>
      <c r="B9" s="237">
        <v>50259</v>
      </c>
      <c r="C9" s="237">
        <v>45569</v>
      </c>
      <c r="D9" s="237">
        <v>473893</v>
      </c>
      <c r="E9" s="237">
        <v>515175</v>
      </c>
      <c r="F9" s="238">
        <v>8.7112491638407761</v>
      </c>
      <c r="G9" s="243"/>
    </row>
    <row r="10" spans="1:14" ht="15.6" customHeight="1" x14ac:dyDescent="0.25">
      <c r="A10" s="236" t="s">
        <v>10</v>
      </c>
      <c r="B10" s="237">
        <v>19936</v>
      </c>
      <c r="C10" s="237">
        <v>14172</v>
      </c>
      <c r="D10" s="237">
        <v>322335</v>
      </c>
      <c r="E10" s="237">
        <v>259609</v>
      </c>
      <c r="F10" s="238">
        <v>-19.459878697628241</v>
      </c>
      <c r="G10" s="244"/>
    </row>
    <row r="11" spans="1:14" ht="15.6" customHeight="1" x14ac:dyDescent="0.25">
      <c r="A11" s="236" t="s">
        <v>9</v>
      </c>
      <c r="B11" s="237">
        <v>422097</v>
      </c>
      <c r="C11" s="237">
        <v>491308</v>
      </c>
      <c r="D11" s="237">
        <v>4644663</v>
      </c>
      <c r="E11" s="237">
        <v>4819136</v>
      </c>
      <c r="F11" s="238">
        <v>3.7564189264108032</v>
      </c>
    </row>
    <row r="12" spans="1:14" ht="15.6" customHeight="1" x14ac:dyDescent="0.25">
      <c r="A12" s="236" t="s">
        <v>6</v>
      </c>
      <c r="B12" s="237">
        <v>3480</v>
      </c>
      <c r="C12" s="237">
        <v>5954</v>
      </c>
      <c r="D12" s="237">
        <v>37650</v>
      </c>
      <c r="E12" s="237">
        <v>47028</v>
      </c>
      <c r="F12" s="238">
        <v>24.908366533864541</v>
      </c>
    </row>
    <row r="13" spans="1:14" ht="15.6" customHeight="1" x14ac:dyDescent="0.25">
      <c r="A13" s="236" t="s">
        <v>175</v>
      </c>
      <c r="B13" s="237">
        <v>226</v>
      </c>
      <c r="C13" s="237">
        <v>744</v>
      </c>
      <c r="D13" s="237">
        <v>11532</v>
      </c>
      <c r="E13" s="237">
        <v>14223</v>
      </c>
      <c r="F13" s="238">
        <v>23.33506763787722</v>
      </c>
    </row>
    <row r="14" spans="1:14" ht="15.6" customHeight="1" x14ac:dyDescent="0.25">
      <c r="A14" s="236" t="s">
        <v>153</v>
      </c>
      <c r="B14" s="237">
        <v>632663</v>
      </c>
      <c r="C14" s="237">
        <v>650617</v>
      </c>
      <c r="D14" s="237">
        <v>7159708</v>
      </c>
      <c r="E14" s="237">
        <v>7612241</v>
      </c>
      <c r="F14" s="238">
        <v>6.3205510615796072</v>
      </c>
    </row>
    <row r="15" spans="1:14" ht="15.6" customHeight="1" x14ac:dyDescent="0.25">
      <c r="A15" s="236" t="s">
        <v>150</v>
      </c>
      <c r="B15" s="237">
        <v>284967</v>
      </c>
      <c r="C15" s="237">
        <v>282284</v>
      </c>
      <c r="D15" s="237">
        <v>3315602</v>
      </c>
      <c r="E15" s="237">
        <v>3616012</v>
      </c>
      <c r="F15" s="238">
        <v>9.0604964045744936</v>
      </c>
    </row>
    <row r="16" spans="1:14" ht="15.6" customHeight="1" x14ac:dyDescent="0.5">
      <c r="A16" s="236" t="s">
        <v>149</v>
      </c>
      <c r="B16" s="237">
        <v>37871</v>
      </c>
      <c r="C16" s="237">
        <v>37751</v>
      </c>
      <c r="D16" s="237">
        <v>497809</v>
      </c>
      <c r="E16" s="237">
        <v>428330</v>
      </c>
      <c r="F16" s="238">
        <v>-13.9569593960736</v>
      </c>
      <c r="G16" s="15"/>
    </row>
    <row r="17" spans="1:7" ht="15.6" customHeight="1" x14ac:dyDescent="0.35">
      <c r="A17" s="236" t="s">
        <v>155</v>
      </c>
      <c r="B17" s="237">
        <v>5989</v>
      </c>
      <c r="C17" s="237">
        <v>15093</v>
      </c>
      <c r="D17" s="237">
        <v>146006</v>
      </c>
      <c r="E17" s="237">
        <v>164119</v>
      </c>
      <c r="F17" s="238">
        <v>12.405654562141279</v>
      </c>
      <c r="G17" s="16"/>
    </row>
    <row r="18" spans="1:7" ht="15.6" customHeight="1" x14ac:dyDescent="0.25">
      <c r="A18" s="236" t="s">
        <v>152</v>
      </c>
      <c r="B18" s="237">
        <v>370</v>
      </c>
      <c r="C18" s="237">
        <v>310</v>
      </c>
      <c r="D18" s="237">
        <v>1528</v>
      </c>
      <c r="E18" s="237">
        <v>2137</v>
      </c>
      <c r="F18" s="238">
        <v>39.856020942408378</v>
      </c>
    </row>
    <row r="19" spans="1:7" ht="15.6" customHeight="1" x14ac:dyDescent="0.25">
      <c r="A19" s="236" t="s">
        <v>148</v>
      </c>
      <c r="B19" s="237">
        <v>11505</v>
      </c>
      <c r="C19" s="237">
        <v>3119</v>
      </c>
      <c r="D19" s="237">
        <v>123183</v>
      </c>
      <c r="E19" s="237">
        <v>96600</v>
      </c>
      <c r="F19" s="238">
        <v>-21.580088161515789</v>
      </c>
    </row>
    <row r="20" spans="1:7" ht="15.6" customHeight="1" x14ac:dyDescent="0.25">
      <c r="A20" s="236" t="s">
        <v>147</v>
      </c>
      <c r="B20" s="237">
        <v>35701</v>
      </c>
      <c r="C20" s="237">
        <v>33477</v>
      </c>
      <c r="D20" s="237">
        <v>576349</v>
      </c>
      <c r="E20" s="237">
        <v>664241</v>
      </c>
      <c r="F20" s="238">
        <v>15.249787888935341</v>
      </c>
    </row>
    <row r="21" spans="1:7" ht="15.6" customHeight="1" x14ac:dyDescent="0.25">
      <c r="A21" s="236" t="s">
        <v>154</v>
      </c>
      <c r="B21" s="237">
        <v>10126</v>
      </c>
      <c r="C21" s="237">
        <v>5791</v>
      </c>
      <c r="D21" s="237">
        <v>135054</v>
      </c>
      <c r="E21" s="237">
        <v>215045</v>
      </c>
      <c r="F21" s="238">
        <v>59.228901032179728</v>
      </c>
    </row>
    <row r="22" spans="1:7" ht="15.6" customHeight="1" x14ac:dyDescent="0.25">
      <c r="A22" s="236" t="s">
        <v>151</v>
      </c>
      <c r="B22" s="237">
        <v>42002</v>
      </c>
      <c r="C22" s="237">
        <v>34316</v>
      </c>
      <c r="D22" s="237">
        <v>400312</v>
      </c>
      <c r="E22" s="237">
        <v>369858</v>
      </c>
      <c r="F22" s="238">
        <v>-7.6075660984432156</v>
      </c>
    </row>
    <row r="23" spans="1:7" ht="15.6" customHeight="1" x14ac:dyDescent="0.25">
      <c r="A23" s="236" t="s">
        <v>171</v>
      </c>
      <c r="B23" s="237">
        <v>24028</v>
      </c>
      <c r="C23" s="237">
        <v>13162</v>
      </c>
      <c r="D23" s="237">
        <v>206037</v>
      </c>
      <c r="E23" s="237">
        <v>179807</v>
      </c>
      <c r="F23" s="238">
        <v>-12.73072312254595</v>
      </c>
    </row>
    <row r="24" spans="1:7" ht="15.6" customHeight="1" x14ac:dyDescent="0.25">
      <c r="A24" s="236" t="s">
        <v>146</v>
      </c>
      <c r="B24" s="237">
        <v>25364</v>
      </c>
      <c r="C24" s="237">
        <v>35444</v>
      </c>
      <c r="D24" s="237">
        <v>359504</v>
      </c>
      <c r="E24" s="237">
        <v>379160</v>
      </c>
      <c r="F24" s="238">
        <v>5.4675330455293931</v>
      </c>
    </row>
    <row r="25" spans="1:7" ht="15.6" customHeight="1" x14ac:dyDescent="0.25">
      <c r="A25" s="236" t="s">
        <v>145</v>
      </c>
      <c r="B25" s="237">
        <v>2</v>
      </c>
      <c r="C25" s="237">
        <v>0</v>
      </c>
      <c r="D25" s="237">
        <v>96</v>
      </c>
      <c r="E25" s="237">
        <v>16</v>
      </c>
      <c r="F25" s="238">
        <v>-83.333333333333329</v>
      </c>
    </row>
    <row r="26" spans="1:7" ht="15.6" customHeight="1" x14ac:dyDescent="0.25">
      <c r="A26" s="236" t="s">
        <v>157</v>
      </c>
      <c r="B26" s="237">
        <v>22228</v>
      </c>
      <c r="C26" s="237">
        <v>27427</v>
      </c>
      <c r="D26" s="237">
        <v>224697</v>
      </c>
      <c r="E26" s="237">
        <v>238338</v>
      </c>
      <c r="F26" s="238">
        <v>6.0708420673173142</v>
      </c>
    </row>
    <row r="27" spans="1:7" ht="15.6" customHeight="1" x14ac:dyDescent="0.25">
      <c r="A27" s="236" t="s">
        <v>173</v>
      </c>
      <c r="B27" s="237">
        <v>88447</v>
      </c>
      <c r="C27" s="237">
        <v>72958</v>
      </c>
      <c r="D27" s="237">
        <v>1172789</v>
      </c>
      <c r="E27" s="237">
        <v>1213425</v>
      </c>
      <c r="F27" s="238">
        <v>3.4649028938709421</v>
      </c>
    </row>
    <row r="28" spans="1:7" ht="15.6" customHeight="1" x14ac:dyDescent="0.25">
      <c r="A28" s="236" t="s">
        <v>177</v>
      </c>
      <c r="B28" s="237">
        <v>53826</v>
      </c>
      <c r="C28" s="237">
        <v>34211</v>
      </c>
      <c r="D28" s="237">
        <v>373127</v>
      </c>
      <c r="E28" s="237">
        <v>381599</v>
      </c>
      <c r="F28" s="238">
        <v>2.2705405934172518</v>
      </c>
    </row>
    <row r="29" spans="1:7" ht="15.6" customHeight="1" x14ac:dyDescent="0.25">
      <c r="A29" s="236" t="s">
        <v>178</v>
      </c>
      <c r="B29" s="237">
        <v>64529</v>
      </c>
      <c r="C29" s="237">
        <v>74133</v>
      </c>
      <c r="D29" s="237">
        <v>703664</v>
      </c>
      <c r="E29" s="237">
        <v>769275</v>
      </c>
      <c r="F29" s="238">
        <v>9.3241945019213688</v>
      </c>
    </row>
    <row r="30" spans="1:7" ht="15.6" customHeight="1" x14ac:dyDescent="0.25">
      <c r="A30" s="236" t="s">
        <v>179</v>
      </c>
      <c r="B30" s="237">
        <v>8636</v>
      </c>
      <c r="C30" s="237">
        <v>12978</v>
      </c>
      <c r="D30" s="237">
        <v>127040</v>
      </c>
      <c r="E30" s="237">
        <v>187600</v>
      </c>
      <c r="F30" s="238">
        <v>47.670025188916867</v>
      </c>
    </row>
    <row r="31" spans="1:7" ht="15.6" customHeight="1" x14ac:dyDescent="0.25">
      <c r="A31" s="236" t="s">
        <v>180</v>
      </c>
      <c r="B31" s="237">
        <v>99683</v>
      </c>
      <c r="C31" s="237">
        <v>113660</v>
      </c>
      <c r="D31" s="237">
        <v>959208</v>
      </c>
      <c r="E31" s="237">
        <v>986358</v>
      </c>
      <c r="F31" s="238">
        <v>2.830460129606919</v>
      </c>
    </row>
    <row r="32" spans="1:7" ht="15.6" customHeight="1" x14ac:dyDescent="0.25">
      <c r="A32" s="236" t="s">
        <v>181</v>
      </c>
      <c r="B32" s="237">
        <v>896636</v>
      </c>
      <c r="C32" s="237">
        <v>915410</v>
      </c>
      <c r="D32" s="237">
        <v>10331563</v>
      </c>
      <c r="E32" s="237">
        <v>10728930</v>
      </c>
      <c r="F32" s="238">
        <v>3.8461460284373179</v>
      </c>
    </row>
    <row r="33" spans="1:6" ht="15.6" customHeight="1" x14ac:dyDescent="0.25">
      <c r="A33" s="236" t="s">
        <v>182</v>
      </c>
      <c r="B33" s="237">
        <v>142907</v>
      </c>
      <c r="C33" s="237">
        <v>169866</v>
      </c>
      <c r="D33" s="237">
        <v>1461902</v>
      </c>
      <c r="E33" s="237">
        <v>1623921</v>
      </c>
      <c r="F33" s="238">
        <v>11.08275383712451</v>
      </c>
    </row>
    <row r="34" spans="1:6" ht="15.6" customHeight="1" x14ac:dyDescent="0.25">
      <c r="A34" s="236" t="s">
        <v>183</v>
      </c>
      <c r="B34" s="237">
        <v>16389</v>
      </c>
      <c r="C34" s="237">
        <v>20190</v>
      </c>
      <c r="D34" s="237">
        <v>225093</v>
      </c>
      <c r="E34" s="237">
        <v>225728</v>
      </c>
      <c r="F34" s="238">
        <v>0.28210561856654692</v>
      </c>
    </row>
    <row r="35" spans="1:6" ht="15.6" customHeight="1" x14ac:dyDescent="0.25">
      <c r="A35" s="240" t="s">
        <v>158</v>
      </c>
      <c r="B35" s="241">
        <f>SUM(B7:B34)</f>
        <v>3018051</v>
      </c>
      <c r="C35" s="241">
        <f>SUM(C7:C34)</f>
        <v>3154424</v>
      </c>
      <c r="D35" s="241">
        <f>SUM(D7:D34)</f>
        <v>34511496</v>
      </c>
      <c r="E35" s="241">
        <f>SUM(E7:E34)</f>
        <v>36213848</v>
      </c>
      <c r="F35" s="242">
        <f>E35*100/D35-100</f>
        <v>4.9327099584439935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5CC19-E672-4A76-A107-D46DE53B1360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300411</v>
      </c>
      <c r="C7" s="237">
        <v>242781</v>
      </c>
      <c r="D7" s="237">
        <v>1820729</v>
      </c>
      <c r="E7" s="237">
        <v>2501937</v>
      </c>
      <c r="F7" s="238">
        <v>37.414024821925722</v>
      </c>
      <c r="G7" s="20"/>
    </row>
    <row r="8" spans="1:14" s="47" customFormat="1" ht="15.6" customHeight="1" x14ac:dyDescent="0.2">
      <c r="A8" s="236" t="s">
        <v>11</v>
      </c>
      <c r="B8" s="237">
        <v>57415</v>
      </c>
      <c r="C8" s="237">
        <v>63615</v>
      </c>
      <c r="D8" s="237">
        <v>811637</v>
      </c>
      <c r="E8" s="237">
        <v>845036</v>
      </c>
      <c r="F8" s="238">
        <v>4.1150169349105568</v>
      </c>
      <c r="G8" s="239"/>
    </row>
    <row r="9" spans="1:14" ht="15.6" customHeight="1" x14ac:dyDescent="0.25">
      <c r="A9" s="236" t="s">
        <v>8</v>
      </c>
      <c r="B9" s="237">
        <v>157248</v>
      </c>
      <c r="C9" s="237">
        <v>338146</v>
      </c>
      <c r="D9" s="237">
        <v>3008568</v>
      </c>
      <c r="E9" s="237">
        <v>2985162</v>
      </c>
      <c r="F9" s="238">
        <v>-0.77797809456193079</v>
      </c>
      <c r="G9" s="20"/>
    </row>
    <row r="10" spans="1:14" ht="15.6" customHeight="1" x14ac:dyDescent="0.25">
      <c r="A10" s="236" t="s">
        <v>10</v>
      </c>
      <c r="B10" s="237">
        <v>115942</v>
      </c>
      <c r="C10" s="237">
        <v>149764</v>
      </c>
      <c r="D10" s="237">
        <v>1855232</v>
      </c>
      <c r="E10" s="237">
        <v>1816161</v>
      </c>
      <c r="F10" s="238">
        <v>-2.105989978611845</v>
      </c>
    </row>
    <row r="11" spans="1:14" ht="15.6" customHeight="1" x14ac:dyDescent="0.25">
      <c r="A11" s="236" t="s">
        <v>9</v>
      </c>
      <c r="B11" s="237">
        <v>672742</v>
      </c>
      <c r="C11" s="237">
        <v>731474</v>
      </c>
      <c r="D11" s="237">
        <v>7057777</v>
      </c>
      <c r="E11" s="237">
        <v>7976635</v>
      </c>
      <c r="F11" s="238">
        <v>13.019085187871481</v>
      </c>
    </row>
    <row r="12" spans="1:14" ht="15.6" customHeight="1" x14ac:dyDescent="0.25">
      <c r="A12" s="236" t="s">
        <v>6</v>
      </c>
      <c r="B12" s="237">
        <v>47969</v>
      </c>
      <c r="C12" s="237">
        <v>46953</v>
      </c>
      <c r="D12" s="237">
        <v>417231</v>
      </c>
      <c r="E12" s="237">
        <v>587023</v>
      </c>
      <c r="F12" s="238">
        <v>40.694962742461598</v>
      </c>
    </row>
    <row r="13" spans="1:14" ht="15.6" customHeight="1" x14ac:dyDescent="0.25">
      <c r="A13" s="236" t="s">
        <v>175</v>
      </c>
      <c r="B13" s="237">
        <v>7607</v>
      </c>
      <c r="C13" s="237">
        <v>3496</v>
      </c>
      <c r="D13" s="237">
        <v>22118</v>
      </c>
      <c r="E13" s="237">
        <v>12321</v>
      </c>
      <c r="F13" s="238">
        <v>-44.294239985532137</v>
      </c>
    </row>
    <row r="14" spans="1:14" ht="15.6" customHeight="1" x14ac:dyDescent="0.25">
      <c r="A14" s="236" t="s">
        <v>153</v>
      </c>
      <c r="B14" s="237">
        <v>1032730</v>
      </c>
      <c r="C14" s="237">
        <v>1081106</v>
      </c>
      <c r="D14" s="237">
        <v>10900307</v>
      </c>
      <c r="E14" s="237">
        <v>10963069</v>
      </c>
      <c r="F14" s="238">
        <v>0.57578194815981476</v>
      </c>
    </row>
    <row r="15" spans="1:14" ht="15.6" customHeight="1" x14ac:dyDescent="0.25">
      <c r="A15" s="236" t="s">
        <v>150</v>
      </c>
      <c r="B15" s="237">
        <v>654263</v>
      </c>
      <c r="C15" s="237">
        <v>688649</v>
      </c>
      <c r="D15" s="237">
        <v>7566450</v>
      </c>
      <c r="E15" s="237">
        <v>8001938</v>
      </c>
      <c r="F15" s="238">
        <v>5.7555128230544028</v>
      </c>
    </row>
    <row r="16" spans="1:14" ht="15.6" customHeight="1" x14ac:dyDescent="0.5">
      <c r="A16" s="236" t="s">
        <v>149</v>
      </c>
      <c r="B16" s="237">
        <v>740808</v>
      </c>
      <c r="C16" s="237">
        <v>663086</v>
      </c>
      <c r="D16" s="237">
        <v>7149460</v>
      </c>
      <c r="E16" s="237">
        <v>7923955</v>
      </c>
      <c r="F16" s="238">
        <v>10.83291605240116</v>
      </c>
      <c r="G16" s="15"/>
    </row>
    <row r="17" spans="1:7" ht="15.6" customHeight="1" x14ac:dyDescent="0.35">
      <c r="A17" s="236" t="s">
        <v>155</v>
      </c>
      <c r="B17" s="237">
        <v>133180</v>
      </c>
      <c r="C17" s="237">
        <v>281544</v>
      </c>
      <c r="D17" s="237">
        <v>2745951</v>
      </c>
      <c r="E17" s="237">
        <v>2835954</v>
      </c>
      <c r="F17" s="238">
        <v>3.277662274381441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5009</v>
      </c>
      <c r="E18" s="237">
        <v>0</v>
      </c>
      <c r="F18" s="238">
        <v>-100</v>
      </c>
    </row>
    <row r="19" spans="1:7" ht="15.6" customHeight="1" x14ac:dyDescent="0.25">
      <c r="A19" s="236" t="s">
        <v>148</v>
      </c>
      <c r="B19" s="237">
        <v>128525</v>
      </c>
      <c r="C19" s="237">
        <v>129161</v>
      </c>
      <c r="D19" s="237">
        <v>2024634</v>
      </c>
      <c r="E19" s="237">
        <v>1532231</v>
      </c>
      <c r="F19" s="238">
        <v>-24.320593252903979</v>
      </c>
    </row>
    <row r="20" spans="1:7" ht="15.6" customHeight="1" x14ac:dyDescent="0.25">
      <c r="A20" s="236" t="s">
        <v>147</v>
      </c>
      <c r="B20" s="237">
        <v>200709</v>
      </c>
      <c r="C20" s="237">
        <v>238713</v>
      </c>
      <c r="D20" s="237">
        <v>2250050</v>
      </c>
      <c r="E20" s="237">
        <v>2852089</v>
      </c>
      <c r="F20" s="238">
        <v>26.756694295682319</v>
      </c>
    </row>
    <row r="21" spans="1:7" ht="15.6" customHeight="1" x14ac:dyDescent="0.25">
      <c r="A21" s="236" t="s">
        <v>154</v>
      </c>
      <c r="B21" s="237">
        <v>457915</v>
      </c>
      <c r="C21" s="237">
        <v>555162</v>
      </c>
      <c r="D21" s="237">
        <v>5334162</v>
      </c>
      <c r="E21" s="237">
        <v>5681277</v>
      </c>
      <c r="F21" s="238">
        <v>6.507395163476474</v>
      </c>
    </row>
    <row r="22" spans="1:7" ht="15.6" customHeight="1" x14ac:dyDescent="0.25">
      <c r="A22" s="236" t="s">
        <v>151</v>
      </c>
      <c r="B22" s="237">
        <v>38403</v>
      </c>
      <c r="C22" s="237">
        <v>20630</v>
      </c>
      <c r="D22" s="237">
        <v>484668</v>
      </c>
      <c r="E22" s="237">
        <v>306224</v>
      </c>
      <c r="F22" s="238">
        <v>-36.817780418760883</v>
      </c>
    </row>
    <row r="23" spans="1:7" ht="15.6" customHeight="1" x14ac:dyDescent="0.25">
      <c r="A23" s="236" t="s">
        <v>171</v>
      </c>
      <c r="B23" s="237">
        <v>25723</v>
      </c>
      <c r="C23" s="237">
        <v>39780</v>
      </c>
      <c r="D23" s="237">
        <v>488833</v>
      </c>
      <c r="E23" s="237">
        <v>460255</v>
      </c>
      <c r="F23" s="238">
        <v>-5.8461683233333304</v>
      </c>
    </row>
    <row r="24" spans="1:7" ht="15.6" customHeight="1" x14ac:dyDescent="0.25">
      <c r="A24" s="236" t="s">
        <v>146</v>
      </c>
      <c r="B24" s="237">
        <v>48019</v>
      </c>
      <c r="C24" s="237">
        <v>52525</v>
      </c>
      <c r="D24" s="237">
        <v>557404</v>
      </c>
      <c r="E24" s="237">
        <v>595415</v>
      </c>
      <c r="F24" s="238">
        <v>6.8192908554656944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38835</v>
      </c>
      <c r="C26" s="237">
        <v>39290</v>
      </c>
      <c r="D26" s="237">
        <v>532592</v>
      </c>
      <c r="E26" s="237">
        <v>566878</v>
      </c>
      <c r="F26" s="238">
        <v>6.4375732267852328</v>
      </c>
    </row>
    <row r="27" spans="1:7" ht="15.6" customHeight="1" x14ac:dyDescent="0.25">
      <c r="A27" s="236" t="s">
        <v>173</v>
      </c>
      <c r="B27" s="237">
        <v>106914</v>
      </c>
      <c r="C27" s="237">
        <v>132502</v>
      </c>
      <c r="D27" s="237">
        <v>1081038</v>
      </c>
      <c r="E27" s="237">
        <v>1030973</v>
      </c>
      <c r="F27" s="238">
        <v>-4.6311970532025697</v>
      </c>
    </row>
    <row r="28" spans="1:7" ht="15.6" customHeight="1" x14ac:dyDescent="0.25">
      <c r="A28" s="236" t="s">
        <v>177</v>
      </c>
      <c r="B28" s="237">
        <v>52750</v>
      </c>
      <c r="C28" s="237">
        <v>46013</v>
      </c>
      <c r="D28" s="237">
        <v>325949</v>
      </c>
      <c r="E28" s="237">
        <v>648662</v>
      </c>
      <c r="F28" s="238">
        <v>99.007206648892918</v>
      </c>
    </row>
    <row r="29" spans="1:7" ht="15.6" customHeight="1" x14ac:dyDescent="0.25">
      <c r="A29" s="236" t="s">
        <v>178</v>
      </c>
      <c r="B29" s="237">
        <v>198919</v>
      </c>
      <c r="C29" s="237">
        <v>200171</v>
      </c>
      <c r="D29" s="237">
        <v>2316745</v>
      </c>
      <c r="E29" s="237">
        <v>2322229</v>
      </c>
      <c r="F29" s="238">
        <v>0.23671142054908501</v>
      </c>
    </row>
    <row r="30" spans="1:7" ht="15.6" customHeight="1" x14ac:dyDescent="0.25">
      <c r="A30" s="236" t="s">
        <v>179</v>
      </c>
      <c r="B30" s="237">
        <v>34403</v>
      </c>
      <c r="C30" s="237">
        <v>71360</v>
      </c>
      <c r="D30" s="237">
        <v>494162</v>
      </c>
      <c r="E30" s="237">
        <v>620713</v>
      </c>
      <c r="F30" s="238">
        <v>25.60921317300804</v>
      </c>
    </row>
    <row r="31" spans="1:7" ht="15.6" customHeight="1" x14ac:dyDescent="0.25">
      <c r="A31" s="236" t="s">
        <v>180</v>
      </c>
      <c r="B31" s="237">
        <v>348964</v>
      </c>
      <c r="C31" s="237">
        <v>410666</v>
      </c>
      <c r="D31" s="237">
        <v>3698372</v>
      </c>
      <c r="E31" s="237">
        <v>3764268</v>
      </c>
      <c r="F31" s="238">
        <v>1.7817569460292191</v>
      </c>
    </row>
    <row r="32" spans="1:7" ht="15.6" customHeight="1" x14ac:dyDescent="0.25">
      <c r="A32" s="236" t="s">
        <v>181</v>
      </c>
      <c r="B32" s="237">
        <v>1352218</v>
      </c>
      <c r="C32" s="237">
        <v>1006606</v>
      </c>
      <c r="D32" s="237">
        <v>13475202</v>
      </c>
      <c r="E32" s="237">
        <v>13242719</v>
      </c>
      <c r="F32" s="238">
        <v>-1.725265417171485</v>
      </c>
    </row>
    <row r="33" spans="1:6" ht="15.6" customHeight="1" x14ac:dyDescent="0.25">
      <c r="A33" s="236" t="s">
        <v>182</v>
      </c>
      <c r="B33" s="237">
        <v>153752</v>
      </c>
      <c r="C33" s="237">
        <v>238028</v>
      </c>
      <c r="D33" s="237">
        <v>1638149</v>
      </c>
      <c r="E33" s="237">
        <v>1855875</v>
      </c>
      <c r="F33" s="238">
        <v>13.290976583937111</v>
      </c>
    </row>
    <row r="34" spans="1:6" ht="15.6" customHeight="1" x14ac:dyDescent="0.25">
      <c r="A34" s="236" t="s">
        <v>183</v>
      </c>
      <c r="B34" s="237">
        <v>59405</v>
      </c>
      <c r="C34" s="237">
        <v>29507</v>
      </c>
      <c r="D34" s="237">
        <v>418223</v>
      </c>
      <c r="E34" s="237">
        <v>321606</v>
      </c>
      <c r="F34" s="238">
        <v>-23.101790193270091</v>
      </c>
    </row>
    <row r="35" spans="1:6" ht="15.6" customHeight="1" x14ac:dyDescent="0.25">
      <c r="A35" s="240" t="s">
        <v>158</v>
      </c>
      <c r="B35" s="241">
        <f>SUM(B7:B34)</f>
        <v>7165769</v>
      </c>
      <c r="C35" s="241">
        <f>SUM(C7:C34)</f>
        <v>7500728</v>
      </c>
      <c r="D35" s="241">
        <f>SUM(D7:D34)</f>
        <v>78480652</v>
      </c>
      <c r="E35" s="241">
        <f>SUM(E7:E34)</f>
        <v>82250605</v>
      </c>
      <c r="F35" s="242">
        <f>E35*100/D35-100</f>
        <v>4.8036718655191635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C76EA-9D31-4BB4-87CE-F3E275907CA1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252075</v>
      </c>
      <c r="C7" s="237">
        <v>188333</v>
      </c>
      <c r="D7" s="237">
        <v>1136128</v>
      </c>
      <c r="E7" s="237">
        <v>1770725</v>
      </c>
      <c r="F7" s="238">
        <v>55.856118324695807</v>
      </c>
      <c r="G7" s="20"/>
    </row>
    <row r="8" spans="1:14" s="47" customFormat="1" ht="15.6" customHeight="1" x14ac:dyDescent="0.2">
      <c r="A8" s="236" t="s">
        <v>11</v>
      </c>
      <c r="B8" s="237">
        <v>0</v>
      </c>
      <c r="C8" s="237">
        <v>6337</v>
      </c>
      <c r="D8" s="237">
        <v>3152</v>
      </c>
      <c r="E8" s="237">
        <v>9768</v>
      </c>
      <c r="F8" s="238">
        <v>209.89847715736039</v>
      </c>
      <c r="G8" s="245"/>
    </row>
    <row r="9" spans="1:14" ht="15.6" customHeight="1" x14ac:dyDescent="0.25">
      <c r="A9" s="236" t="s">
        <v>8</v>
      </c>
      <c r="B9" s="237">
        <v>0</v>
      </c>
      <c r="C9" s="237">
        <v>7140</v>
      </c>
      <c r="D9" s="237">
        <v>7000</v>
      </c>
      <c r="E9" s="237">
        <v>77964</v>
      </c>
      <c r="F9" s="238">
        <v>1013.771428571428</v>
      </c>
      <c r="G9" s="246"/>
    </row>
    <row r="10" spans="1:14" ht="15.6" customHeight="1" x14ac:dyDescent="0.25">
      <c r="A10" s="236" t="s">
        <v>10</v>
      </c>
      <c r="B10" s="237">
        <v>11570</v>
      </c>
      <c r="C10" s="237">
        <v>185</v>
      </c>
      <c r="D10" s="237">
        <v>265253</v>
      </c>
      <c r="E10" s="237">
        <v>162268</v>
      </c>
      <c r="F10" s="238">
        <v>-38.825197075999142</v>
      </c>
    </row>
    <row r="11" spans="1:14" ht="15.6" customHeight="1" x14ac:dyDescent="0.25">
      <c r="A11" s="236" t="s">
        <v>9</v>
      </c>
      <c r="B11" s="237">
        <v>220924</v>
      </c>
      <c r="C11" s="237">
        <v>252743</v>
      </c>
      <c r="D11" s="237">
        <v>2584208</v>
      </c>
      <c r="E11" s="237">
        <v>3321583</v>
      </c>
      <c r="F11" s="238">
        <v>28.533887365103741</v>
      </c>
    </row>
    <row r="12" spans="1:14" ht="15.6" customHeight="1" x14ac:dyDescent="0.25">
      <c r="A12" s="236" t="s">
        <v>6</v>
      </c>
      <c r="B12" s="237">
        <v>242</v>
      </c>
      <c r="C12" s="237">
        <v>0</v>
      </c>
      <c r="D12" s="237">
        <v>242</v>
      </c>
      <c r="E12" s="237">
        <v>8122</v>
      </c>
      <c r="F12" s="238">
        <v>3256.1983471074382</v>
      </c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2</v>
      </c>
      <c r="E13" s="237">
        <v>0</v>
      </c>
      <c r="F13" s="238">
        <v>-100</v>
      </c>
    </row>
    <row r="14" spans="1:14" ht="15.6" customHeight="1" x14ac:dyDescent="0.25">
      <c r="A14" s="236" t="s">
        <v>153</v>
      </c>
      <c r="B14" s="237">
        <v>33381</v>
      </c>
      <c r="C14" s="237">
        <v>35384</v>
      </c>
      <c r="D14" s="237">
        <v>679017</v>
      </c>
      <c r="E14" s="237">
        <v>435513</v>
      </c>
      <c r="F14" s="238">
        <v>-35.861252369233753</v>
      </c>
    </row>
    <row r="15" spans="1:14" ht="15.6" customHeight="1" x14ac:dyDescent="0.25">
      <c r="A15" s="236" t="s">
        <v>150</v>
      </c>
      <c r="B15" s="237">
        <v>304160</v>
      </c>
      <c r="C15" s="237">
        <v>224252</v>
      </c>
      <c r="D15" s="237">
        <v>2931107</v>
      </c>
      <c r="E15" s="237">
        <v>3165269</v>
      </c>
      <c r="F15" s="238">
        <v>7.9888588168224439</v>
      </c>
    </row>
    <row r="16" spans="1:14" ht="15.6" customHeight="1" x14ac:dyDescent="0.5">
      <c r="A16" s="236" t="s">
        <v>149</v>
      </c>
      <c r="B16" s="237">
        <v>439753</v>
      </c>
      <c r="C16" s="237">
        <v>505758</v>
      </c>
      <c r="D16" s="237">
        <v>4628155</v>
      </c>
      <c r="E16" s="237">
        <v>4808189</v>
      </c>
      <c r="F16" s="238">
        <v>3.8899734343383008</v>
      </c>
      <c r="G16" s="15"/>
    </row>
    <row r="17" spans="1:10" ht="15.6" customHeight="1" x14ac:dyDescent="0.35">
      <c r="A17" s="236" t="s">
        <v>155</v>
      </c>
      <c r="B17" s="237">
        <v>31772</v>
      </c>
      <c r="C17" s="237">
        <v>120190</v>
      </c>
      <c r="D17" s="237">
        <v>1036386</v>
      </c>
      <c r="E17" s="237">
        <v>1140394</v>
      </c>
      <c r="F17" s="238">
        <v>10.03564309050874</v>
      </c>
      <c r="G17" s="16"/>
    </row>
    <row r="18" spans="1:10" ht="15.6" customHeight="1" x14ac:dyDescent="0.25">
      <c r="A18" s="236" t="s">
        <v>152</v>
      </c>
      <c r="B18" s="237">
        <v>0</v>
      </c>
      <c r="C18" s="237">
        <v>0</v>
      </c>
      <c r="D18" s="237">
        <v>5000</v>
      </c>
      <c r="E18" s="237">
        <v>0</v>
      </c>
      <c r="F18" s="238">
        <v>-100</v>
      </c>
    </row>
    <row r="19" spans="1:10" ht="15.6" customHeight="1" x14ac:dyDescent="0.25">
      <c r="A19" s="236" t="s">
        <v>148</v>
      </c>
      <c r="B19" s="237">
        <v>6385</v>
      </c>
      <c r="C19" s="237">
        <v>6197</v>
      </c>
      <c r="D19" s="237">
        <v>442874</v>
      </c>
      <c r="E19" s="237">
        <v>171553</v>
      </c>
      <c r="F19" s="238">
        <v>-61.263700284956897</v>
      </c>
    </row>
    <row r="20" spans="1:10" ht="15.6" customHeight="1" x14ac:dyDescent="0.25">
      <c r="A20" s="236" t="s">
        <v>147</v>
      </c>
      <c r="B20" s="237">
        <v>4958</v>
      </c>
      <c r="C20" s="237">
        <v>5923</v>
      </c>
      <c r="D20" s="237">
        <v>10989</v>
      </c>
      <c r="E20" s="237">
        <v>111741</v>
      </c>
      <c r="F20" s="238">
        <v>916.84411684411668</v>
      </c>
      <c r="J20" s="247"/>
    </row>
    <row r="21" spans="1:10" ht="15.6" customHeight="1" x14ac:dyDescent="0.25">
      <c r="A21" s="236" t="s">
        <v>154</v>
      </c>
      <c r="B21" s="237">
        <v>282226</v>
      </c>
      <c r="C21" s="237">
        <v>393190</v>
      </c>
      <c r="D21" s="237">
        <v>3773858</v>
      </c>
      <c r="E21" s="237">
        <v>3961398</v>
      </c>
      <c r="F21" s="238">
        <v>4.9694503608773886</v>
      </c>
    </row>
    <row r="22" spans="1:10" ht="15.6" customHeight="1" x14ac:dyDescent="0.25">
      <c r="A22" s="236" t="s">
        <v>151</v>
      </c>
      <c r="B22" s="237">
        <v>14008</v>
      </c>
      <c r="C22" s="237">
        <v>4455</v>
      </c>
      <c r="D22" s="237">
        <v>146660</v>
      </c>
      <c r="E22" s="237">
        <v>108788</v>
      </c>
      <c r="F22" s="238">
        <v>-25.822991954179741</v>
      </c>
    </row>
    <row r="23" spans="1:10" ht="15.6" customHeight="1" x14ac:dyDescent="0.25">
      <c r="A23" s="236" t="s">
        <v>171</v>
      </c>
      <c r="B23" s="237">
        <v>0</v>
      </c>
      <c r="C23" s="237">
        <v>4139</v>
      </c>
      <c r="D23" s="237">
        <v>25857</v>
      </c>
      <c r="E23" s="237">
        <v>35669</v>
      </c>
      <c r="F23" s="238">
        <v>37.947170978845179</v>
      </c>
    </row>
    <row r="24" spans="1:10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 x14ac:dyDescent="0.25">
      <c r="A26" s="236" t="s">
        <v>157</v>
      </c>
      <c r="B26" s="237">
        <v>4110</v>
      </c>
      <c r="C26" s="237">
        <v>0</v>
      </c>
      <c r="D26" s="237">
        <v>10131</v>
      </c>
      <c r="E26" s="237">
        <v>3457</v>
      </c>
      <c r="F26" s="238">
        <v>-65.877011153884126</v>
      </c>
    </row>
    <row r="27" spans="1:10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 x14ac:dyDescent="0.25">
      <c r="A28" s="236" t="s">
        <v>177</v>
      </c>
      <c r="B28" s="237">
        <v>46451</v>
      </c>
      <c r="C28" s="237">
        <v>33437</v>
      </c>
      <c r="D28" s="237">
        <v>262953</v>
      </c>
      <c r="E28" s="237">
        <v>552812</v>
      </c>
      <c r="F28" s="238">
        <v>110.2322468273798</v>
      </c>
    </row>
    <row r="29" spans="1:10" ht="15.6" customHeight="1" x14ac:dyDescent="0.25">
      <c r="A29" s="236" t="s">
        <v>178</v>
      </c>
      <c r="B29" s="237">
        <v>0</v>
      </c>
      <c r="C29" s="237">
        <v>0</v>
      </c>
      <c r="D29" s="237">
        <v>9825</v>
      </c>
      <c r="E29" s="237">
        <v>9352</v>
      </c>
      <c r="F29" s="238">
        <v>-4.8142493638676882</v>
      </c>
    </row>
    <row r="30" spans="1:10" ht="15.6" customHeight="1" x14ac:dyDescent="0.25">
      <c r="A30" s="236" t="s">
        <v>179</v>
      </c>
      <c r="B30" s="237">
        <v>0</v>
      </c>
      <c r="C30" s="237">
        <v>0</v>
      </c>
      <c r="D30" s="237">
        <v>0</v>
      </c>
      <c r="E30" s="237">
        <v>0</v>
      </c>
      <c r="F30" s="238"/>
    </row>
    <row r="31" spans="1:10" ht="15.6" customHeight="1" x14ac:dyDescent="0.25">
      <c r="A31" s="236" t="s">
        <v>180</v>
      </c>
      <c r="B31" s="237">
        <v>275016</v>
      </c>
      <c r="C31" s="237">
        <v>359159</v>
      </c>
      <c r="D31" s="237">
        <v>2625035</v>
      </c>
      <c r="E31" s="237">
        <v>2954463</v>
      </c>
      <c r="F31" s="238">
        <v>12.54947076896117</v>
      </c>
    </row>
    <row r="32" spans="1:10" ht="15.6" customHeight="1" x14ac:dyDescent="0.25">
      <c r="A32" s="236" t="s">
        <v>181</v>
      </c>
      <c r="B32" s="237">
        <v>129829</v>
      </c>
      <c r="C32" s="237">
        <v>0</v>
      </c>
      <c r="D32" s="237">
        <v>611934</v>
      </c>
      <c r="E32" s="237">
        <v>256379</v>
      </c>
      <c r="F32" s="238">
        <v>-58.103488284684303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</row>
    <row r="34" spans="1:6" ht="15.6" customHeight="1" x14ac:dyDescent="0.25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 x14ac:dyDescent="0.25">
      <c r="A35" s="240" t="s">
        <v>158</v>
      </c>
      <c r="B35" s="241">
        <f>SUM(B7:B34)</f>
        <v>2056860</v>
      </c>
      <c r="C35" s="241">
        <f>SUM(C7:C34)</f>
        <v>2146822</v>
      </c>
      <c r="D35" s="241">
        <f>SUM(D7:D34)</f>
        <v>21195766</v>
      </c>
      <c r="E35" s="241">
        <f>SUM(E7:E34)</f>
        <v>23065407</v>
      </c>
      <c r="F35" s="242">
        <f>E35*100/D35-100</f>
        <v>8.8208229888931555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E641-3EC9-40CD-A2C5-8A5D03D04477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38203</v>
      </c>
      <c r="C7" s="237">
        <v>39846</v>
      </c>
      <c r="D7" s="237">
        <v>541322</v>
      </c>
      <c r="E7" s="237">
        <v>603474</v>
      </c>
      <c r="F7" s="238">
        <v>11.481521164851969</v>
      </c>
      <c r="G7" s="20"/>
    </row>
    <row r="8" spans="1:14" s="47" customFormat="1" ht="15.6" customHeight="1" x14ac:dyDescent="0.2">
      <c r="A8" s="236" t="s">
        <v>11</v>
      </c>
      <c r="B8" s="237">
        <v>53547</v>
      </c>
      <c r="C8" s="237">
        <v>43998</v>
      </c>
      <c r="D8" s="237">
        <v>750388</v>
      </c>
      <c r="E8" s="237">
        <v>752787</v>
      </c>
      <c r="F8" s="238">
        <v>0.31970127454063407</v>
      </c>
      <c r="G8" s="239"/>
    </row>
    <row r="9" spans="1:14" ht="15.6" customHeight="1" x14ac:dyDescent="0.25">
      <c r="A9" s="236" t="s">
        <v>8</v>
      </c>
      <c r="B9" s="237">
        <v>128150</v>
      </c>
      <c r="C9" s="237">
        <v>297206</v>
      </c>
      <c r="D9" s="237">
        <v>2727872</v>
      </c>
      <c r="E9" s="237">
        <v>2545133</v>
      </c>
      <c r="F9" s="238">
        <v>-6.6989580156253661</v>
      </c>
      <c r="G9" s="20"/>
    </row>
    <row r="10" spans="1:14" ht="15.6" customHeight="1" x14ac:dyDescent="0.25">
      <c r="A10" s="236" t="s">
        <v>10</v>
      </c>
      <c r="B10" s="237">
        <v>51749</v>
      </c>
      <c r="C10" s="237">
        <v>102457</v>
      </c>
      <c r="D10" s="237">
        <v>869580</v>
      </c>
      <c r="E10" s="237">
        <v>931268</v>
      </c>
      <c r="F10" s="238">
        <v>7.0939994020101693</v>
      </c>
    </row>
    <row r="11" spans="1:14" ht="15.6" customHeight="1" x14ac:dyDescent="0.25">
      <c r="A11" s="236" t="s">
        <v>9</v>
      </c>
      <c r="B11" s="237">
        <v>0</v>
      </c>
      <c r="C11" s="237">
        <v>0</v>
      </c>
      <c r="D11" s="237">
        <v>2</v>
      </c>
      <c r="E11" s="237">
        <v>0</v>
      </c>
      <c r="F11" s="238">
        <v>-100</v>
      </c>
    </row>
    <row r="12" spans="1:14" ht="15.6" customHeight="1" x14ac:dyDescent="0.25">
      <c r="A12" s="236" t="s">
        <v>6</v>
      </c>
      <c r="B12" s="237">
        <v>26666</v>
      </c>
      <c r="C12" s="237">
        <v>31447</v>
      </c>
      <c r="D12" s="237">
        <v>219041</v>
      </c>
      <c r="E12" s="237">
        <v>336658</v>
      </c>
      <c r="F12" s="238">
        <v>53.696339954620363</v>
      </c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36</v>
      </c>
      <c r="E13" s="237">
        <v>43</v>
      </c>
      <c r="F13" s="238">
        <v>19.444444444444439</v>
      </c>
    </row>
    <row r="14" spans="1:14" ht="15.6" customHeight="1" x14ac:dyDescent="0.25">
      <c r="A14" s="236" t="s">
        <v>153</v>
      </c>
      <c r="B14" s="237">
        <v>181199</v>
      </c>
      <c r="C14" s="237">
        <v>225135</v>
      </c>
      <c r="D14" s="237">
        <v>1902567</v>
      </c>
      <c r="E14" s="237">
        <v>1754131</v>
      </c>
      <c r="F14" s="238">
        <v>-7.8018803017186826</v>
      </c>
    </row>
    <row r="15" spans="1:14" ht="15.6" customHeight="1" x14ac:dyDescent="0.25">
      <c r="A15" s="236" t="s">
        <v>150</v>
      </c>
      <c r="B15" s="237">
        <v>128363</v>
      </c>
      <c r="C15" s="237">
        <v>205770</v>
      </c>
      <c r="D15" s="237">
        <v>1621676</v>
      </c>
      <c r="E15" s="237">
        <v>1879536</v>
      </c>
      <c r="F15" s="238">
        <v>15.90083345871801</v>
      </c>
    </row>
    <row r="16" spans="1:14" ht="15.6" customHeight="1" x14ac:dyDescent="0.5">
      <c r="A16" s="236" t="s">
        <v>149</v>
      </c>
      <c r="B16" s="237">
        <v>275615</v>
      </c>
      <c r="C16" s="237">
        <v>125430</v>
      </c>
      <c r="D16" s="237">
        <v>2248894</v>
      </c>
      <c r="E16" s="237">
        <v>2779582</v>
      </c>
      <c r="F16" s="238">
        <v>23.59773293005362</v>
      </c>
      <c r="G16" s="15"/>
    </row>
    <row r="17" spans="1:7" ht="15.6" customHeight="1" x14ac:dyDescent="0.35">
      <c r="A17" s="236" t="s">
        <v>155</v>
      </c>
      <c r="B17" s="237">
        <v>52719</v>
      </c>
      <c r="C17" s="237">
        <v>66853</v>
      </c>
      <c r="D17" s="237">
        <v>991484</v>
      </c>
      <c r="E17" s="237">
        <v>961429</v>
      </c>
      <c r="F17" s="238">
        <v>-3.0313146757789302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74146</v>
      </c>
      <c r="C19" s="237">
        <v>79912</v>
      </c>
      <c r="D19" s="237">
        <v>912317</v>
      </c>
      <c r="E19" s="237">
        <v>906522</v>
      </c>
      <c r="F19" s="238">
        <v>-0.63519588037929964</v>
      </c>
    </row>
    <row r="20" spans="1:7" ht="15.6" customHeight="1" x14ac:dyDescent="0.25">
      <c r="A20" s="236" t="s">
        <v>147</v>
      </c>
      <c r="B20" s="237">
        <v>134396</v>
      </c>
      <c r="C20" s="237">
        <v>163243</v>
      </c>
      <c r="D20" s="237">
        <v>1532797</v>
      </c>
      <c r="E20" s="237">
        <v>1885580</v>
      </c>
      <c r="F20" s="238">
        <v>23.01563742622147</v>
      </c>
    </row>
    <row r="21" spans="1:7" ht="15.6" customHeight="1" x14ac:dyDescent="0.25">
      <c r="A21" s="236" t="s">
        <v>154</v>
      </c>
      <c r="B21" s="237">
        <v>160034</v>
      </c>
      <c r="C21" s="237">
        <v>143731</v>
      </c>
      <c r="D21" s="237">
        <v>1392463</v>
      </c>
      <c r="E21" s="237">
        <v>1500056</v>
      </c>
      <c r="F21" s="238">
        <v>7.7268121307352553</v>
      </c>
    </row>
    <row r="22" spans="1:7" ht="15.6" customHeight="1" x14ac:dyDescent="0.25">
      <c r="A22" s="236" t="s">
        <v>151</v>
      </c>
      <c r="B22" s="237">
        <v>1</v>
      </c>
      <c r="C22" s="237">
        <v>10</v>
      </c>
      <c r="D22" s="237">
        <v>17922</v>
      </c>
      <c r="E22" s="237">
        <v>13010</v>
      </c>
      <c r="F22" s="238">
        <v>-27.407655395603172</v>
      </c>
    </row>
    <row r="23" spans="1:7" ht="15.6" customHeight="1" x14ac:dyDescent="0.25">
      <c r="A23" s="236" t="s">
        <v>171</v>
      </c>
      <c r="B23" s="237">
        <v>12741</v>
      </c>
      <c r="C23" s="237">
        <v>19083</v>
      </c>
      <c r="D23" s="237">
        <v>308829</v>
      </c>
      <c r="E23" s="237">
        <v>288751</v>
      </c>
      <c r="F23" s="238">
        <v>-6.501332452587036</v>
      </c>
    </row>
    <row r="24" spans="1:7" ht="15.6" customHeight="1" x14ac:dyDescent="0.25">
      <c r="A24" s="236" t="s">
        <v>146</v>
      </c>
      <c r="B24" s="237">
        <v>0</v>
      </c>
      <c r="C24" s="237">
        <v>1692</v>
      </c>
      <c r="D24" s="237">
        <v>48026</v>
      </c>
      <c r="E24" s="237">
        <v>15947</v>
      </c>
      <c r="F24" s="238">
        <v>-66.795069337442214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30458</v>
      </c>
      <c r="C26" s="237">
        <v>33244</v>
      </c>
      <c r="D26" s="237">
        <v>459321</v>
      </c>
      <c r="E26" s="237">
        <v>498625</v>
      </c>
      <c r="F26" s="238">
        <v>8.5569786706900004</v>
      </c>
    </row>
    <row r="27" spans="1:7" ht="15.6" customHeight="1" x14ac:dyDescent="0.25">
      <c r="A27" s="236" t="s">
        <v>173</v>
      </c>
      <c r="B27" s="237">
        <v>7297</v>
      </c>
      <c r="C27" s="237">
        <v>40952</v>
      </c>
      <c r="D27" s="237">
        <v>117591</v>
      </c>
      <c r="E27" s="237">
        <v>91207</v>
      </c>
      <c r="F27" s="238">
        <v>-22.437091273992049</v>
      </c>
    </row>
    <row r="28" spans="1:7" ht="15.6" customHeight="1" x14ac:dyDescent="0.25">
      <c r="A28" s="236" t="s">
        <v>177</v>
      </c>
      <c r="B28" s="237">
        <v>0</v>
      </c>
      <c r="C28" s="237">
        <v>3</v>
      </c>
      <c r="D28" s="237">
        <v>4299</v>
      </c>
      <c r="E28" s="237">
        <v>16</v>
      </c>
      <c r="F28" s="238">
        <v>-99.627820423354265</v>
      </c>
    </row>
    <row r="29" spans="1:7" ht="15.6" customHeight="1" x14ac:dyDescent="0.25">
      <c r="A29" s="236" t="s">
        <v>178</v>
      </c>
      <c r="B29" s="237">
        <v>78092</v>
      </c>
      <c r="C29" s="237">
        <v>63889</v>
      </c>
      <c r="D29" s="237">
        <v>1063449</v>
      </c>
      <c r="E29" s="237">
        <v>844165</v>
      </c>
      <c r="F29" s="238">
        <v>-20.620076750271991</v>
      </c>
    </row>
    <row r="30" spans="1:7" ht="15.6" customHeight="1" x14ac:dyDescent="0.25">
      <c r="A30" s="236" t="s">
        <v>179</v>
      </c>
      <c r="B30" s="237">
        <v>24441</v>
      </c>
      <c r="C30" s="237">
        <v>50784</v>
      </c>
      <c r="D30" s="237">
        <v>355193</v>
      </c>
      <c r="E30" s="237">
        <v>425861</v>
      </c>
      <c r="F30" s="238">
        <v>19.895662358210881</v>
      </c>
    </row>
    <row r="31" spans="1:7" ht="15.6" customHeight="1" x14ac:dyDescent="0.25">
      <c r="A31" s="236" t="s">
        <v>180</v>
      </c>
      <c r="B31" s="237">
        <v>8156</v>
      </c>
      <c r="C31" s="237">
        <v>320</v>
      </c>
      <c r="D31" s="237">
        <v>571227</v>
      </c>
      <c r="E31" s="237">
        <v>322285</v>
      </c>
      <c r="F31" s="238">
        <v>-43.580222923636313</v>
      </c>
    </row>
    <row r="32" spans="1:7" ht="15.6" customHeight="1" x14ac:dyDescent="0.25">
      <c r="A32" s="236" t="s">
        <v>181</v>
      </c>
      <c r="B32" s="237">
        <v>23129</v>
      </c>
      <c r="C32" s="237">
        <v>35585</v>
      </c>
      <c r="D32" s="237">
        <v>474535</v>
      </c>
      <c r="E32" s="237">
        <v>626752</v>
      </c>
      <c r="F32" s="238">
        <v>32.07708598944231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 x14ac:dyDescent="0.25">
      <c r="A34" s="236" t="s">
        <v>183</v>
      </c>
      <c r="B34" s="237">
        <v>35922</v>
      </c>
      <c r="C34" s="237">
        <v>9998</v>
      </c>
      <c r="D34" s="237">
        <v>212757</v>
      </c>
      <c r="E34" s="237">
        <v>90390</v>
      </c>
      <c r="F34" s="238">
        <v>-57.514911377769003</v>
      </c>
    </row>
    <row r="35" spans="1:6" ht="15.6" customHeight="1" x14ac:dyDescent="0.25">
      <c r="A35" s="240" t="s">
        <v>158</v>
      </c>
      <c r="B35" s="241">
        <f>SUM(B7:B34)</f>
        <v>1525024</v>
      </c>
      <c r="C35" s="241">
        <f>SUM(C7:C34)</f>
        <v>1780588</v>
      </c>
      <c r="D35" s="241">
        <f>SUM(D7:D34)</f>
        <v>19343588</v>
      </c>
      <c r="E35" s="241">
        <f>SUM(E7:E34)</f>
        <v>20053208</v>
      </c>
      <c r="F35" s="242">
        <f>E35*100/D35-100</f>
        <v>3.6685024515617215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89CFC-EC73-4ABC-9663-24A882B646F5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10133</v>
      </c>
      <c r="C7" s="237">
        <v>14602</v>
      </c>
      <c r="D7" s="237">
        <v>143279</v>
      </c>
      <c r="E7" s="237">
        <v>127738</v>
      </c>
      <c r="F7" s="238">
        <v>-10.846669784127471</v>
      </c>
      <c r="G7" s="20"/>
    </row>
    <row r="8" spans="1:14" s="47" customFormat="1" ht="15.6" customHeight="1" x14ac:dyDescent="0.2">
      <c r="A8" s="236" t="s">
        <v>11</v>
      </c>
      <c r="B8" s="237">
        <v>3868</v>
      </c>
      <c r="C8" s="237">
        <v>13280</v>
      </c>
      <c r="D8" s="237">
        <v>58097</v>
      </c>
      <c r="E8" s="237">
        <v>82481</v>
      </c>
      <c r="F8" s="238">
        <v>41.971186119765207</v>
      </c>
    </row>
    <row r="9" spans="1:14" ht="15.6" customHeight="1" x14ac:dyDescent="0.25">
      <c r="A9" s="236" t="s">
        <v>8</v>
      </c>
      <c r="B9" s="237">
        <v>29098</v>
      </c>
      <c r="C9" s="237">
        <v>33800</v>
      </c>
      <c r="D9" s="237">
        <v>273696</v>
      </c>
      <c r="E9" s="237">
        <v>362065</v>
      </c>
      <c r="F9" s="238">
        <v>32.287282240149658</v>
      </c>
      <c r="G9" s="20"/>
    </row>
    <row r="10" spans="1:14" ht="15.6" customHeight="1" x14ac:dyDescent="0.25">
      <c r="A10" s="236" t="s">
        <v>10</v>
      </c>
      <c r="B10" s="237">
        <v>52623</v>
      </c>
      <c r="C10" s="237">
        <v>47122</v>
      </c>
      <c r="D10" s="237">
        <v>720399</v>
      </c>
      <c r="E10" s="237">
        <v>722625</v>
      </c>
      <c r="F10" s="238">
        <v>0.3089954316982641</v>
      </c>
    </row>
    <row r="11" spans="1:14" ht="15.6" customHeight="1" x14ac:dyDescent="0.25">
      <c r="A11" s="236" t="s">
        <v>9</v>
      </c>
      <c r="B11" s="237">
        <v>451818</v>
      </c>
      <c r="C11" s="237">
        <v>478731</v>
      </c>
      <c r="D11" s="237">
        <v>4473567</v>
      </c>
      <c r="E11" s="237">
        <v>4655052</v>
      </c>
      <c r="F11" s="238">
        <v>4.0568298183530089</v>
      </c>
    </row>
    <row r="12" spans="1:14" ht="15.6" customHeight="1" x14ac:dyDescent="0.25">
      <c r="A12" s="236" t="s">
        <v>6</v>
      </c>
      <c r="B12" s="237">
        <v>21061</v>
      </c>
      <c r="C12" s="237">
        <v>15506</v>
      </c>
      <c r="D12" s="237">
        <v>197948</v>
      </c>
      <c r="E12" s="237">
        <v>242243</v>
      </c>
      <c r="F12" s="238">
        <v>22.37708893244691</v>
      </c>
    </row>
    <row r="13" spans="1:14" ht="15.6" customHeight="1" x14ac:dyDescent="0.25">
      <c r="A13" s="236" t="s">
        <v>175</v>
      </c>
      <c r="B13" s="237">
        <v>7607</v>
      </c>
      <c r="C13" s="237">
        <v>3496</v>
      </c>
      <c r="D13" s="237">
        <v>22080</v>
      </c>
      <c r="E13" s="237">
        <v>12278</v>
      </c>
      <c r="F13" s="238">
        <v>-44.393115942028977</v>
      </c>
    </row>
    <row r="14" spans="1:14" ht="15.6" customHeight="1" x14ac:dyDescent="0.25">
      <c r="A14" s="236" t="s">
        <v>153</v>
      </c>
      <c r="B14" s="237">
        <v>818150</v>
      </c>
      <c r="C14" s="237">
        <v>820587</v>
      </c>
      <c r="D14" s="237">
        <v>8318723</v>
      </c>
      <c r="E14" s="237">
        <v>8773425</v>
      </c>
      <c r="F14" s="238">
        <v>5.4660072225027818</v>
      </c>
    </row>
    <row r="15" spans="1:14" ht="15.6" customHeight="1" x14ac:dyDescent="0.25">
      <c r="A15" s="236" t="s">
        <v>150</v>
      </c>
      <c r="B15" s="237">
        <v>221740</v>
      </c>
      <c r="C15" s="237">
        <v>258627</v>
      </c>
      <c r="D15" s="237">
        <v>3013667</v>
      </c>
      <c r="E15" s="237">
        <v>2957133</v>
      </c>
      <c r="F15" s="238">
        <v>-1.8759205977302711</v>
      </c>
    </row>
    <row r="16" spans="1:14" ht="15.6" customHeight="1" x14ac:dyDescent="0.5">
      <c r="A16" s="236" t="s">
        <v>149</v>
      </c>
      <c r="B16" s="237">
        <v>25440</v>
      </c>
      <c r="C16" s="237">
        <v>31898</v>
      </c>
      <c r="D16" s="237">
        <v>272411</v>
      </c>
      <c r="E16" s="237">
        <v>336184</v>
      </c>
      <c r="F16" s="238">
        <v>23.410581804699522</v>
      </c>
      <c r="G16" s="15"/>
    </row>
    <row r="17" spans="1:8" ht="15.6" customHeight="1" x14ac:dyDescent="0.35">
      <c r="A17" s="236" t="s">
        <v>155</v>
      </c>
      <c r="B17" s="237">
        <v>48689</v>
      </c>
      <c r="C17" s="237">
        <v>94501</v>
      </c>
      <c r="D17" s="237">
        <v>718081</v>
      </c>
      <c r="E17" s="237">
        <v>734131</v>
      </c>
      <c r="F17" s="238">
        <v>2.235123892708486</v>
      </c>
      <c r="G17" s="16"/>
    </row>
    <row r="18" spans="1:8" ht="15.6" customHeight="1" x14ac:dyDescent="0.25">
      <c r="A18" s="236" t="s">
        <v>152</v>
      </c>
      <c r="B18" s="237">
        <v>0</v>
      </c>
      <c r="C18" s="237">
        <v>0</v>
      </c>
      <c r="D18" s="237">
        <v>9</v>
      </c>
      <c r="E18" s="237">
        <v>0</v>
      </c>
      <c r="F18" s="238">
        <v>-100</v>
      </c>
    </row>
    <row r="19" spans="1:8" ht="15.6" customHeight="1" x14ac:dyDescent="0.25">
      <c r="A19" s="236" t="s">
        <v>148</v>
      </c>
      <c r="B19" s="237">
        <v>47994</v>
      </c>
      <c r="C19" s="237">
        <v>43052</v>
      </c>
      <c r="D19" s="237">
        <v>669443</v>
      </c>
      <c r="E19" s="237">
        <v>454156</v>
      </c>
      <c r="F19" s="238">
        <v>-32.159123330888519</v>
      </c>
      <c r="H19" s="248"/>
    </row>
    <row r="20" spans="1:8" ht="15.6" customHeight="1" x14ac:dyDescent="0.25">
      <c r="A20" s="236" t="s">
        <v>147</v>
      </c>
      <c r="B20" s="237">
        <v>61355</v>
      </c>
      <c r="C20" s="237">
        <v>69547</v>
      </c>
      <c r="D20" s="237">
        <v>706264</v>
      </c>
      <c r="E20" s="237">
        <v>854768</v>
      </c>
      <c r="F20" s="238">
        <v>21.02669823182266</v>
      </c>
    </row>
    <row r="21" spans="1:8" ht="15.6" customHeight="1" x14ac:dyDescent="0.25">
      <c r="A21" s="236" t="s">
        <v>154</v>
      </c>
      <c r="B21" s="237">
        <v>15655</v>
      </c>
      <c r="C21" s="237">
        <v>18241</v>
      </c>
      <c r="D21" s="237">
        <v>167841</v>
      </c>
      <c r="E21" s="237">
        <v>219823</v>
      </c>
      <c r="F21" s="238">
        <v>30.970978485590539</v>
      </c>
    </row>
    <row r="22" spans="1:8" ht="15.6" customHeight="1" x14ac:dyDescent="0.25">
      <c r="A22" s="236" t="s">
        <v>151</v>
      </c>
      <c r="B22" s="237">
        <v>24394</v>
      </c>
      <c r="C22" s="237">
        <v>16165</v>
      </c>
      <c r="D22" s="237">
        <v>320086</v>
      </c>
      <c r="E22" s="237">
        <v>184426</v>
      </c>
      <c r="F22" s="238">
        <v>-42.382359740819652</v>
      </c>
    </row>
    <row r="23" spans="1:8" ht="15.6" customHeight="1" x14ac:dyDescent="0.25">
      <c r="A23" s="236" t="s">
        <v>171</v>
      </c>
      <c r="B23" s="237">
        <v>12982</v>
      </c>
      <c r="C23" s="237">
        <v>16558</v>
      </c>
      <c r="D23" s="237">
        <v>154147</v>
      </c>
      <c r="E23" s="237">
        <v>135835</v>
      </c>
      <c r="F23" s="238">
        <v>-11.87956950183916</v>
      </c>
    </row>
    <row r="24" spans="1:8" ht="15.6" customHeight="1" x14ac:dyDescent="0.25">
      <c r="A24" s="236" t="s">
        <v>146</v>
      </c>
      <c r="B24" s="237">
        <v>48019</v>
      </c>
      <c r="C24" s="237">
        <v>50833</v>
      </c>
      <c r="D24" s="237">
        <v>509378</v>
      </c>
      <c r="E24" s="237">
        <v>579468</v>
      </c>
      <c r="F24" s="238">
        <v>13.759918959986489</v>
      </c>
    </row>
    <row r="25" spans="1:8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 x14ac:dyDescent="0.25">
      <c r="A26" s="236" t="s">
        <v>157</v>
      </c>
      <c r="B26" s="237">
        <v>4267</v>
      </c>
      <c r="C26" s="237">
        <v>6046</v>
      </c>
      <c r="D26" s="237">
        <v>63140</v>
      </c>
      <c r="E26" s="237">
        <v>64796</v>
      </c>
      <c r="F26" s="238">
        <v>2.622743110547987</v>
      </c>
    </row>
    <row r="27" spans="1:8" ht="15.6" customHeight="1" x14ac:dyDescent="0.25">
      <c r="A27" s="236" t="s">
        <v>173</v>
      </c>
      <c r="B27" s="237">
        <v>99617</v>
      </c>
      <c r="C27" s="237">
        <v>91550</v>
      </c>
      <c r="D27" s="237">
        <v>963447</v>
      </c>
      <c r="E27" s="237">
        <v>939766</v>
      </c>
      <c r="F27" s="238">
        <v>-2.457945273585366</v>
      </c>
    </row>
    <row r="28" spans="1:8" ht="15.6" customHeight="1" x14ac:dyDescent="0.25">
      <c r="A28" s="236" t="s">
        <v>177</v>
      </c>
      <c r="B28" s="237">
        <v>6299</v>
      </c>
      <c r="C28" s="237">
        <v>12573</v>
      </c>
      <c r="D28" s="237">
        <v>58697</v>
      </c>
      <c r="E28" s="237">
        <v>95834</v>
      </c>
      <c r="F28" s="238">
        <v>63.268991600933617</v>
      </c>
    </row>
    <row r="29" spans="1:8" ht="15.6" customHeight="1" x14ac:dyDescent="0.25">
      <c r="A29" s="236" t="s">
        <v>178</v>
      </c>
      <c r="B29" s="237">
        <v>120827</v>
      </c>
      <c r="C29" s="237">
        <v>136282</v>
      </c>
      <c r="D29" s="237">
        <v>1243471</v>
      </c>
      <c r="E29" s="237">
        <v>1468712</v>
      </c>
      <c r="F29" s="238">
        <v>18.113892483218351</v>
      </c>
    </row>
    <row r="30" spans="1:8" ht="15.6" customHeight="1" x14ac:dyDescent="0.25">
      <c r="A30" s="236" t="s">
        <v>179</v>
      </c>
      <c r="B30" s="237">
        <v>9962</v>
      </c>
      <c r="C30" s="237">
        <v>20576</v>
      </c>
      <c r="D30" s="237">
        <v>138969</v>
      </c>
      <c r="E30" s="237">
        <v>194852</v>
      </c>
      <c r="F30" s="238">
        <v>40.212565392281732</v>
      </c>
    </row>
    <row r="31" spans="1:8" ht="15.6" customHeight="1" x14ac:dyDescent="0.25">
      <c r="A31" s="236" t="s">
        <v>180</v>
      </c>
      <c r="B31" s="237">
        <v>65792</v>
      </c>
      <c r="C31" s="237">
        <v>51187</v>
      </c>
      <c r="D31" s="237">
        <v>502110</v>
      </c>
      <c r="E31" s="237">
        <v>487520</v>
      </c>
      <c r="F31" s="238">
        <v>-2.9057377865407981</v>
      </c>
    </row>
    <row r="32" spans="1:8" ht="15.6" customHeight="1" x14ac:dyDescent="0.25">
      <c r="A32" s="236" t="s">
        <v>181</v>
      </c>
      <c r="B32" s="237">
        <v>1199260</v>
      </c>
      <c r="C32" s="237">
        <v>971021</v>
      </c>
      <c r="D32" s="237">
        <v>12388733</v>
      </c>
      <c r="E32" s="237">
        <v>12359588</v>
      </c>
      <c r="F32" s="238">
        <v>-0.23525408126884881</v>
      </c>
    </row>
    <row r="33" spans="1:6" ht="15.6" customHeight="1" x14ac:dyDescent="0.25">
      <c r="A33" s="236" t="s">
        <v>182</v>
      </c>
      <c r="B33" s="237">
        <v>153752</v>
      </c>
      <c r="C33" s="237">
        <v>238028</v>
      </c>
      <c r="D33" s="237">
        <v>1638149</v>
      </c>
      <c r="E33" s="237">
        <v>1855875</v>
      </c>
      <c r="F33" s="238">
        <v>13.290976583937111</v>
      </c>
    </row>
    <row r="34" spans="1:6" ht="15.6" customHeight="1" x14ac:dyDescent="0.25">
      <c r="A34" s="236" t="s">
        <v>183</v>
      </c>
      <c r="B34" s="237">
        <v>23483</v>
      </c>
      <c r="C34" s="237">
        <v>19509</v>
      </c>
      <c r="D34" s="237">
        <v>205466</v>
      </c>
      <c r="E34" s="237">
        <v>231216</v>
      </c>
      <c r="F34" s="238">
        <v>12.532487126823909</v>
      </c>
    </row>
    <row r="35" spans="1:6" ht="15.6" customHeight="1" x14ac:dyDescent="0.25">
      <c r="A35" s="240" t="s">
        <v>158</v>
      </c>
      <c r="B35" s="241">
        <f>SUM(B7:B34)</f>
        <v>3583885</v>
      </c>
      <c r="C35" s="241">
        <f>SUM(C7:C34)</f>
        <v>3573318</v>
      </c>
      <c r="D35" s="241">
        <f>SUM(D7:D34)</f>
        <v>37941298</v>
      </c>
      <c r="E35" s="241">
        <f>SUM(E7:E34)</f>
        <v>39131990</v>
      </c>
      <c r="F35" s="242">
        <f>E35*100/D35-100</f>
        <v>3.1382479323717405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2642-A055-4A26-A962-E05DA75ADD37}">
  <sheetPr codeName="Hoja1"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D8018-E34E-4B04-B22C-85ECC0CD4C84}">
  <sheetPr codeName="Hoja4"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2578125" defaultRowHeight="15" customHeight="1" x14ac:dyDescent="0.2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42578125" style="253"/>
    <col min="26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195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 x14ac:dyDescent="0.3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197</v>
      </c>
    </row>
    <row r="3" spans="1:42" ht="15" customHeight="1" x14ac:dyDescent="0.2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</row>
    <row r="4" spans="1:42" ht="15" customHeight="1" x14ac:dyDescent="0.2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 x14ac:dyDescent="0.2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  <c r="AF6" s="257" t="s">
        <v>200</v>
      </c>
      <c r="AG6" s="257"/>
      <c r="AL6" s="257" t="s">
        <v>201</v>
      </c>
      <c r="AM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 x14ac:dyDescent="0.2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202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202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 x14ac:dyDescent="0.2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203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203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 x14ac:dyDescent="0.2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204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204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 x14ac:dyDescent="0.2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205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205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 x14ac:dyDescent="0.2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206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206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 x14ac:dyDescent="0.2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207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207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 x14ac:dyDescent="0.2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208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208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 x14ac:dyDescent="0.2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59">
        <v>42978437</v>
      </c>
      <c r="AC15" s="259">
        <v>48800280</v>
      </c>
      <c r="AD15" s="259"/>
      <c r="AF15" s="253" t="s">
        <v>209</v>
      </c>
      <c r="AG15" s="259">
        <v>17632595</v>
      </c>
      <c r="AH15" s="259">
        <v>14001773</v>
      </c>
      <c r="AI15" s="259">
        <v>16512152</v>
      </c>
      <c r="AJ15" s="259"/>
      <c r="AL15" s="253" t="s">
        <v>209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 x14ac:dyDescent="0.2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59">
        <v>43349327</v>
      </c>
      <c r="AC16" s="259">
        <v>45052533</v>
      </c>
      <c r="AD16" s="259"/>
      <c r="AF16" s="253" t="s">
        <v>210</v>
      </c>
      <c r="AG16" s="259">
        <v>15419568</v>
      </c>
      <c r="AH16" s="259">
        <v>13231512</v>
      </c>
      <c r="AI16" s="259">
        <v>14197332</v>
      </c>
      <c r="AJ16" s="259"/>
      <c r="AL16" s="253" t="s">
        <v>210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 x14ac:dyDescent="0.2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59">
        <v>45985008</v>
      </c>
      <c r="AC17" s="259">
        <v>46987477</v>
      </c>
      <c r="AD17" s="259"/>
      <c r="AF17" s="253" t="s">
        <v>211</v>
      </c>
      <c r="AG17" s="259">
        <v>15747355</v>
      </c>
      <c r="AH17" s="259">
        <v>13918205</v>
      </c>
      <c r="AI17" s="259">
        <v>15124052</v>
      </c>
      <c r="AJ17" s="259"/>
      <c r="AL17" s="253" t="s">
        <v>211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 x14ac:dyDescent="0.2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59">
        <v>43641437</v>
      </c>
      <c r="AC18" s="259">
        <v>45669918</v>
      </c>
      <c r="AD18" s="259"/>
      <c r="AF18" s="253" t="s">
        <v>212</v>
      </c>
      <c r="AG18" s="259">
        <v>13891905</v>
      </c>
      <c r="AH18" s="259">
        <v>12143165</v>
      </c>
      <c r="AI18" s="259">
        <v>14606259</v>
      </c>
      <c r="AJ18" s="259"/>
      <c r="AL18" s="253" t="s">
        <v>212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 x14ac:dyDescent="0.2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59">
        <v>43897248</v>
      </c>
      <c r="AC19" s="259">
        <v>46519669</v>
      </c>
      <c r="AD19" s="259"/>
      <c r="AF19" s="253" t="s">
        <v>213</v>
      </c>
      <c r="AG19" s="259">
        <v>15094063</v>
      </c>
      <c r="AH19" s="259">
        <v>13745088</v>
      </c>
      <c r="AI19" s="259">
        <v>14827296</v>
      </c>
      <c r="AJ19" s="259"/>
      <c r="AL19" s="253" t="s">
        <v>213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 x14ac:dyDescent="0.2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 x14ac:dyDescent="0.2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 x14ac:dyDescent="0.2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 x14ac:dyDescent="0.2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 x14ac:dyDescent="0.2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 x14ac:dyDescent="0.2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 x14ac:dyDescent="0.2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 x14ac:dyDescent="0.2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 x14ac:dyDescent="0.2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 x14ac:dyDescent="0.2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 x14ac:dyDescent="0.2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 x14ac:dyDescent="0.2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 x14ac:dyDescent="0.2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  <c r="AB33" s="257"/>
      <c r="AF33" s="257" t="s">
        <v>215</v>
      </c>
      <c r="AG33" s="257"/>
      <c r="AL33" s="257" t="s">
        <v>216</v>
      </c>
      <c r="AM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 x14ac:dyDescent="0.2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202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202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 x14ac:dyDescent="0.2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203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203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 x14ac:dyDescent="0.2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204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204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 x14ac:dyDescent="0.2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205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205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 x14ac:dyDescent="0.2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206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206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 x14ac:dyDescent="0.2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207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207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 x14ac:dyDescent="0.2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208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208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 x14ac:dyDescent="0.2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59">
        <v>21829983</v>
      </c>
      <c r="AC42" s="259">
        <v>23119760</v>
      </c>
      <c r="AD42" s="259"/>
      <c r="AF42" s="253" t="s">
        <v>209</v>
      </c>
      <c r="AG42" s="259">
        <v>16173912</v>
      </c>
      <c r="AH42" s="259">
        <v>16721585</v>
      </c>
      <c r="AI42" s="259">
        <v>16886911</v>
      </c>
      <c r="AJ42" s="259"/>
      <c r="AL42" s="253" t="s">
        <v>209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 x14ac:dyDescent="0.2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59">
        <v>21967773</v>
      </c>
      <c r="AC43" s="259">
        <v>22394269</v>
      </c>
      <c r="AD43" s="259"/>
      <c r="AF43" s="253" t="s">
        <v>210</v>
      </c>
      <c r="AG43" s="259">
        <v>15730480</v>
      </c>
      <c r="AH43" s="259">
        <v>16527782</v>
      </c>
      <c r="AI43" s="259">
        <v>15999030</v>
      </c>
      <c r="AJ43" s="259"/>
      <c r="AL43" s="253" t="s">
        <v>210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 x14ac:dyDescent="0.2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59">
        <v>23542586</v>
      </c>
      <c r="AC44" s="259">
        <v>23042069</v>
      </c>
      <c r="AD44" s="259"/>
      <c r="AF44" s="253" t="s">
        <v>211</v>
      </c>
      <c r="AG44" s="259">
        <v>16909291</v>
      </c>
      <c r="AH44" s="259">
        <v>17663441</v>
      </c>
      <c r="AI44" s="259">
        <v>16285920</v>
      </c>
      <c r="AJ44" s="259"/>
      <c r="AL44" s="253" t="s">
        <v>211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 x14ac:dyDescent="0.2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59">
        <v>23498333</v>
      </c>
      <c r="AC45" s="259">
        <v>23050267</v>
      </c>
      <c r="AD45" s="259"/>
      <c r="AF45" s="253" t="s">
        <v>212</v>
      </c>
      <c r="AG45" s="259">
        <v>15188037</v>
      </c>
      <c r="AH45" s="259">
        <v>17495635</v>
      </c>
      <c r="AI45" s="259">
        <v>16197439</v>
      </c>
      <c r="AJ45" s="259"/>
      <c r="AL45" s="253" t="s">
        <v>212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 x14ac:dyDescent="0.2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59">
        <v>23129018</v>
      </c>
      <c r="AC46" s="259">
        <v>23101926</v>
      </c>
      <c r="AD46" s="259"/>
      <c r="AF46" s="253" t="s">
        <v>213</v>
      </c>
      <c r="AG46" s="259">
        <v>15091336</v>
      </c>
      <c r="AH46" s="259">
        <v>17404768</v>
      </c>
      <c r="AI46" s="259">
        <v>16403302</v>
      </c>
      <c r="AJ46" s="259"/>
      <c r="AL46" s="253" t="s">
        <v>213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 x14ac:dyDescent="0.2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 x14ac:dyDescent="0.2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 x14ac:dyDescent="0.2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 x14ac:dyDescent="0.2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 x14ac:dyDescent="0.2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 x14ac:dyDescent="0.2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 x14ac:dyDescent="0.2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 x14ac:dyDescent="0.2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 x14ac:dyDescent="0.2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 x14ac:dyDescent="0.2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 x14ac:dyDescent="0.2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 x14ac:dyDescent="0.2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 x14ac:dyDescent="0.2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 x14ac:dyDescent="0.25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 x14ac:dyDescent="0.25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 x14ac:dyDescent="0.25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 x14ac:dyDescent="0.25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 x14ac:dyDescent="0.25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 x14ac:dyDescent="0.25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 x14ac:dyDescent="0.25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 x14ac:dyDescent="0.25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 x14ac:dyDescent="0.25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414FB-7007-412B-85D0-E337D1E44748}">
  <sheetPr codeName="Hoja5">
    <pageSetUpPr fitToPage="1"/>
  </sheetPr>
  <dimension ref="A1:AQ59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7" width="12.85546875" style="263" customWidth="1"/>
    <col min="28" max="29" width="12.85546875" style="264" customWidth="1"/>
    <col min="30" max="31" width="12.85546875" style="263" customWidth="1"/>
    <col min="32" max="33" width="12.85546875" style="264" customWidth="1"/>
    <col min="34" max="35" width="12.85546875" style="263" customWidth="1"/>
    <col min="36" max="37" width="12.85546875" style="264" customWidth="1"/>
    <col min="38" max="43" width="12.85546875" style="263" customWidth="1"/>
    <col min="44" max="63" width="12.85546875" style="247" customWidth="1"/>
    <col min="64" max="16384" width="11.42578125" style="247"/>
  </cols>
  <sheetData>
    <row r="1" spans="1:39" ht="26.25" x14ac:dyDescent="0.25">
      <c r="B1" s="251" t="s">
        <v>217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218</v>
      </c>
    </row>
    <row r="2" spans="1:39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219</v>
      </c>
    </row>
    <row r="3" spans="1:39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220</v>
      </c>
    </row>
    <row r="4" spans="1:39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221</v>
      </c>
    </row>
    <row r="5" spans="1:39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  <c r="Z6" s="266" t="s">
        <v>199</v>
      </c>
      <c r="AA6" s="264"/>
      <c r="AC6" s="263"/>
      <c r="AD6" s="266" t="s">
        <v>200</v>
      </c>
      <c r="AE6" s="264"/>
      <c r="AG6" s="263"/>
      <c r="AH6" s="266" t="s">
        <v>201</v>
      </c>
      <c r="AI6" s="264"/>
      <c r="AK6" s="263"/>
    </row>
    <row r="7" spans="1:39" ht="15" customHeight="1" thickBot="1" x14ac:dyDescent="0.3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202</v>
      </c>
      <c r="AA8" s="264">
        <v>-7.2201224602575137E-2</v>
      </c>
      <c r="AB8" s="264">
        <v>0.10032763489485419</v>
      </c>
      <c r="AC8" s="263"/>
      <c r="AD8" s="263" t="s">
        <v>202</v>
      </c>
      <c r="AE8" s="264">
        <v>-0.17792630991703062</v>
      </c>
      <c r="AF8" s="264">
        <v>0.14856750269498575</v>
      </c>
      <c r="AG8" s="263"/>
      <c r="AH8" s="263" t="s">
        <v>202</v>
      </c>
      <c r="AI8" s="264">
        <v>-8.8871832047763069E-2</v>
      </c>
      <c r="AJ8" s="264">
        <v>0.26391040888376266</v>
      </c>
      <c r="AK8" s="263"/>
      <c r="AL8" s="268" t="s">
        <v>222</v>
      </c>
      <c r="AM8" s="269">
        <v>2022</v>
      </c>
    </row>
    <row r="9" spans="1:39" ht="15" customHeight="1" thickBot="1" x14ac:dyDescent="0.3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203</v>
      </c>
      <c r="AA9" s="264">
        <v>-6.6668414505015788E-2</v>
      </c>
      <c r="AB9" s="264">
        <v>9.3288286965419326E-2</v>
      </c>
      <c r="AC9" s="263"/>
      <c r="AD9" s="263" t="s">
        <v>203</v>
      </c>
      <c r="AE9" s="264">
        <v>-0.15681915443965877</v>
      </c>
      <c r="AF9" s="264">
        <v>0.14900524483073341</v>
      </c>
      <c r="AG9" s="263"/>
      <c r="AH9" s="263" t="s">
        <v>203</v>
      </c>
      <c r="AI9" s="264">
        <v>-7.108549272914047E-2</v>
      </c>
      <c r="AJ9" s="264">
        <v>0.24027416704411322</v>
      </c>
      <c r="AK9" s="263"/>
      <c r="AL9" s="270" t="s">
        <v>223</v>
      </c>
      <c r="AM9" s="271">
        <v>2021</v>
      </c>
    </row>
    <row r="10" spans="1:39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204</v>
      </c>
      <c r="AA10" s="264">
        <v>-2.8344070185333834E-2</v>
      </c>
      <c r="AB10" s="264">
        <v>5.6148488778304542E-2</v>
      </c>
      <c r="AC10" s="263"/>
      <c r="AD10" s="263" t="s">
        <v>204</v>
      </c>
      <c r="AE10" s="264">
        <v>-0.11696213495499108</v>
      </c>
      <c r="AF10" s="264">
        <v>0.11245768695199644</v>
      </c>
      <c r="AG10" s="263"/>
      <c r="AH10" s="263" t="s">
        <v>204</v>
      </c>
      <c r="AI10" s="264">
        <v>-1.7593952076477848E-2</v>
      </c>
      <c r="AJ10" s="264">
        <v>0.1387519431196732</v>
      </c>
      <c r="AK10" s="263"/>
    </row>
    <row r="11" spans="1:39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205</v>
      </c>
      <c r="AA11" s="264">
        <v>-5.7325572809745044E-4</v>
      </c>
      <c r="AB11" s="264">
        <v>5.8997513498875519E-2</v>
      </c>
      <c r="AC11" s="263"/>
      <c r="AD11" s="263" t="s">
        <v>205</v>
      </c>
      <c r="AE11" s="264">
        <v>-0.11595235834858542</v>
      </c>
      <c r="AF11" s="264">
        <v>0.13223409586123908</v>
      </c>
      <c r="AG11" s="263"/>
      <c r="AH11" s="263" t="s">
        <v>205</v>
      </c>
      <c r="AI11" s="264">
        <v>3.3997020675711698E-2</v>
      </c>
      <c r="AJ11" s="264">
        <v>0.12524430974707529</v>
      </c>
      <c r="AK11" s="263"/>
    </row>
    <row r="12" spans="1:39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206</v>
      </c>
      <c r="AA12" s="264">
        <v>3.390670658299328E-2</v>
      </c>
      <c r="AB12" s="264">
        <v>7.3313610554215536E-2</v>
      </c>
      <c r="AC12" s="263"/>
      <c r="AD12" s="263" t="s">
        <v>206</v>
      </c>
      <c r="AE12" s="264">
        <v>-7.7024265100422581E-2</v>
      </c>
      <c r="AF12" s="264">
        <v>0.12498097655058843</v>
      </c>
      <c r="AG12" s="263"/>
      <c r="AH12" s="263" t="s">
        <v>206</v>
      </c>
      <c r="AI12" s="264">
        <v>8.9313646457463564E-2</v>
      </c>
      <c r="AJ12" s="264">
        <v>0.13890323046813166</v>
      </c>
      <c r="AK12" s="263"/>
    </row>
    <row r="13" spans="1:39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207</v>
      </c>
      <c r="AA13" s="264">
        <v>4.6953426504110073E-2</v>
      </c>
      <c r="AB13" s="264">
        <v>7.3439596797486642E-2</v>
      </c>
      <c r="AC13" s="263"/>
      <c r="AD13" s="263" t="s">
        <v>207</v>
      </c>
      <c r="AE13" s="264">
        <v>-5.9606414433635138E-2</v>
      </c>
      <c r="AF13" s="264">
        <v>0.12482933296494295</v>
      </c>
      <c r="AG13" s="263"/>
      <c r="AH13" s="263" t="s">
        <v>207</v>
      </c>
      <c r="AI13" s="264">
        <v>0.1047887990879228</v>
      </c>
      <c r="AJ13" s="264">
        <v>0.1370323317680443</v>
      </c>
      <c r="AK13" s="263"/>
    </row>
    <row r="14" spans="1:39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208</v>
      </c>
      <c r="AA14" s="264">
        <v>5.321626473091072E-2</v>
      </c>
      <c r="AB14" s="264">
        <v>6.9328686383827859E-2</v>
      </c>
      <c r="AC14" s="263"/>
      <c r="AD14" s="263" t="s">
        <v>208</v>
      </c>
      <c r="AE14" s="264">
        <v>-4.2766537305600705E-2</v>
      </c>
      <c r="AF14" s="264">
        <v>0.12420096505996853</v>
      </c>
      <c r="AG14" s="263"/>
      <c r="AH14" s="263" t="s">
        <v>208</v>
      </c>
      <c r="AI14" s="264">
        <v>0.12234334972297461</v>
      </c>
      <c r="AJ14" s="264">
        <v>0.12142355404340237</v>
      </c>
      <c r="AK14" s="263"/>
    </row>
    <row r="15" spans="1:39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209</v>
      </c>
      <c r="AA15" s="264">
        <v>6.3655221527360764E-2</v>
      </c>
      <c r="AC15" s="263"/>
      <c r="AD15" s="263" t="s">
        <v>209</v>
      </c>
      <c r="AE15" s="264">
        <v>-1.5460735481822497E-2</v>
      </c>
      <c r="AG15" s="263"/>
      <c r="AH15" s="263" t="s">
        <v>209</v>
      </c>
      <c r="AI15" s="264">
        <v>0.14209143876768907</v>
      </c>
      <c r="AK15" s="263"/>
    </row>
    <row r="16" spans="1:39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210</v>
      </c>
      <c r="AA16" s="264">
        <v>6.0889961969038495E-2</v>
      </c>
      <c r="AC16" s="263"/>
      <c r="AD16" s="263" t="s">
        <v>210</v>
      </c>
      <c r="AE16" s="264">
        <v>-6.2521025784393206E-3</v>
      </c>
      <c r="AG16" s="263"/>
      <c r="AH16" s="263" t="s">
        <v>210</v>
      </c>
      <c r="AI16" s="264">
        <v>0.12490043182571028</v>
      </c>
      <c r="AK16" s="263"/>
    </row>
    <row r="17" spans="1:37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211</v>
      </c>
      <c r="AA17" s="264">
        <v>5.6689476150910849E-2</v>
      </c>
      <c r="AC17" s="263"/>
      <c r="AD17" s="263" t="s">
        <v>211</v>
      </c>
      <c r="AE17" s="264">
        <v>2.9161693914144847E-3</v>
      </c>
      <c r="AG17" s="263"/>
      <c r="AH17" s="263" t="s">
        <v>211</v>
      </c>
      <c r="AI17" s="264">
        <v>0.11001445710713412</v>
      </c>
      <c r="AK17" s="263"/>
    </row>
    <row r="18" spans="1:37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212</v>
      </c>
      <c r="AA18" s="264">
        <v>5.5744720786396015E-2</v>
      </c>
      <c r="AC18" s="263"/>
      <c r="AD18" s="263" t="s">
        <v>212</v>
      </c>
      <c r="AE18" s="264">
        <v>1.8766975941681495E-2</v>
      </c>
      <c r="AG18" s="263"/>
      <c r="AH18" s="263" t="s">
        <v>212</v>
      </c>
      <c r="AI18" s="264">
        <v>9.4031503256254603E-2</v>
      </c>
      <c r="AK18" s="263"/>
    </row>
    <row r="19" spans="1:37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213</v>
      </c>
      <c r="AA19" s="264">
        <v>5.608495042650645E-2</v>
      </c>
      <c r="AC19" s="263"/>
      <c r="AD19" s="263" t="s">
        <v>213</v>
      </c>
      <c r="AE19" s="264">
        <v>2.3705487428082678E-2</v>
      </c>
      <c r="AG19" s="263"/>
      <c r="AH19" s="263" t="s">
        <v>213</v>
      </c>
      <c r="AI19" s="264">
        <v>0.10195977755221521</v>
      </c>
      <c r="AK19" s="263"/>
    </row>
    <row r="20" spans="1:37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214</v>
      </c>
      <c r="AA33" s="264"/>
      <c r="AC33" s="263"/>
      <c r="AD33" s="266" t="s">
        <v>215</v>
      </c>
      <c r="AE33" s="264"/>
      <c r="AG33" s="263"/>
      <c r="AH33" s="266" t="s">
        <v>216</v>
      </c>
      <c r="AI33" s="264"/>
      <c r="AK33" s="263"/>
    </row>
    <row r="34" spans="1:39" ht="15" customHeight="1" thickBot="1" x14ac:dyDescent="0.3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202</v>
      </c>
      <c r="AA35" s="264">
        <v>1.107712372789095E-2</v>
      </c>
      <c r="AB35" s="264">
        <v>1.3617729202092192E-2</v>
      </c>
      <c r="AC35" s="263"/>
      <c r="AD35" s="263" t="s">
        <v>202</v>
      </c>
      <c r="AE35" s="264">
        <v>5.7702178807125935E-2</v>
      </c>
      <c r="AF35" s="264">
        <v>-4.2899690826657774E-2</v>
      </c>
      <c r="AG35" s="263"/>
      <c r="AH35" s="263" t="s">
        <v>202</v>
      </c>
      <c r="AI35" s="264">
        <v>3.5561986624737897E-2</v>
      </c>
      <c r="AJ35" s="264">
        <v>-1.7596698122723069E-2</v>
      </c>
      <c r="AK35" s="263"/>
      <c r="AL35" s="268" t="s">
        <v>224</v>
      </c>
      <c r="AM35" s="269">
        <v>2022</v>
      </c>
    </row>
    <row r="36" spans="1:39" ht="15" customHeight="1" thickBot="1" x14ac:dyDescent="0.3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203</v>
      </c>
      <c r="AA36" s="264">
        <v>-2.6407888128539979E-3</v>
      </c>
      <c r="AB36" s="264">
        <v>5.0830838375992473E-3</v>
      </c>
      <c r="AC36" s="263"/>
      <c r="AD36" s="263" t="s">
        <v>203</v>
      </c>
      <c r="AE36" s="264">
        <v>3.552762386362019E-2</v>
      </c>
      <c r="AF36" s="264">
        <v>-4.7422795923507836E-2</v>
      </c>
      <c r="AG36" s="263"/>
      <c r="AH36" s="263" t="s">
        <v>203</v>
      </c>
      <c r="AI36" s="264">
        <v>1.2245191833654018E-2</v>
      </c>
      <c r="AJ36" s="264">
        <v>-1.5256137090447481E-2</v>
      </c>
      <c r="AK36" s="263"/>
      <c r="AL36" s="270" t="s">
        <v>225</v>
      </c>
      <c r="AM36" s="271">
        <v>2021</v>
      </c>
    </row>
    <row r="37" spans="1:39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204</v>
      </c>
      <c r="AA37" s="264">
        <v>2.8855395171990778E-2</v>
      </c>
      <c r="AB37" s="264">
        <v>-1.284478356427286E-2</v>
      </c>
      <c r="AC37" s="263"/>
      <c r="AD37" s="263" t="s">
        <v>204</v>
      </c>
      <c r="AE37" s="264">
        <v>5.0681658217141885E-2</v>
      </c>
      <c r="AF37" s="264">
        <v>-5.55630587123494E-2</v>
      </c>
      <c r="AG37" s="263"/>
      <c r="AH37" s="263" t="s">
        <v>204</v>
      </c>
      <c r="AI37" s="264">
        <v>4.1217445412865886E-2</v>
      </c>
      <c r="AJ37" s="264">
        <v>-3.2306988207925116E-2</v>
      </c>
      <c r="AK37" s="263"/>
    </row>
    <row r="38" spans="1:39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205</v>
      </c>
      <c r="AA38" s="264">
        <v>6.8715312845533699E-2</v>
      </c>
      <c r="AB38" s="264">
        <v>-1.2023722822037683E-2</v>
      </c>
      <c r="AC38" s="263"/>
      <c r="AD38" s="263" t="s">
        <v>205</v>
      </c>
      <c r="AE38" s="264">
        <v>6.7634882360427612E-2</v>
      </c>
      <c r="AF38" s="264">
        <v>-5.2026269293068451E-2</v>
      </c>
      <c r="AG38" s="263"/>
      <c r="AH38" s="263" t="s">
        <v>205</v>
      </c>
      <c r="AI38" s="264">
        <v>6.8522051849220555E-2</v>
      </c>
      <c r="AJ38" s="264">
        <v>-2.7999117117938396E-2</v>
      </c>
      <c r="AK38" s="263"/>
    </row>
    <row r="39" spans="1:39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206</v>
      </c>
      <c r="AA39" s="264">
        <v>9.2903636992539868E-2</v>
      </c>
      <c r="AB39" s="264">
        <v>1.3513406253361638E-2</v>
      </c>
      <c r="AC39" s="263"/>
      <c r="AD39" s="263" t="s">
        <v>206</v>
      </c>
      <c r="AE39" s="264">
        <v>8.0935625370566977E-2</v>
      </c>
      <c r="AF39" s="264">
        <v>-2.376697641821451E-2</v>
      </c>
      <c r="AG39" s="263"/>
      <c r="AH39" s="263" t="s">
        <v>206</v>
      </c>
      <c r="AI39" s="264">
        <v>8.6158597028014441E-2</v>
      </c>
      <c r="AJ39" s="264">
        <v>8.4440500189259633E-4</v>
      </c>
      <c r="AK39" s="263"/>
    </row>
    <row r="40" spans="1:39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207</v>
      </c>
      <c r="AA40" s="264">
        <v>0.10074488478716503</v>
      </c>
      <c r="AB40" s="264">
        <v>1.4873865078394033E-2</v>
      </c>
      <c r="AC40" s="263"/>
      <c r="AD40" s="263" t="s">
        <v>207</v>
      </c>
      <c r="AE40" s="264">
        <v>8.4121339467344292E-2</v>
      </c>
      <c r="AF40" s="264">
        <v>-2.3986076114950662E-2</v>
      </c>
      <c r="AG40" s="263"/>
      <c r="AH40" s="263" t="s">
        <v>207</v>
      </c>
      <c r="AI40" s="264">
        <v>9.8328483445521045E-2</v>
      </c>
      <c r="AJ40" s="264">
        <v>2.2550924456453457E-4</v>
      </c>
      <c r="AK40" s="263"/>
    </row>
    <row r="41" spans="1:39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208</v>
      </c>
      <c r="AA41" s="264">
        <v>9.4909456423107053E-2</v>
      </c>
      <c r="AB41" s="264">
        <v>1.2042047645319798E-2</v>
      </c>
      <c r="AC41" s="263"/>
      <c r="AD41" s="263" t="s">
        <v>208</v>
      </c>
      <c r="AE41" s="264">
        <v>7.7750834127204627E-2</v>
      </c>
      <c r="AF41" s="264">
        <v>-2.5859921395592948E-2</v>
      </c>
      <c r="AG41" s="263"/>
      <c r="AH41" s="263" t="s">
        <v>208</v>
      </c>
      <c r="AI41" s="264">
        <v>9.940200064407477E-2</v>
      </c>
      <c r="AJ41" s="264">
        <v>-3.2136817372885674E-3</v>
      </c>
      <c r="AK41" s="263"/>
    </row>
    <row r="42" spans="1:39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209</v>
      </c>
      <c r="AA42" s="264">
        <v>9.0290162283593392E-2</v>
      </c>
      <c r="AC42" s="263"/>
      <c r="AD42" s="263" t="s">
        <v>209</v>
      </c>
      <c r="AE42" s="264">
        <v>6.8637918315036045E-2</v>
      </c>
      <c r="AG42" s="263"/>
      <c r="AH42" s="263" t="s">
        <v>209</v>
      </c>
      <c r="AI42" s="264">
        <v>9.2844062944951983E-2</v>
      </c>
      <c r="AK42" s="263"/>
    </row>
    <row r="43" spans="1:39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210</v>
      </c>
      <c r="AA43" s="264">
        <v>8.2150303625241602E-2</v>
      </c>
      <c r="AC43" s="263"/>
      <c r="AD43" s="263" t="s">
        <v>210</v>
      </c>
      <c r="AE43" s="264">
        <v>5.6846746119525449E-2</v>
      </c>
      <c r="AG43" s="263"/>
      <c r="AH43" s="263" t="s">
        <v>210</v>
      </c>
      <c r="AI43" s="264">
        <v>8.5496124241785196E-2</v>
      </c>
      <c r="AK43" s="263"/>
    </row>
    <row r="44" spans="1:39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211</v>
      </c>
      <c r="AA44" s="264">
        <v>7.0817381667195894E-2</v>
      </c>
      <c r="AC44" s="263"/>
      <c r="AD44" s="263" t="s">
        <v>211</v>
      </c>
      <c r="AE44" s="264">
        <v>4.1841214184188825E-2</v>
      </c>
      <c r="AG44" s="263"/>
      <c r="AH44" s="263" t="s">
        <v>211</v>
      </c>
      <c r="AI44" s="264">
        <v>7.0526888604864404E-2</v>
      </c>
      <c r="AK44" s="263"/>
    </row>
    <row r="45" spans="1:39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212</v>
      </c>
      <c r="AA45" s="264">
        <v>6.1954659598844726E-2</v>
      </c>
      <c r="AC45" s="263"/>
      <c r="AD45" s="263" t="s">
        <v>212</v>
      </c>
      <c r="AE45" s="264">
        <v>3.0319697512395861E-2</v>
      </c>
      <c r="AG45" s="263"/>
      <c r="AH45" s="263" t="s">
        <v>212</v>
      </c>
      <c r="AI45" s="264">
        <v>6.2552353605993996E-2</v>
      </c>
      <c r="AK45" s="263"/>
    </row>
    <row r="46" spans="1:39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213</v>
      </c>
      <c r="AA46" s="264">
        <v>5.6370216489294196E-2</v>
      </c>
      <c r="AC46" s="263"/>
      <c r="AD46" s="263" t="s">
        <v>213</v>
      </c>
      <c r="AE46" s="264">
        <v>2.2421777253976812E-2</v>
      </c>
      <c r="AG46" s="263"/>
      <c r="AH46" s="263" t="s">
        <v>213</v>
      </c>
      <c r="AI46" s="264">
        <v>5.6038250010495713E-2</v>
      </c>
      <c r="AK46" s="263"/>
    </row>
    <row r="47" spans="1:39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 x14ac:dyDescent="0.25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49087-61FD-4FDD-B6B3-0D593DC423EB}">
  <sheetPr codeName="Hoja6"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2578125" defaultRowHeight="15" customHeight="1" x14ac:dyDescent="0.25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5703125" style="253" customWidth="1"/>
    <col min="26" max="27" width="12.85546875" style="253" customWidth="1"/>
    <col min="28" max="28" width="12.85546875" style="53" customWidth="1"/>
    <col min="29" max="29" width="12.85546875" style="254" customWidth="1"/>
    <col min="30" max="31" width="12.85546875" style="53" customWidth="1"/>
    <col min="32" max="32" width="12.85546875" style="254" customWidth="1"/>
    <col min="33" max="34" width="12.85546875" style="53" customWidth="1"/>
    <col min="35" max="35" width="12.85546875" style="254" customWidth="1"/>
    <col min="36" max="41" width="12.85546875" style="53" customWidth="1"/>
    <col min="42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226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 t="s">
        <v>227</v>
      </c>
    </row>
    <row r="2" spans="1:42" ht="15" customHeight="1" x14ac:dyDescent="0.25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197</v>
      </c>
      <c r="AB2" s="53" t="s">
        <v>228</v>
      </c>
    </row>
    <row r="3" spans="1:42" ht="15" customHeight="1" x14ac:dyDescent="0.25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  <c r="AB3" s="53" t="s">
        <v>229</v>
      </c>
    </row>
    <row r="4" spans="1:42" ht="15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230</v>
      </c>
    </row>
    <row r="5" spans="1:42" ht="15" customHeight="1" x14ac:dyDescent="0.25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231</v>
      </c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199</v>
      </c>
      <c r="AE7" s="272" t="s">
        <v>200</v>
      </c>
      <c r="AH7" s="272" t="s">
        <v>201</v>
      </c>
      <c r="AP7" s="258">
        <v>2022</v>
      </c>
    </row>
    <row r="8" spans="1:42" ht="15" customHeight="1" thickBot="1" x14ac:dyDescent="0.3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P8" s="259">
        <v>8185760</v>
      </c>
    </row>
    <row r="9" spans="1:42" ht="15" customHeight="1" x14ac:dyDescent="0.25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222</v>
      </c>
      <c r="AL9" s="275">
        <v>2022</v>
      </c>
      <c r="AP9" s="259">
        <v>7406116</v>
      </c>
    </row>
    <row r="10" spans="1:42" ht="15" customHeight="1" thickBot="1" x14ac:dyDescent="0.3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232</v>
      </c>
      <c r="AL10" s="277">
        <v>2021</v>
      </c>
      <c r="AP10" s="259">
        <v>6819146</v>
      </c>
    </row>
    <row r="11" spans="1:42" ht="15" customHeight="1" x14ac:dyDescent="0.25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 x14ac:dyDescent="0.25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 x14ac:dyDescent="0.25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 x14ac:dyDescent="0.25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 x14ac:dyDescent="0.25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 x14ac:dyDescent="0.25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 x14ac:dyDescent="0.25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 x14ac:dyDescent="0.25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 x14ac:dyDescent="0.25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 x14ac:dyDescent="0.25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 x14ac:dyDescent="0.25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 x14ac:dyDescent="0.25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 x14ac:dyDescent="0.25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 x14ac:dyDescent="0.25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 x14ac:dyDescent="0.25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 x14ac:dyDescent="0.25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 x14ac:dyDescent="0.2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 x14ac:dyDescent="0.25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 x14ac:dyDescent="0.2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 x14ac:dyDescent="0.2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 x14ac:dyDescent="0.2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214</v>
      </c>
      <c r="AE34" s="272" t="s">
        <v>215</v>
      </c>
      <c r="AH34" s="272" t="s">
        <v>233</v>
      </c>
      <c r="AP34" s="258">
        <v>2022</v>
      </c>
    </row>
    <row r="35" spans="1:42" ht="15" customHeight="1" thickBot="1" x14ac:dyDescent="0.3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P35" s="259">
        <v>1460985</v>
      </c>
    </row>
    <row r="36" spans="1:42" ht="15" customHeight="1" x14ac:dyDescent="0.25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224</v>
      </c>
      <c r="AL36" s="275">
        <v>2022</v>
      </c>
      <c r="AP36" s="259">
        <v>1349473</v>
      </c>
    </row>
    <row r="37" spans="1:42" ht="15" customHeight="1" thickBot="1" x14ac:dyDescent="0.3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234</v>
      </c>
      <c r="AL37" s="277">
        <v>2021</v>
      </c>
      <c r="AP37" s="259">
        <v>1386654</v>
      </c>
    </row>
    <row r="38" spans="1:42" ht="15" customHeight="1" x14ac:dyDescent="0.25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 x14ac:dyDescent="0.25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 x14ac:dyDescent="0.25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 x14ac:dyDescent="0.25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 x14ac:dyDescent="0.25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 x14ac:dyDescent="0.25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 x14ac:dyDescent="0.25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 x14ac:dyDescent="0.25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 x14ac:dyDescent="0.25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 x14ac:dyDescent="0.25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 x14ac:dyDescent="0.25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 x14ac:dyDescent="0.25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 x14ac:dyDescent="0.25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 x14ac:dyDescent="0.25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 x14ac:dyDescent="0.25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 x14ac:dyDescent="0.25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 x14ac:dyDescent="0.25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 x14ac:dyDescent="0.25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 x14ac:dyDescent="0.25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 x14ac:dyDescent="0.25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 x14ac:dyDescent="0.25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 x14ac:dyDescent="0.25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 x14ac:dyDescent="0.25">
      <c r="Z60" s="259"/>
      <c r="AA60" s="259"/>
    </row>
    <row r="61" spans="1:35" ht="15" customHeight="1" x14ac:dyDescent="0.25">
      <c r="Z61" s="259"/>
      <c r="AA61" s="259"/>
    </row>
    <row r="62" spans="1:35" ht="15" customHeight="1" x14ac:dyDescent="0.25">
      <c r="Z62" s="259"/>
      <c r="AA62" s="259"/>
    </row>
    <row r="63" spans="1:35" ht="15" customHeight="1" x14ac:dyDescent="0.25">
      <c r="Z63" s="259"/>
      <c r="AA63" s="259"/>
    </row>
    <row r="64" spans="1:35" ht="15" customHeight="1" x14ac:dyDescent="0.25">
      <c r="Z64" s="259"/>
      <c r="AA64" s="259"/>
    </row>
    <row r="65" spans="26:27" ht="15" customHeight="1" x14ac:dyDescent="0.25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9C9E8-4C36-4B9C-99A0-D0570A785227}">
  <sheetPr codeName="Hoja7">
    <pageSetUpPr fitToPage="1"/>
  </sheetPr>
  <dimension ref="A1:AU58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6" width="12.85546875" style="263" customWidth="1"/>
    <col min="27" max="27" width="12.85546875" style="264" customWidth="1"/>
    <col min="28" max="29" width="12.85546875" style="263" customWidth="1"/>
    <col min="30" max="30" width="12.85546875" style="264" customWidth="1"/>
    <col min="31" max="32" width="12.85546875" style="263" customWidth="1"/>
    <col min="33" max="33" width="12.85546875" style="264" customWidth="1"/>
    <col min="34" max="43" width="12.85546875" style="263" customWidth="1"/>
    <col min="44" max="45" width="12.85546875" style="262" customWidth="1"/>
    <col min="46" max="47" width="12.85546875" style="283" customWidth="1"/>
    <col min="48" max="63" width="12.85546875" style="247" customWidth="1"/>
    <col min="64" max="16384" width="11.42578125" style="247"/>
  </cols>
  <sheetData>
    <row r="1" spans="1:36" ht="26.25" x14ac:dyDescent="0.25">
      <c r="B1" s="251" t="s">
        <v>235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227</v>
      </c>
    </row>
    <row r="2" spans="1:36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236</v>
      </c>
    </row>
    <row r="3" spans="1:36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237</v>
      </c>
    </row>
    <row r="4" spans="1:36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230</v>
      </c>
    </row>
    <row r="5" spans="1:36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231</v>
      </c>
    </row>
    <row r="6" spans="1:36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</row>
    <row r="7" spans="1:36" ht="15" customHeight="1" x14ac:dyDescent="0.25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199</v>
      </c>
      <c r="AC7" s="266" t="s">
        <v>200</v>
      </c>
      <c r="AF7" s="266" t="s">
        <v>201</v>
      </c>
    </row>
    <row r="8" spans="1:36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 x14ac:dyDescent="0.25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222</v>
      </c>
      <c r="AJ9" s="263">
        <v>2022</v>
      </c>
    </row>
    <row r="10" spans="1:36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232</v>
      </c>
      <c r="AJ10" s="263">
        <v>2021</v>
      </c>
    </row>
    <row r="11" spans="1:36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238</v>
      </c>
      <c r="AJ12" s="263">
        <v>2021</v>
      </c>
    </row>
    <row r="13" spans="1:36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239</v>
      </c>
      <c r="AJ13" s="263">
        <v>2020</v>
      </c>
    </row>
    <row r="14" spans="1:36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 x14ac:dyDescent="0.25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214</v>
      </c>
      <c r="AC34" s="266" t="s">
        <v>215</v>
      </c>
      <c r="AF34" s="266" t="s">
        <v>216</v>
      </c>
    </row>
    <row r="35" spans="1:36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 x14ac:dyDescent="0.25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224</v>
      </c>
      <c r="AJ36" s="263">
        <v>2022</v>
      </c>
    </row>
    <row r="37" spans="1:36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234</v>
      </c>
      <c r="AJ37" s="263">
        <v>2021</v>
      </c>
    </row>
    <row r="38" spans="1:36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240</v>
      </c>
      <c r="AJ39" s="263">
        <v>2021</v>
      </c>
    </row>
    <row r="40" spans="1:36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241</v>
      </c>
      <c r="AJ40" s="263">
        <v>2020</v>
      </c>
    </row>
    <row r="41" spans="1:36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Oscar Souto Pascual</cp:lastModifiedBy>
  <dcterms:created xsi:type="dcterms:W3CDTF">2014-04-30T10:51:23Z</dcterms:created>
  <dcterms:modified xsi:type="dcterms:W3CDTF">2025-01-30T16:27:34Z</dcterms:modified>
  <cp:category/>
</cp:coreProperties>
</file>